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31" windowWidth="15480" windowHeight="10155" tabRatio="597" firstSheet="4" activeTab="7"/>
  </bookViews>
  <sheets>
    <sheet name="Uzavřená ZŘ - Příjemce" sheetId="1" r:id="rId1"/>
    <sheet name="Podpisové vzory" sheetId="2" r:id="rId2"/>
    <sheet name="Soupiska účetních dokladů" sheetId="3" r:id="rId3"/>
    <sheet name="Přehled čerpání způs. výdajů" sheetId="4" r:id="rId4"/>
    <sheet name="Rozpis mzd. příspěvků " sheetId="5" r:id="rId5"/>
    <sheet name="Pracovní výkaz" sheetId="6" r:id="rId6"/>
    <sheet name="Rozpis mzdových nákladů" sheetId="7" r:id="rId7"/>
    <sheet name="Cestovní náhrady" sheetId="8" r:id="rId8"/>
    <sheet name="Odpisy" sheetId="9" r:id="rId9"/>
    <sheet name="Seznam školení" sheetId="10" r:id="rId10"/>
  </sheets>
  <definedNames>
    <definedName name="_xlnm.Print_Area" localSheetId="5">'Pracovní výkaz'!$A$1:$H$69</definedName>
    <definedName name="_xlnm.Print_Area" localSheetId="3">'Přehled čerpání způs. výdajů'!$A$1:$I$100</definedName>
    <definedName name="_xlnm.Print_Area" localSheetId="2">'Soupiska účetních dokladů'!$A$1:$M$100</definedName>
  </definedNames>
  <calcPr fullCalcOnLoad="1"/>
</workbook>
</file>

<file path=xl/comments1.xml><?xml version="1.0" encoding="utf-8"?>
<comments xmlns="http://schemas.openxmlformats.org/spreadsheetml/2006/main">
  <authors>
    <author>ZachystalovaD</author>
    <author>zachystalovad</author>
    <author>Katushka</author>
  </authors>
  <commentList>
    <comment ref="C12" authorId="0">
      <text>
        <r>
          <rPr>
            <sz val="8"/>
            <rFont val="Tahoma"/>
            <family val="2"/>
          </rPr>
          <t xml:space="preserve">Uveďte název vybraného dodavatele tak, jak je uvedeno v uzavřené smlouvě.
</t>
        </r>
      </text>
    </comment>
    <comment ref="D12" authorId="1">
      <text>
        <r>
          <rPr>
            <sz val="8"/>
            <rFont val="Tahoma"/>
            <family val="2"/>
          </rPr>
          <t xml:space="preserve">Uveďte 8-místní IČ vybraného dodavatele tak, jak je uvedeno v uzavřené smlouvě.
</t>
        </r>
      </text>
    </comment>
    <comment ref="E12" authorId="1">
      <text>
        <r>
          <rPr>
            <sz val="8"/>
            <rFont val="Tahoma"/>
            <family val="2"/>
          </rPr>
          <t xml:space="preserve">Výběrová řízení do 2 000 000 Kč
A - 100 000 Kč - 500 000 Kč bez DPH
B - 500 000 Kč - 1 999 999 Kč bez DPH 
Výběrová řízení nad 2 000 000 Kč
C - otevřené řízení 
D - užší řízení
E - jednací s  uveřejněním 
F - jednací bez uveřejnění
G - nadlimitní
</t>
        </r>
      </text>
    </comment>
    <comment ref="F12" authorId="1">
      <text>
        <r>
          <rPr>
            <sz val="8"/>
            <rFont val="Tahoma"/>
            <family val="2"/>
          </rPr>
          <t xml:space="preserve">Uveďte datum podpisu smlouvy s vybraným dodavatelem ve tvaru:
</t>
        </r>
        <r>
          <rPr>
            <b/>
            <sz val="8"/>
            <rFont val="Tahoma"/>
            <family val="2"/>
          </rPr>
          <t>dd/mm/rrrr</t>
        </r>
        <r>
          <rPr>
            <sz val="8"/>
            <rFont val="Tahoma"/>
            <family val="2"/>
          </rPr>
          <t xml:space="preserve"> (např. 21/02/2009)
</t>
        </r>
      </text>
    </comment>
    <comment ref="A28" authorId="1">
      <text>
        <r>
          <rPr>
            <sz val="8"/>
            <rFont val="Tahoma"/>
            <family val="2"/>
          </rPr>
          <t xml:space="preserve">Uveďte datum, kdy byla tabulka vyplněna.
</t>
        </r>
      </text>
    </comment>
    <comment ref="A12" authorId="2">
      <text>
        <r>
          <rPr>
            <sz val="8"/>
            <rFont val="Tahoma"/>
            <family val="2"/>
          </rPr>
          <t>Toto číslo (ve tvaru čč/rrrr, kde "čč" je číslo výběrového řízení a "rrrr" je rok jeho vyhlášení, např. 02/2009) musí být v souladu s číslem VŘ uvedeným v Monitorovací zprávě.</t>
        </r>
        <r>
          <rPr>
            <sz val="8"/>
            <rFont val="Tahoma"/>
            <family val="0"/>
          </rPr>
          <t xml:space="preserve">
</t>
        </r>
      </text>
    </comment>
    <comment ref="G12" authorId="2">
      <text>
        <r>
          <rPr>
            <b/>
            <sz val="8"/>
            <rFont val="Tahoma"/>
            <family val="0"/>
          </rPr>
          <t>dle podepsané smlouvy</t>
        </r>
      </text>
    </comment>
    <comment ref="I12" authorId="2">
      <text>
        <r>
          <rPr>
            <b/>
            <sz val="8"/>
            <rFont val="Tahoma"/>
            <family val="0"/>
          </rPr>
          <t>dle podepsané smlouvy</t>
        </r>
      </text>
    </comment>
  </commentList>
</comments>
</file>

<file path=xl/comments10.xml><?xml version="1.0" encoding="utf-8"?>
<comments xmlns="http://schemas.openxmlformats.org/spreadsheetml/2006/main">
  <authors>
    <author>petra.duranova</author>
    <author>Andrea Augustov?</author>
  </authors>
  <commentList>
    <comment ref="B15" authorId="0">
      <text>
        <r>
          <rPr>
            <sz val="8"/>
            <rFont val="Tahoma"/>
            <family val="0"/>
          </rPr>
          <t>Doplňte název školení.</t>
        </r>
      </text>
    </comment>
    <comment ref="C15" authorId="1">
      <text>
        <r>
          <rPr>
            <sz val="8"/>
            <rFont val="Tahoma"/>
            <family val="2"/>
          </rPr>
          <t>Doplňte počet zaměstnanců, kteří se daného školení zúčastnili. Musí být doloženo prezenčními listinami.</t>
        </r>
      </text>
    </comment>
    <comment ref="D15" authorId="0">
      <text>
        <r>
          <rPr>
            <sz val="8"/>
            <rFont val="Tahoma"/>
            <family val="2"/>
          </rPr>
          <t>Doplňte název klíčové aktivity tak, jak je uvedena v Podmínkách poskytnutí dotace.</t>
        </r>
      </text>
    </comment>
  </commentList>
</comments>
</file>

<file path=xl/comments2.xml><?xml version="1.0" encoding="utf-8"?>
<comments xmlns="http://schemas.openxmlformats.org/spreadsheetml/2006/main">
  <authors>
    <author>zachystalovad</author>
  </authors>
  <commentList>
    <comment ref="A4" authorId="0">
      <text>
        <r>
          <rPr>
            <sz val="8"/>
            <rFont val="Tahoma"/>
            <family val="2"/>
          </rPr>
          <t>Uveďte číslo projektu ve tvaru
CZ.X.XX/X.X.XX/XX.XXXX ze smluvního vztahu</t>
        </r>
      </text>
    </comment>
  </commentList>
</comments>
</file>

<file path=xl/comments3.xml><?xml version="1.0" encoding="utf-8"?>
<comments xmlns="http://schemas.openxmlformats.org/spreadsheetml/2006/main">
  <authors>
    <author>ZachystalovaD</author>
    <author>prochazkovak</author>
    <author>Jana Hvězdová</author>
    <author>foltynz</author>
    <author>svarickovap</author>
    <author>Iva Tužinská</author>
    <author>Katushka</author>
  </authors>
  <commentList>
    <comment ref="A8" authorId="0">
      <text>
        <r>
          <rPr>
            <sz val="8"/>
            <rFont val="Tahoma"/>
            <family val="2"/>
          </rPr>
          <t xml:space="preserve">Uveďte číslo, které Váš projekt získal v průběhu jeho registrace. 
Příklad: CZ.1.07/1.1.12/01.0001
</t>
        </r>
      </text>
    </comment>
    <comment ref="B14" authorId="1">
      <text>
        <r>
          <rPr>
            <sz val="8"/>
            <rFont val="Tahoma"/>
            <family val="2"/>
          </rPr>
          <t xml:space="preserve">Používejte čísla kapitol/položek, která jsou uvedena v rozpočtu projektu
</t>
        </r>
      </text>
    </comment>
    <comment ref="L14" authorId="2">
      <text>
        <r>
          <rPr>
            <sz val="8"/>
            <rFont val="Tahoma"/>
            <family val="2"/>
          </rPr>
          <t>Vyplňuje písemně ZS/ŘO při administraci žádosti o platbu.
Pro tyto účely se korekcí rozumí případné snížení o nezpůsobilé výdaje</t>
        </r>
      </text>
    </comment>
    <comment ref="G14" authorId="2">
      <text>
        <r>
          <rPr>
            <sz val="8"/>
            <rFont val="Tahoma"/>
            <family val="2"/>
          </rPr>
          <t>doplňte částku odpovídající investičnímu výdaji</t>
        </r>
      </text>
    </comment>
    <comment ref="A75" authorId="3">
      <text>
        <r>
          <rPr>
            <b/>
            <sz val="11"/>
            <rFont val="Tahoma"/>
            <family val="2"/>
          </rPr>
          <t xml:space="preserve">Doplňte součet položek z kapitoly 3.8 a 6.2 (Křížové financování)
</t>
        </r>
      </text>
    </comment>
    <comment ref="A11" authorId="2">
      <text>
        <r>
          <rPr>
            <sz val="8"/>
            <rFont val="Tahoma"/>
            <family val="2"/>
          </rPr>
          <t xml:space="preserve">Uveďte období, za které je předkládána soupiska účetních dokladů </t>
        </r>
      </text>
    </comment>
    <comment ref="A10" authorId="2">
      <text>
        <r>
          <rPr>
            <sz val="8"/>
            <rFont val="Tahoma"/>
            <family val="2"/>
          </rPr>
          <t xml:space="preserve">Uveďte název projektu tak, jak je uveden v Právním aktu o poskytnutí podpory
</t>
        </r>
      </text>
    </comment>
    <comment ref="A9" authorId="2">
      <text>
        <r>
          <rPr>
            <sz val="8"/>
            <rFont val="Tahoma"/>
            <family val="2"/>
          </rPr>
          <t xml:space="preserve">Uveďte název příjemce podpory tak, jak je uveden v Právním aktu o poskytnutí podpory </t>
        </r>
      </text>
    </comment>
    <comment ref="J14" authorId="4">
      <text>
        <r>
          <rPr>
            <b/>
            <sz val="8"/>
            <rFont val="Tahoma"/>
            <family val="2"/>
          </rPr>
          <t xml:space="preserve">vyplňuje se datum výdaje realizovaného z projektového účtu, popř. pokladny organizace či datum zaúčtování odpisů
</t>
        </r>
      </text>
    </comment>
    <comment ref="K14" authorId="5">
      <text>
        <r>
          <rPr>
            <sz val="8"/>
            <rFont val="Tahoma"/>
            <family val="2"/>
          </rPr>
          <t xml:space="preserve">objednávkou se rozumí např. smlouva, faktura, paragon
</t>
        </r>
      </text>
    </comment>
    <comment ref="A14" authorId="5">
      <text>
        <r>
          <rPr>
            <b/>
            <sz val="8"/>
            <rFont val="Tahoma"/>
            <family val="2"/>
          </rPr>
          <t xml:space="preserve">Pořadové číslo v rámci monitorovacího období - tzn., v rámci této monitorovoací zprávy. </t>
        </r>
        <r>
          <rPr>
            <sz val="8"/>
            <rFont val="Tahoma"/>
            <family val="2"/>
          </rPr>
          <t xml:space="preserve">
</t>
        </r>
      </text>
    </comment>
    <comment ref="H14" authorId="6">
      <text>
        <r>
          <rPr>
            <b/>
            <sz val="8"/>
            <rFont val="Tahoma"/>
            <family val="0"/>
          </rPr>
          <t>např. faktura, paragon, mzdový list</t>
        </r>
      </text>
    </comment>
  </commentList>
</comments>
</file>

<file path=xl/comments4.xml><?xml version="1.0" encoding="utf-8"?>
<comments xmlns="http://schemas.openxmlformats.org/spreadsheetml/2006/main">
  <authors>
    <author>zachystalovad</author>
    <author>svarickovap</author>
    <author>Iva Tužinská</author>
  </authors>
  <commentList>
    <comment ref="A92" authorId="0">
      <text>
        <r>
          <rPr>
            <sz val="8"/>
            <rFont val="Tahoma"/>
            <family val="2"/>
          </rPr>
          <t xml:space="preserve">Uveďte datum, kdy byla tabulka vyplněna.
</t>
        </r>
      </text>
    </comment>
    <comment ref="A87" authorId="1">
      <text>
        <r>
          <rPr>
            <b/>
            <sz val="8"/>
            <rFont val="Tahoma"/>
            <family val="2"/>
          </rPr>
          <t>uvádí se příjmy uvedené v benefitové žádosti v okamžiku jejich realizace (nezahrnují se sem bankovní poplatky z projektového účtu)</t>
        </r>
      </text>
    </comment>
    <comment ref="C13" authorId="2">
      <text>
        <r>
          <rPr>
            <sz val="8"/>
            <rFont val="Tahoma"/>
            <family val="2"/>
          </rPr>
          <t xml:space="preserve">uveďte veškeré dosud vykázané výdaje, tzn. ne pouze uznané
</t>
        </r>
      </text>
    </comment>
  </commentList>
</comments>
</file>

<file path=xl/comments5.xml><?xml version="1.0" encoding="utf-8"?>
<comments xmlns="http://schemas.openxmlformats.org/spreadsheetml/2006/main">
  <authors>
    <author>petra.duranova</author>
    <author>Andrea Augustov?</author>
    <author>O41</author>
    <author>Petra Ďuranová</author>
    <author>loffelmann</author>
  </authors>
  <commentList>
    <comment ref="C12" authorId="0">
      <text>
        <r>
          <rPr>
            <sz val="8"/>
            <rFont val="Tahoma"/>
            <family val="2"/>
          </rPr>
          <t xml:space="preserve">Doplňte </t>
        </r>
        <r>
          <rPr>
            <sz val="8"/>
            <color indexed="10"/>
            <rFont val="Tahoma"/>
            <family val="2"/>
          </rPr>
          <t>měsíc a rok (ve tvaru MM/RRRR)</t>
        </r>
        <r>
          <rPr>
            <sz val="8"/>
            <rFont val="Tahoma"/>
            <family val="2"/>
          </rPr>
          <t xml:space="preserve">, ve kterém se zaměstnanec účastnil školení. Pokud školení probíhalo ve více kalendářních měsících, je nutné rozepsat každý měsíc na zvláštní řádek.
</t>
        </r>
        <r>
          <rPr>
            <i/>
            <sz val="8"/>
            <rFont val="Tahoma"/>
            <family val="2"/>
          </rPr>
          <t>Př. 1: školení probíhalo v termínu 20.12.07 - 16.01.08. Zaměstnanec bude zapsán do dvou řádků: do jednoho pro 12/2005 a do dalšího pro 01/2006.
Př. 2: zaměstnanec se zúčastnil 2 školení. Jedno probíhalo v termínu 20.12.07- 16.01.08 (5 hodin v prosinci a 3 hodiny v lednu), druhé v termínu 18.01.06 - 02.02.06 (10 hodin v lednu a 2 hodiny v únoru). Zaměstnanec bude zapsán do tří řádků: do jednoho pro 12/2007, do druhého pro 01/2008 a do třetího pro 02/2007. Do sloupce "Školení dle kódu" bude pro měsíc 12/2007 zapsán kód prvního školení, pro měsíc 01/2008 kódy obou školení - oddělené čárkou, a pro měsíc  02/2008 zapsán kód druhého školení. Do sloupce "Počet hodin školení" bude v případě 01/2008 vypsán součet hodin za obě školení, v případě 12/2007 a 02/2008 příslušný počet hodin v daný měsíc.
řádek č.     Měsíc školení     Školení dle kódu     Počet hodin školení
   1                12/2005                      1                           5
   2                01/2006                    1,2                        13
   3                02/2006                      2                           2</t>
        </r>
      </text>
    </comment>
    <comment ref="D12" authorId="1">
      <text>
        <r>
          <rPr>
            <sz val="8"/>
            <rFont val="Tahoma"/>
            <family val="2"/>
          </rPr>
          <t>Doplňte kód školení dle přílohy
 "Seznam školení".</t>
        </r>
      </text>
    </comment>
    <comment ref="E12" authorId="0">
      <text>
        <r>
          <rPr>
            <sz val="8"/>
            <rFont val="Tahoma"/>
            <family val="2"/>
          </rPr>
          <t>Doplňte, kolik hodin v daném měsíci strávil zaměstnanec na školení.</t>
        </r>
      </text>
    </comment>
    <comment ref="F12" authorId="0">
      <text>
        <r>
          <rPr>
            <sz val="8"/>
            <rFont val="Tahoma"/>
            <family val="2"/>
          </rPr>
          <t>Doplňte fond pracovní doby daného měsíce v hodinách dle mzdového listu zaměstnance (</t>
        </r>
        <r>
          <rPr>
            <b/>
            <sz val="8"/>
            <rFont val="Tahoma"/>
            <family val="2"/>
          </rPr>
          <t>neplacené volno, doba, po kterou byl zaměstnanec nemocný aj. neodpracované hodiny</t>
        </r>
        <r>
          <rPr>
            <sz val="8"/>
            <color indexed="10"/>
            <rFont val="Tahoma"/>
            <family val="2"/>
          </rPr>
          <t xml:space="preserve"> kromě svátků, které jsou zahrnuty v měsíční </t>
        </r>
        <r>
          <rPr>
            <sz val="8"/>
            <color indexed="10"/>
            <rFont val="Tahoma"/>
            <family val="2"/>
          </rPr>
          <t>mzdě,</t>
        </r>
        <r>
          <rPr>
            <sz val="8"/>
            <rFont val="Tahoma"/>
            <family val="2"/>
          </rPr>
          <t xml:space="preserve"> se do fondu pracovní doby </t>
        </r>
        <r>
          <rPr>
            <b/>
            <sz val="8"/>
            <rFont val="Tahoma"/>
            <family val="2"/>
          </rPr>
          <t>nezapočítávají</t>
        </r>
        <r>
          <rPr>
            <sz val="8"/>
            <rFont val="Tahoma"/>
            <family val="2"/>
          </rPr>
          <t xml:space="preserve">).
</t>
        </r>
        <r>
          <rPr>
            <i/>
            <sz val="8"/>
            <rFont val="Tahoma"/>
            <family val="2"/>
          </rPr>
          <t>Př.: V lednu 2009 byl fond pracovní doby 176 hodin (při 40hodinové týdenní pracovní době). Zaměstnanec byl z toho 3 pracovní dny nemocný a 1 den čerpal dovolenou. Jeho fond pracovní doby v tomto měsíci tedy bude 152 hodin (176 hod. - 3 x 8 hod. nemoci).</t>
        </r>
      </text>
    </comment>
    <comment ref="G12" authorId="0">
      <text>
        <r>
          <rPr>
            <sz val="8"/>
            <rFont val="Tahoma"/>
            <family val="2"/>
          </rPr>
          <t xml:space="preserve">Doplňte zúčtovanou hrubou mzdu </t>
        </r>
        <r>
          <rPr>
            <sz val="8"/>
            <color indexed="10"/>
            <rFont val="Tahoma"/>
            <family val="2"/>
          </rPr>
          <t>za odpracované hodiny</t>
        </r>
        <r>
          <rPr>
            <sz val="8"/>
            <rFont val="Tahoma"/>
            <family val="2"/>
          </rPr>
          <t xml:space="preserve"> v daném měsíci dle mzdového listu zaměstnance (tzn. včetně příplatků, náhrad a odměn; placených svátků - nemocenská není součástí hrubé mzdy).
</t>
        </r>
        <r>
          <rPr>
            <i/>
            <sz val="8"/>
            <rFont val="Tahoma"/>
            <family val="2"/>
          </rPr>
          <t>Př.: zaměstnanec má stanovenou měsíční hrubou mzdu ve výši 16 000 Kč. V lednu 2006 byl 3 dny nemocný (výše nemocenské činila 1 200 Kč) a 1 den čerpal dovolenou. Za odpracovanou dobu mu byla zúčtována hrubá mzda ve výši 13 090 Kč, za dovolenou náhrada ve výši 818 Kč. Do tohoto sloupce se v uvedeném případě zapíše 13 908 Kč.</t>
        </r>
      </text>
    </comment>
    <comment ref="J12" authorId="2">
      <text>
        <r>
          <rPr>
            <sz val="8"/>
            <rFont val="Tahoma"/>
            <family val="2"/>
          </rPr>
          <t xml:space="preserve">
Uveďte další případné odvody, např. FKSP,  pojištění odpovědnosti </t>
        </r>
      </text>
    </comment>
    <comment ref="K12" authorId="3">
      <text>
        <r>
          <rPr>
            <sz val="8"/>
            <rFont val="Tahoma"/>
            <family val="2"/>
          </rPr>
          <t>Automaticky se vypočte hodinový mzdový náklad na zaměstnance jako podíl měsíčního mzdového nákladu a měsíčního fondu pracovní doby.</t>
        </r>
      </text>
    </comment>
    <comment ref="L12" authorId="0">
      <text>
        <r>
          <rPr>
            <sz val="8"/>
            <rFont val="Tahoma"/>
            <family val="2"/>
          </rPr>
          <t xml:space="preserve">Zadejte výši minimální hodinové mzdy pro období, ve kterém se konalo školení </t>
        </r>
      </text>
    </comment>
    <comment ref="N12" authorId="3">
      <text>
        <r>
          <rPr>
            <sz val="8"/>
            <rFont val="Tahoma"/>
            <family val="2"/>
          </rPr>
          <t xml:space="preserve">Porovnává se, zda je splněna podmínka uznatelnosti nákladu. Dle Metodiky uznatelných nákladů je to </t>
        </r>
        <r>
          <rPr>
            <b/>
            <sz val="8"/>
            <rFont val="Tahoma"/>
            <family val="2"/>
          </rPr>
          <t>70 % ze mzdového příspěvku</t>
        </r>
        <r>
          <rPr>
            <sz val="8"/>
            <rFont val="Tahoma"/>
            <family val="2"/>
          </rPr>
          <t>, nejvíce však do dvojnásobku minimální hodinové mzdy platné pro období, ve kterém se školení konalo.</t>
        </r>
      </text>
    </comment>
    <comment ref="O12" authorId="3">
      <text>
        <r>
          <rPr>
            <sz val="8"/>
            <rFont val="Tahoma"/>
            <family val="2"/>
          </rPr>
          <t>Automaticky se vypočte výše uznatelného mzdového příspěvku (součin počtu hodin strávených na školení a hodinového uznatelného mzdového nákladu).</t>
        </r>
      </text>
    </comment>
    <comment ref="O26" authorId="1">
      <text>
        <r>
          <rPr>
            <sz val="8"/>
            <rFont val="Tahoma"/>
            <family val="2"/>
          </rPr>
          <t xml:space="preserve">Tuto částku přeneste do listu Soupiska ve formuláři žádosti o platbu do polí celkem s DPH </t>
        </r>
      </text>
    </comment>
    <comment ref="M12" authorId="4">
      <text>
        <r>
          <rPr>
            <sz val="8"/>
            <rFont val="Tahoma"/>
            <family val="0"/>
          </rPr>
          <t>Porovnává se, zda je splněna podmínka uznatelnosti nákladu. Dle Metodiky uznatelných nákladů je to 70 % ze mzdového příspěvku, nejvíce však do</t>
        </r>
        <r>
          <rPr>
            <b/>
            <sz val="8"/>
            <rFont val="Tahoma"/>
            <family val="2"/>
          </rPr>
          <t xml:space="preserve"> dvojnásobku minimální hodinové mzdy</t>
        </r>
        <r>
          <rPr>
            <sz val="8"/>
            <rFont val="Tahoma"/>
            <family val="0"/>
          </rPr>
          <t xml:space="preserve"> platné pro období, ve kterém se školení konalo.</t>
        </r>
      </text>
    </comment>
  </commentList>
</comments>
</file>

<file path=xl/comments6.xml><?xml version="1.0" encoding="utf-8"?>
<comments xmlns="http://schemas.openxmlformats.org/spreadsheetml/2006/main">
  <authors>
    <author>zachystalovad</author>
    <author>INF</author>
    <author>Iva Tužinská</author>
  </authors>
  <commentList>
    <comment ref="E7" authorId="0">
      <text>
        <r>
          <rPr>
            <sz val="8"/>
            <rFont val="Tahoma"/>
            <family val="2"/>
          </rPr>
          <t xml:space="preserve">Uveďte číslo projektu ve tvaru
CZ.o.pp/a.b.gg/yy.xxxxx ze smluvního vztahu o poskytnutí finanční podpory
</t>
        </r>
      </text>
    </comment>
    <comment ref="E12" authorId="0">
      <text>
        <r>
          <rPr>
            <sz val="8"/>
            <rFont val="Tahoma"/>
            <family val="2"/>
          </rPr>
          <t xml:space="preserve">Uveďte zaměstnanecká  smlouva (ZS) pro hlavní nebo vedlejší pracovní poměr, dohoda o prac. činnosti (DPČ) nebo dohoda o provedení práce (DPP)
</t>
        </r>
      </text>
    </comment>
    <comment ref="E13" authorId="1">
      <text>
        <r>
          <rPr>
            <sz val="8"/>
            <rFont val="Tahoma"/>
            <family val="2"/>
          </rPr>
          <t>Uveďte výši úvazku, resp. počet hodin dle dohody</t>
        </r>
      </text>
    </comment>
    <comment ref="E52" authorId="2">
      <text>
        <r>
          <rPr>
            <b/>
            <sz val="8"/>
            <rFont val="Tahoma"/>
            <family val="2"/>
          </rPr>
          <t>placená pracovní neschopnost ve smyslu zákoníku práce</t>
        </r>
        <r>
          <rPr>
            <sz val="8"/>
            <rFont val="Tahoma"/>
            <family val="2"/>
          </rPr>
          <t xml:space="preserve">
</t>
        </r>
      </text>
    </comment>
    <comment ref="E54" authorId="2">
      <text>
        <r>
          <rPr>
            <b/>
            <sz val="8"/>
            <rFont val="Tahoma"/>
            <family val="2"/>
          </rPr>
          <t>počet dní pracovní neschopnosti bez prvních třech dní.</t>
        </r>
        <r>
          <rPr>
            <sz val="8"/>
            <rFont val="Tahoma"/>
            <family val="2"/>
          </rPr>
          <t xml:space="preserve">
</t>
        </r>
      </text>
    </comment>
    <comment ref="E14" authorId="2">
      <text>
        <r>
          <rPr>
            <sz val="8"/>
            <rFont val="Tahoma"/>
            <family val="2"/>
          </rPr>
          <t>Uveďte úvazek v dalších projektech příjemce/ partnera</t>
        </r>
      </text>
    </comment>
  </commentList>
</comments>
</file>

<file path=xl/comments7.xml><?xml version="1.0" encoding="utf-8"?>
<comments xmlns="http://schemas.openxmlformats.org/spreadsheetml/2006/main">
  <authors>
    <author>Petra Ďuranová</author>
    <author>zachystalovad</author>
    <author>Katushka</author>
  </authors>
  <commentList>
    <comment ref="C15" authorId="0">
      <text>
        <r>
          <rPr>
            <sz val="8"/>
            <rFont val="Tahoma"/>
            <family val="2"/>
          </rPr>
          <t xml:space="preserve">ZS (zaměstnanecká smlouva) nebo DPČ (dohoda o pracovní činnosti)
DPP - dohoda o provedení práce
</t>
        </r>
      </text>
    </comment>
    <comment ref="E15" authorId="0">
      <text>
        <r>
          <rPr>
            <sz val="8"/>
            <rFont val="Tahoma"/>
            <family val="2"/>
          </rPr>
          <t xml:space="preserve">
Doplňte dle výkazu práce, který je přílohou žádosti o platbu.
Počet odpracovaných hodin zahrnuje svátek, dovolenou, darování krve atd.</t>
        </r>
      </text>
    </comment>
    <comment ref="I15" authorId="1">
      <text>
        <r>
          <rPr>
            <sz val="8"/>
            <rFont val="Tahoma"/>
            <family val="2"/>
          </rPr>
          <t>Uveďte případně další uznatelné náklady, např. pojištění odpovědnosti, FKSP.</t>
        </r>
      </text>
    </comment>
    <comment ref="G15" authorId="2">
      <text>
        <r>
          <rPr>
            <b/>
            <sz val="8"/>
            <rFont val="Tahoma"/>
            <family val="0"/>
          </rPr>
          <t xml:space="preserve">Automaticky se vypočte pojistné na SP. Aktuální sazba je  25% ze 
mzdového příspěvku -nepočítá se u dohody provedení práce (DPP). </t>
        </r>
        <r>
          <rPr>
            <sz val="8"/>
            <rFont val="Tahoma"/>
            <family val="0"/>
          </rPr>
          <t xml:space="preserve">
</t>
        </r>
      </text>
    </comment>
    <comment ref="H15" authorId="2">
      <text>
        <r>
          <rPr>
            <b/>
            <sz val="8"/>
            <rFont val="Tahoma"/>
            <family val="0"/>
          </rPr>
          <t xml:space="preserve">
Automaticky se vypočte pojistné na ZP. Aktuální sazba je  9% ze mzdového příspěvku -nepočítá se u dohody provedení práce (DPP). 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zachystalovad</author>
    <author>Petra Ďuranová</author>
    <author>petra.duranova</author>
    <author>tuzinskai</author>
    <author>Katushka</author>
  </authors>
  <commentList>
    <comment ref="A8" authorId="0">
      <text>
        <r>
          <rPr>
            <sz val="8"/>
            <rFont val="Tahoma"/>
            <family val="2"/>
          </rPr>
          <t>Uveďte číslo projektu ve tvaru
CZ.o.pp/a.b.gg/yy.xxxxx ze smluvního vztahu.</t>
        </r>
      </text>
    </comment>
    <comment ref="A11" authorId="0">
      <text>
        <r>
          <rPr>
            <sz val="8"/>
            <rFont val="Tahoma"/>
            <family val="2"/>
          </rPr>
          <t xml:space="preserve">Období za které je uváděn rozpis cestovních nákladů
</t>
        </r>
      </text>
    </comment>
    <comment ref="B14" authorId="1">
      <text>
        <r>
          <rPr>
            <sz val="8"/>
            <rFont val="Tahoma"/>
            <family val="2"/>
          </rPr>
          <t xml:space="preserve">
Doplňte číslo účetního dokladu v účetním systému.</t>
        </r>
      </text>
    </comment>
    <comment ref="E14" authorId="2">
      <text>
        <r>
          <rPr>
            <sz val="8"/>
            <rFont val="Tahoma"/>
            <family val="2"/>
          </rPr>
          <t xml:space="preserve">Doplňte datum ukončení pracovní cesty ve tvaru dd/mm/rrrr.
</t>
        </r>
      </text>
    </comment>
    <comment ref="J14" authorId="1">
      <text>
        <r>
          <rPr>
            <sz val="8"/>
            <rFont val="Tahoma"/>
            <family val="2"/>
          </rPr>
          <t xml:space="preserve">
Součet jízdného, stravného, ubytování a případných nutných vedlejších výdajů na cestu. 
</t>
        </r>
      </text>
    </comment>
    <comment ref="F14" authorId="3">
      <text>
        <r>
          <rPr>
            <b/>
            <sz val="8"/>
            <rFont val="Tahoma"/>
            <family val="2"/>
          </rPr>
          <t>Popsat účel pracovní cesty</t>
        </r>
        <r>
          <rPr>
            <sz val="8"/>
            <rFont val="Tahoma"/>
            <family val="2"/>
          </rPr>
          <t xml:space="preserve">
</t>
        </r>
      </text>
    </comment>
    <comment ref="G14" authorId="4">
      <text>
        <r>
          <rPr>
            <b/>
            <sz val="8"/>
            <rFont val="Tahoma"/>
            <family val="0"/>
          </rPr>
          <t>uvádějte datum úhrady z projektového účtu, popř. z pokladny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zachystalovad</author>
    <author>petra.duranova</author>
    <author>Iva Tužinská</author>
  </authors>
  <commentList>
    <comment ref="A7" authorId="0">
      <text>
        <r>
          <rPr>
            <sz val="8"/>
            <rFont val="Tahoma"/>
            <family val="2"/>
          </rPr>
          <t xml:space="preserve">Uveďte číslo projektu ve tvaru
CZ.o.pp/a.b.gg/yy.xxxxx ze smluvního vztahu.
</t>
        </r>
      </text>
    </comment>
    <comment ref="A10" authorId="0">
      <text>
        <r>
          <rPr>
            <sz val="8"/>
            <rFont val="Tahoma"/>
            <family val="2"/>
          </rPr>
          <t xml:space="preserve">Uveďte období za které jsou odpisy uváděny
</t>
        </r>
      </text>
    </comment>
    <comment ref="C13" authorId="1">
      <text>
        <r>
          <rPr>
            <sz val="8"/>
            <rFont val="Tahoma"/>
            <family val="2"/>
          </rPr>
          <t xml:space="preserve">Doplňte inventární číslo příslušného odepisovaného majetku, pod kterým je majetek evidován v majetkové evidenci příjemce nebo partnera.
</t>
        </r>
      </text>
    </comment>
    <comment ref="E13" authorId="1">
      <text>
        <r>
          <rPr>
            <sz val="8"/>
            <rFont val="Tahoma"/>
            <family val="2"/>
          </rPr>
          <t xml:space="preserve">Doplňte odpisovou skupinu dle zákona o daních z příjmu.
</t>
        </r>
      </text>
    </comment>
    <comment ref="F13" authorId="1">
      <text>
        <r>
          <rPr>
            <sz val="8"/>
            <rFont val="Tahoma"/>
            <family val="2"/>
          </rPr>
          <t xml:space="preserve">Doplňte pořizovací cenu.
</t>
        </r>
      </text>
    </comment>
    <comment ref="G13" authorId="1">
      <text>
        <r>
          <rPr>
            <sz val="8"/>
            <rFont val="Tahoma"/>
            <family val="2"/>
          </rPr>
          <t xml:space="preserve">Doplňte výši  ročního daňového odpisu.
</t>
        </r>
      </text>
    </comment>
    <comment ref="H13" authorId="1">
      <text>
        <r>
          <rPr>
            <sz val="8"/>
            <rFont val="Tahoma"/>
            <family val="2"/>
          </rPr>
          <t>Doplňte počet i započatých kalendářních měsíců, po které byl majetek používán v projektu.
Údaj nesmí být větší než 12.</t>
        </r>
      </text>
    </comment>
    <comment ref="J13" authorId="1">
      <text>
        <r>
          <rPr>
            <sz val="8"/>
            <rFont val="Tahoma"/>
            <family val="2"/>
          </rPr>
          <t xml:space="preserve">Automaticky se vypočítá výše uznatelného nákladu.
</t>
        </r>
      </text>
    </comment>
    <comment ref="B13" authorId="2">
      <text>
        <r>
          <rPr>
            <b/>
            <sz val="8"/>
            <rFont val="Tahoma"/>
            <family val="2"/>
          </rPr>
          <t>do sloupce uveďte, zda subjektem,který odpis uplatňuje je partner nebo příjemce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<sst xmlns="http://schemas.openxmlformats.org/spreadsheetml/2006/main" count="503" uniqueCount="324">
  <si>
    <t xml:space="preserve">          </t>
  </si>
  <si>
    <t>Registrační číslo projektu</t>
  </si>
  <si>
    <t>Název projektu</t>
  </si>
  <si>
    <t>Název dodavatele</t>
  </si>
  <si>
    <t>IČ
dodavatele</t>
  </si>
  <si>
    <t>Datum podpisu smlouvy s dodavatelem</t>
  </si>
  <si>
    <t>Celkem</t>
  </si>
  <si>
    <t>Datum</t>
  </si>
  <si>
    <t xml:space="preserve">Název příjemce finanční podpory </t>
  </si>
  <si>
    <t>Pořadové číslo</t>
  </si>
  <si>
    <t>Částka uvedená na dokladu</t>
  </si>
  <si>
    <t>Částka zahrnutá k proplacení pro projekt</t>
  </si>
  <si>
    <t>Označení dokladu v účetnictví organizace</t>
  </si>
  <si>
    <t>xxx</t>
  </si>
  <si>
    <t>PŘEHLED ČERPÁNÍ ZPŮSOBILÝCH VÝDAJŮ PROJEKTU</t>
  </si>
  <si>
    <t>Název příjemce podpory</t>
  </si>
  <si>
    <t>Vyplňujte pouze bílé buňky</t>
  </si>
  <si>
    <t>Druh výdajů rozpočtu</t>
  </si>
  <si>
    <t>Dosud prokázáno v % (vůči platnému rozpočtu)</t>
  </si>
  <si>
    <t>Aktuálně prokazováno v % (vůči platnému rozpočtu)</t>
  </si>
  <si>
    <t xml:space="preserve">Součet prokázaného a prokazovaného v % </t>
  </si>
  <si>
    <t>Pořadová čísla účetních dokladů na soupisce</t>
  </si>
  <si>
    <t>1.1 Platy, odměny z dohod a pojistné</t>
  </si>
  <si>
    <t>1.1.1.1 Platy</t>
  </si>
  <si>
    <t>1.1.1.2 Odměny z dohod (DPČ)</t>
  </si>
  <si>
    <t>1.1.1.3 Odměny z dohod (DPP)</t>
  </si>
  <si>
    <t>1.1.2.1 Platy</t>
  </si>
  <si>
    <t>1.1.2.2 Odměny z dohod (DPČ)</t>
  </si>
  <si>
    <t>1.1.2.3 Odměny z dohod (DPP)</t>
  </si>
  <si>
    <t>2. Cestovní náhrady</t>
  </si>
  <si>
    <t>2.1 Služební cesty tuzemské</t>
  </si>
  <si>
    <t>2.1.1 Cestovné (vč. provozu služebního auta)</t>
  </si>
  <si>
    <t>2.1.2 Ubytování</t>
  </si>
  <si>
    <t>2.1.3 Stravné</t>
  </si>
  <si>
    <t>2.1.4 Ostatní</t>
  </si>
  <si>
    <t>2.2 Služební cesty zahraniční</t>
  </si>
  <si>
    <t>2.2.1 Cestovné (vč. provozu služebního auta)</t>
  </si>
  <si>
    <t>2.2.2 Ubytování</t>
  </si>
  <si>
    <t>2.2.4 Ostatní</t>
  </si>
  <si>
    <t xml:space="preserve">3. Zařízení </t>
  </si>
  <si>
    <t>3.1 Nehmotný majetek do 60 tis. Kč</t>
  </si>
  <si>
    <t>3.1.1 Software</t>
  </si>
  <si>
    <t>3.1.2 Ostatní</t>
  </si>
  <si>
    <t>3.2 Dlouhodobý nehmotný majetek</t>
  </si>
  <si>
    <t>3.2.1 Software</t>
  </si>
  <si>
    <t>3.2.2 Ostatní</t>
  </si>
  <si>
    <t>3.3 Drobný hmotný majetek</t>
  </si>
  <si>
    <t>3.4 Použitý drobný hmotný majetek</t>
  </si>
  <si>
    <t>3.5 Nájem zařízení, leasing</t>
  </si>
  <si>
    <t>3.6 Odpisy</t>
  </si>
  <si>
    <t>3.7 Výdaje na opravy a údržbu</t>
  </si>
  <si>
    <t>3.8 Křížové financování</t>
  </si>
  <si>
    <t>3.8.1 Investiční část</t>
  </si>
  <si>
    <t>3.8.2 Neinvestiční část</t>
  </si>
  <si>
    <t>4. Místní kancelář</t>
  </si>
  <si>
    <t>4.1 Spotřební zboží a provozní materiál</t>
  </si>
  <si>
    <t>4.2 Telefon, poštovné, fax</t>
  </si>
  <si>
    <t>5. Nákup služeb</t>
  </si>
  <si>
    <t>5.1 Publikace / školící materiály / manuály</t>
  </si>
  <si>
    <t>5.2 Odborné služby / Studie a výzkum</t>
  </si>
  <si>
    <t xml:space="preserve">5.4 Podpora účastníků </t>
  </si>
  <si>
    <t>6. Stavební úpravy</t>
  </si>
  <si>
    <t>6.1 Drobné stavební úpravy</t>
  </si>
  <si>
    <t>6.2 Stavební úpravy v rámci křížového financování</t>
  </si>
  <si>
    <t>7. Přímá podpora</t>
  </si>
  <si>
    <t>7.1 Mzdové příspěvky</t>
  </si>
  <si>
    <t>7.2 Cestovné, ubytování a stravné</t>
  </si>
  <si>
    <t>7.3 Doprovodné aktivity</t>
  </si>
  <si>
    <t xml:space="preserve">   8.1 Audit</t>
  </si>
  <si>
    <t>8.2 Publicita</t>
  </si>
  <si>
    <t>8.3 Ostatní</t>
  </si>
  <si>
    <t>9. Celkové způsobilé výdaje</t>
  </si>
  <si>
    <t>9.1 Celkové způsobilé výdaje investiční</t>
  </si>
  <si>
    <t>9.2 Celkové způsobilé výdaje neinvestiční</t>
  </si>
  <si>
    <t>10 Celkové nezpůsobilé výdaje</t>
  </si>
  <si>
    <t>10.1 Celkové nezpůsobilé výdaje investiční</t>
  </si>
  <si>
    <t>10.2 Celkové nezpůsobilé výdaje neinvestiční</t>
  </si>
  <si>
    <t>11 Celkové výdaje projektu</t>
  </si>
  <si>
    <t>11.1 Celkem investiční výdaje</t>
  </si>
  <si>
    <t>11.2 Celkem neinvestiční výdaje</t>
  </si>
  <si>
    <t>12 Příjmy projektu celkem</t>
  </si>
  <si>
    <t>12.1 Příjmy projektu připadající na způsobilé výdaje</t>
  </si>
  <si>
    <t>12.2 Příjmy projektu připadající na nezpůsobilé výdaje</t>
  </si>
  <si>
    <t>13 Zdroje připadající na nezpůsobilé výdaje</t>
  </si>
  <si>
    <t>2.2.3 Stravné</t>
  </si>
  <si>
    <t xml:space="preserve">PRACOVNÍ VÝKAZ </t>
  </si>
  <si>
    <t xml:space="preserve">             </t>
  </si>
  <si>
    <t>Jméno a příjmení</t>
  </si>
  <si>
    <t>Druh pracovního poměru</t>
  </si>
  <si>
    <t xml:space="preserve">Výše úvazku </t>
  </si>
  <si>
    <t>Vykazovaný měsíc</t>
  </si>
  <si>
    <t>Úvazek v dalších projektech</t>
  </si>
  <si>
    <t>Vykazovaný rok</t>
  </si>
  <si>
    <t xml:space="preserve">Přehled odpracovaných hodin </t>
  </si>
  <si>
    <t>Den v měsíci</t>
  </si>
  <si>
    <t>Počet odprac. hodin</t>
  </si>
  <si>
    <t>Popis vykonaných aktivit</t>
  </si>
  <si>
    <t>1.</t>
  </si>
  <si>
    <t>16.</t>
  </si>
  <si>
    <t>2.</t>
  </si>
  <si>
    <t>17.</t>
  </si>
  <si>
    <t>3.</t>
  </si>
  <si>
    <t>18.</t>
  </si>
  <si>
    <t>4.</t>
  </si>
  <si>
    <t>19.</t>
  </si>
  <si>
    <t>5.</t>
  </si>
  <si>
    <t>20.</t>
  </si>
  <si>
    <t>6.</t>
  </si>
  <si>
    <t>21.</t>
  </si>
  <si>
    <t>7.</t>
  </si>
  <si>
    <t>22.</t>
  </si>
  <si>
    <t>8.</t>
  </si>
  <si>
    <t>23.</t>
  </si>
  <si>
    <t>9.</t>
  </si>
  <si>
    <t>24.</t>
  </si>
  <si>
    <t>10.</t>
  </si>
  <si>
    <t>25.</t>
  </si>
  <si>
    <t>11.</t>
  </si>
  <si>
    <t>26.</t>
  </si>
  <si>
    <t>12.</t>
  </si>
  <si>
    <t>27.</t>
  </si>
  <si>
    <t>13.</t>
  </si>
  <si>
    <t>28.</t>
  </si>
  <si>
    <t>14.</t>
  </si>
  <si>
    <t>29.</t>
  </si>
  <si>
    <t>15.</t>
  </si>
  <si>
    <t>30.</t>
  </si>
  <si>
    <t>31.</t>
  </si>
  <si>
    <t>hodin</t>
  </si>
  <si>
    <t>Dovolená</t>
  </si>
  <si>
    <t>Placená pracovní neschopnost</t>
  </si>
  <si>
    <t>Termíny dovolené</t>
  </si>
  <si>
    <t>Termíny neschopnosti</t>
  </si>
  <si>
    <t>Počet dní celkem</t>
  </si>
  <si>
    <t>Počet hodin dovolené odpovídajících zapojení do projektu</t>
  </si>
  <si>
    <t>Počet hodin neschopnosti odpovídajících zapojení do projektu</t>
  </si>
  <si>
    <t>Součet hodin souvisejících s projektem</t>
  </si>
  <si>
    <t>Měsíc</t>
  </si>
  <si>
    <t>Rok</t>
  </si>
  <si>
    <t>Hrubá mzda v daném měsíci v Kč</t>
  </si>
  <si>
    <t>Hodinová mzda/plat v Kč</t>
  </si>
  <si>
    <t>Způsobilé osobní náklady
 v Kč</t>
  </si>
  <si>
    <t>1) Uvádí se všichni členové realizačního týmu, včetně partnerů</t>
  </si>
  <si>
    <t>2) Je možné přidávat další řádky</t>
  </si>
  <si>
    <t xml:space="preserve">Název příjemce podpory </t>
  </si>
  <si>
    <t>Období</t>
  </si>
  <si>
    <t>Číslo dokladu v účetním systému</t>
  </si>
  <si>
    <t>Datum zahájení pracovní cesty</t>
  </si>
  <si>
    <t>Datum ukončení pracovní cesty</t>
  </si>
  <si>
    <t xml:space="preserve">Účel pracovní cesty                                                                    </t>
  </si>
  <si>
    <t>Celkem v Kč</t>
  </si>
  <si>
    <r>
      <t>ODPISY</t>
    </r>
    <r>
      <rPr>
        <b/>
        <vertAlign val="superscript"/>
        <sz val="14"/>
        <rFont val="Times New Roman"/>
        <family val="1"/>
      </rPr>
      <t>1)</t>
    </r>
  </si>
  <si>
    <t>Inventární číslo</t>
  </si>
  <si>
    <t>Název odepisovaného majetku</t>
  </si>
  <si>
    <t>Pořizovací cena
 v Kč</t>
  </si>
  <si>
    <t>Výše ročního  odpisu
 v Kč</t>
  </si>
  <si>
    <t>Odpis, který přísluší projektu
 v Kč</t>
  </si>
  <si>
    <t>1) Je možné přidávat další řádky</t>
  </si>
  <si>
    <r>
      <t>Vyplňujte pouze bílé buňky</t>
    </r>
    <r>
      <rPr>
        <b/>
        <sz val="11"/>
        <rFont val="Arial CE"/>
        <family val="2"/>
      </rPr>
      <t xml:space="preserve">                            </t>
    </r>
  </si>
  <si>
    <t xml:space="preserve">Datum </t>
  </si>
  <si>
    <t>-</t>
  </si>
  <si>
    <t>1.1.1.4 Autorské honoráře</t>
  </si>
  <si>
    <t>1.1.2.4 Autorské honoráře</t>
  </si>
  <si>
    <t>1.2 Sociální pojištění</t>
  </si>
  <si>
    <t>1.3 Zdravotní pojištění</t>
  </si>
  <si>
    <t>1.4 FKSP</t>
  </si>
  <si>
    <t>1.5 Jiné povinné údaje</t>
  </si>
  <si>
    <t>4.3 Spotřeba vody, paliv a energie</t>
  </si>
  <si>
    <t>Počet měsíců, po které byl majetek používán
 v projektu</t>
  </si>
  <si>
    <t>Diety (ubytování, stravné, kongresové poplatky a vedlejší nutné výdaje)</t>
  </si>
  <si>
    <t>Cestovné</t>
  </si>
  <si>
    <t>Úprava vzniklá zaokrouhlením</t>
  </si>
  <si>
    <t>Počet odpracov. hodin</t>
  </si>
  <si>
    <t>Pojistné na sociální pojištění
 v Kč</t>
  </si>
  <si>
    <t>Pojistné na zdravotní pojištění
 v Kč</t>
  </si>
  <si>
    <t>Další zákonné odvody</t>
  </si>
  <si>
    <t>Podpis</t>
  </si>
  <si>
    <t>Zaměstnanec</t>
  </si>
  <si>
    <t>Pozice</t>
  </si>
  <si>
    <r>
      <t xml:space="preserve">Rozsah oprávnění </t>
    </r>
    <r>
      <rPr>
        <b/>
        <vertAlign val="superscript"/>
        <sz val="12"/>
        <rFont val="Times New Roman"/>
        <family val="1"/>
      </rPr>
      <t>1</t>
    </r>
  </si>
  <si>
    <r>
      <t xml:space="preserve">Platnost </t>
    </r>
    <r>
      <rPr>
        <b/>
        <vertAlign val="superscript"/>
        <sz val="12"/>
        <rFont val="Times New Roman"/>
        <family val="1"/>
      </rPr>
      <t>2</t>
    </r>
  </si>
  <si>
    <t>1) co je osoba oprávněna podepisovat a schvalovat</t>
  </si>
  <si>
    <t>V………….. dne………</t>
  </si>
  <si>
    <t>Podpisový vzor osob oprávněných k podepisování a schvalování dokumetů a operací v rámci projektu OP VK</t>
  </si>
  <si>
    <t>PŘEHLED UZAVŘENÝCH ZADÁVACÍCH ŘÍZENÍ</t>
  </si>
  <si>
    <t>Typ
zadávacího
 řízení</t>
  </si>
  <si>
    <r>
      <t>Daňová odpisová skupina/způsob odepisování</t>
    </r>
    <r>
      <rPr>
        <b/>
        <vertAlign val="superscript"/>
        <sz val="11"/>
        <rFont val="Times New Roman"/>
        <family val="1"/>
      </rPr>
      <t>2)</t>
    </r>
  </si>
  <si>
    <t>1. Osobní výdaje</t>
  </si>
  <si>
    <t>1.1.1 Výdaje na odborné zaměstnance, v tom</t>
  </si>
  <si>
    <t>1.1.2 Výdaje na administrativní zaměstnance, v tom</t>
  </si>
  <si>
    <t>5.3 Výdaje na konference/kurzy</t>
  </si>
  <si>
    <t>8. Výdaje vyplývající přímo ze Smlouvy/Rozhodnutí</t>
  </si>
  <si>
    <t>Výdaje na celý projekt</t>
  </si>
  <si>
    <t>5.5 Jiné výdaje</t>
  </si>
  <si>
    <t xml:space="preserve">Podpis statutárního zástupce                                                       </t>
  </si>
  <si>
    <t>Název příjemce/partnera</t>
  </si>
  <si>
    <t>2) př. : Rovnoměrné, Zrychlené</t>
  </si>
  <si>
    <t xml:space="preserve">4.4 Nájemné </t>
  </si>
  <si>
    <t>Datum uskutečnění výdaje</t>
  </si>
  <si>
    <t>Název příjemce finanční podpory /partnera</t>
  </si>
  <si>
    <t>ROZPIS MZDOVÝCH PŘÍSPĚVKŮ PRO ŠKOLENÉ OSOBY</t>
  </si>
  <si>
    <t>Poř. č.</t>
  </si>
  <si>
    <t>Školení dle kódu</t>
  </si>
  <si>
    <t>Počet hodin  školení</t>
  </si>
  <si>
    <t>Měsíční fond pracovní doby v hodinách</t>
  </si>
  <si>
    <t>Zúčtovaná hrubá mzda            v Kč</t>
  </si>
  <si>
    <t>další odvody</t>
  </si>
  <si>
    <t>Hodinový mzdový náklad
v Kč</t>
  </si>
  <si>
    <t>Výše minimální mzdy za hodinu</t>
  </si>
  <si>
    <t>Uznatelný mzdový náklad          v Kč</t>
  </si>
  <si>
    <t>Celkem:</t>
  </si>
  <si>
    <t>1) Uvádí se všechny školené osoby, každou osobu je nutno rozepsat na tolika řádcích, v kolika měsících se zúčastnila školení.</t>
  </si>
  <si>
    <t>SEZNAM ŠKOLENÍ</t>
  </si>
  <si>
    <t>Kód školení</t>
  </si>
  <si>
    <t>Název školení</t>
  </si>
  <si>
    <t>Počet vyškolených zaměstnanců</t>
  </si>
  <si>
    <t>Název klíčové aktivity dle právního aktu o poskytnutí podpory</t>
  </si>
  <si>
    <t>1) Uvádí se všechna školení, kterých se zúčastnili osoby, na které se uplatňují výdaje na mzdové příspěvky, školení se číslují průběžně od začátku projektu</t>
  </si>
  <si>
    <t>Číslo kapitoly/položky, do které je výdaj zahrnut</t>
  </si>
  <si>
    <t xml:space="preserve">Dodavatel </t>
  </si>
  <si>
    <t>Korekce v rámci ZS/ŘO</t>
  </si>
  <si>
    <t>VEŘEJNÉ ZPŮSOBILÉ VÝDAJE - CELKOVÉ</t>
  </si>
  <si>
    <t>VEŘEJNÉ ZPŮSOBILÉ VÝDAJE - INVESTIČNÍ</t>
  </si>
  <si>
    <t xml:space="preserve">   z toho křížové - investiční</t>
  </si>
  <si>
    <t>VEŘEJNÉ ZPŮSOBILÉ VÝDAJE - NEINVESTIČNÍ</t>
  </si>
  <si>
    <t xml:space="preserve">   z toho křížové - neinvestiční</t>
  </si>
  <si>
    <t>Křížové financování celkem</t>
  </si>
  <si>
    <t>2) Vyplňujte pouze bílé řádky, v řádku celkem jsou přednastaveny vzorce</t>
  </si>
  <si>
    <t>Čestné prohlášení:</t>
  </si>
  <si>
    <t>1. Všechny doklady uvedené na soupisce splňují požadavky formální správnosti účetních dokladů stanovené § 11 zákona č. 563/1991 Sb., o účetnictví ve znění pozdějších předpisů.</t>
  </si>
  <si>
    <t>2. Byla provedena úhrada všech účetních dokladů uvedených na soupisce.</t>
  </si>
  <si>
    <t>3. Kopie účetních dokladů přiložených k soupisce odpovídají jejich originálům.</t>
  </si>
  <si>
    <t xml:space="preserve">Z toho částka připadající na investiční výdaje </t>
  </si>
  <si>
    <t>Způsobilé výdaje po korekci</t>
  </si>
  <si>
    <r>
      <t>SOUPISKA ÚČETNÍCH DOKLADŮ</t>
    </r>
    <r>
      <rPr>
        <b/>
        <vertAlign val="superscript"/>
        <sz val="14"/>
        <rFont val="Times New Roman"/>
        <family val="1"/>
      </rPr>
      <t>1) 2)</t>
    </r>
  </si>
  <si>
    <t>3) Vyplňuje pouze ZS/ŘO</t>
  </si>
  <si>
    <t>zaměstnanec</t>
  </si>
  <si>
    <t>Číslo smlouvy (objednávky), ke které se doklad vztahuje</t>
  </si>
  <si>
    <t>Součet prokázaného a prokazovaného v Kč</t>
  </si>
  <si>
    <t>*vyplňují se bílá pole v Kč na dvě desetinná místa</t>
  </si>
  <si>
    <t>Platný rozpočet (schválený či upravený příjemcem) v Kč*</t>
  </si>
  <si>
    <t>Dosud prokázané výdaje v Kč*</t>
  </si>
  <si>
    <t>Aktuálně prokazované výdaje v Kč*</t>
  </si>
  <si>
    <t>2) Je možné přidávat/odebírat řádky</t>
  </si>
  <si>
    <t>Využití majetku v projektu (v %)</t>
  </si>
  <si>
    <t>Úvazek v další činnosti pro příjemce/ partnery</t>
  </si>
  <si>
    <t>2) datum platnosti od kdy (případně do kdy, pokud pověření již skončilo nebo skončí k určitému datu) je platné oprávnění a podpisový vzor dané osoby</t>
  </si>
  <si>
    <t>Tento projekt je spolufinancován z Evropského sociálního fondu a státního rozpočtu České republiky.</t>
  </si>
  <si>
    <t>celkem</t>
  </si>
  <si>
    <t>za projekt</t>
  </si>
  <si>
    <t>Výše zakázky bez DPH
 (v Kč)</t>
  </si>
  <si>
    <t xml:space="preserve">Výše zakázky včetně DPH
 (v Kč) </t>
  </si>
  <si>
    <t>Typ účetního dokladu</t>
  </si>
  <si>
    <t xml:space="preserve">4.Originály účetních dokladů uvedených na soupisce jsou k dispozici a přístupné pro kontrolu u příjemce a partnera. </t>
  </si>
  <si>
    <t>Pořadové číslo Monitorovací zprávy</t>
  </si>
  <si>
    <t>Pořadové číslo výdaje</t>
  </si>
  <si>
    <t xml:space="preserve">Vyhlašovatel zadávacího řízení (příjemce/partner) </t>
  </si>
  <si>
    <t>Pracovní pozice</t>
  </si>
  <si>
    <t>Příjemce/partner</t>
  </si>
  <si>
    <t xml:space="preserve">Úprava vzniklá zaokrouhlením </t>
  </si>
  <si>
    <t>Příloha č. 1 Monitorovací zprávy OP VK</t>
  </si>
  <si>
    <t xml:space="preserve">   Příloha č. 1 Žádosti o platbu  </t>
  </si>
  <si>
    <t>Příloha č. 4 Žádosti o platbu</t>
  </si>
  <si>
    <t>Příloha č. 4 Monitorovací zprávy OP VK</t>
  </si>
  <si>
    <t>Příloha č. 6 Žádosti o platbu</t>
  </si>
  <si>
    <t>Příloha č. 7 Žádosti o platbu</t>
  </si>
  <si>
    <t>Příloha č. 8 Žádosti o platbu</t>
  </si>
  <si>
    <t>Příloha č. 9 Žádosti o platbu</t>
  </si>
  <si>
    <t>Příloha č. 5 Žádosti o platbu</t>
  </si>
  <si>
    <t>Příloha č. 10 Žádosti o platbu</t>
  </si>
  <si>
    <t>Příjemce</t>
  </si>
  <si>
    <t>Pořadové číslo výběrového řízení</t>
  </si>
  <si>
    <t>* K tabulce je možné přidat řádky dle potřeby.V případě přidání řádků je však nutné upravit vzorce v tabulce</t>
  </si>
  <si>
    <t>Jméno a příjmení osoby oprávněné k podpisu</t>
  </si>
  <si>
    <t>Popis účetního případu</t>
  </si>
  <si>
    <r>
      <t>Vyplňuje ŘO/ZS</t>
    </r>
    <r>
      <rPr>
        <i/>
        <vertAlign val="superscript"/>
        <sz val="12"/>
        <rFont val="Times New Roman"/>
        <family val="1"/>
      </rPr>
      <t>3)</t>
    </r>
  </si>
  <si>
    <t>Podpis oprávněné osoby:</t>
  </si>
  <si>
    <t>Jméno a příjmení oprávněné osoby ZS/ŘO</t>
  </si>
  <si>
    <t>CELKEM</t>
  </si>
  <si>
    <t>Kapitola 1</t>
  </si>
  <si>
    <t>OSOBNÍ NÁKLADY</t>
  </si>
  <si>
    <t>X</t>
  </si>
  <si>
    <t>Příjemce dotace</t>
  </si>
  <si>
    <t>Partner č. 1</t>
  </si>
  <si>
    <t>Partner č. 2</t>
  </si>
  <si>
    <t>Kapitola 2</t>
  </si>
  <si>
    <t>CESTOVNÍ NÁHRADY</t>
  </si>
  <si>
    <t>Kapitola 3</t>
  </si>
  <si>
    <t>ZAŘÍZENÍ</t>
  </si>
  <si>
    <t>Kapitola 4</t>
  </si>
  <si>
    <t>MÍSTNÍ KANCELÁŘ</t>
  </si>
  <si>
    <t>Kapitola 5</t>
  </si>
  <si>
    <t>NÁKUP SLUŽEB</t>
  </si>
  <si>
    <t>Kapitola 6</t>
  </si>
  <si>
    <t>STAVEBNÍ ÚPRAVY</t>
  </si>
  <si>
    <t>Kapitola 7</t>
  </si>
  <si>
    <t>PŘÍMÁ PODPORA</t>
  </si>
  <si>
    <t>Kapitola 8</t>
  </si>
  <si>
    <t>NÁKLADY VYPL.PŘÍMO ZE SMLOUVY</t>
  </si>
  <si>
    <t>1) Je možné přidávat/odebrat řádky, ale poté je nutno upravit vzorce</t>
  </si>
  <si>
    <t>K tabulce je možné přidat řádky dle potřeby.V případě přidání řádků je však nutné upravit vzorce v tabulce</t>
  </si>
  <si>
    <t>Statutární zástupce</t>
  </si>
  <si>
    <t>Osoba oprávněná k podpisu</t>
  </si>
  <si>
    <t>Osoba odpovědná za účetní případy</t>
  </si>
  <si>
    <t>V případě potřeby je možno přidávat/ubírat řádky</t>
  </si>
  <si>
    <t xml:space="preserve"> Vyplňujte pouze bílé buňky                                  </t>
  </si>
  <si>
    <t xml:space="preserve">Vyplňujte pouze bílé buňky                            </t>
  </si>
  <si>
    <t>P.č.</t>
  </si>
  <si>
    <t>Jméno a příjmení zaměstnance</t>
  </si>
  <si>
    <t>Odborní zaměstnanci - celkem</t>
  </si>
  <si>
    <t>Administrativní zaměstnanci - celkem</t>
  </si>
  <si>
    <r>
      <t>ROZPIS MZDOVÝCH VÝDAJŮ REALIZAČNÍHO TÝMU PROJEKTU</t>
    </r>
    <r>
      <rPr>
        <b/>
        <vertAlign val="superscript"/>
        <sz val="14"/>
        <rFont val="Times New Roman"/>
        <family val="1"/>
      </rPr>
      <t>1 )2)</t>
    </r>
  </si>
  <si>
    <r>
      <t>ROZPIS CESTOVNÍCH NÁHRAD</t>
    </r>
    <r>
      <rPr>
        <b/>
        <vertAlign val="superscript"/>
        <sz val="14"/>
        <rFont val="Times New Roman"/>
        <family val="1"/>
      </rPr>
      <t>1)2)</t>
    </r>
  </si>
  <si>
    <t>Tuzemské cestovné</t>
  </si>
  <si>
    <t>Zahraniční cestovné</t>
  </si>
  <si>
    <t xml:space="preserve">Vyplňujte pouze bílé buňky                                             </t>
  </si>
  <si>
    <t>Podpis oprávněné osoby ZS:</t>
  </si>
  <si>
    <t>Podmínka uznatel-
nosti v Kč (dle 70% skutečných mzdových nákladů)</t>
  </si>
  <si>
    <t>Podmínka uznatel-
nosti v Kč (dle dvojnásobku minimální mzdy)</t>
  </si>
  <si>
    <t>monitorované období</t>
  </si>
  <si>
    <t>Měsíc školení
(ve tvaru MM/RRRR)</t>
  </si>
  <si>
    <t>Monitorované období</t>
  </si>
  <si>
    <t>Podpis nadřízeného pracovníka:</t>
  </si>
  <si>
    <t>Podpis pracovníka: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</si>
</sst>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%"/>
    <numFmt numFmtId="176" formatCode="mmmm\ yyyy"/>
    <numFmt numFmtId="177" formatCode="0.0"/>
    <numFmt numFmtId="178" formatCode="[$€-2]\ #\ ##,000_);[Red]\([$€-2]\ #\ ##,000\)"/>
    <numFmt numFmtId="179" formatCode="#,##0.00_ ;[Red]\-#,##0.00\ "/>
    <numFmt numFmtId="180" formatCode="[$-405]d\.\ mmmm\ yyyy"/>
    <numFmt numFmtId="181" formatCode="#,##0.00\ &quot;Kč&quot;"/>
    <numFmt numFmtId="182" formatCode="0.000"/>
    <numFmt numFmtId="183" formatCode="0.0000"/>
    <numFmt numFmtId="184" formatCode="0.00000"/>
    <numFmt numFmtId="185" formatCode="0.000000"/>
    <numFmt numFmtId="186" formatCode="0.0000000"/>
    <numFmt numFmtId="187" formatCode="#,##0.0"/>
  </numFmts>
  <fonts count="70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6"/>
      <color indexed="55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0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vertAlign val="superscript"/>
      <sz val="14"/>
      <name val="Times New Roman"/>
      <family val="1"/>
    </font>
    <font>
      <b/>
      <sz val="9"/>
      <color indexed="10"/>
      <name val="Arial CE"/>
      <family val="2"/>
    </font>
    <font>
      <sz val="9"/>
      <color indexed="10"/>
      <name val="Arial CE"/>
      <family val="2"/>
    </font>
    <font>
      <sz val="10"/>
      <name val="Garamond"/>
      <family val="1"/>
    </font>
    <font>
      <sz val="11"/>
      <color indexed="62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color indexed="18"/>
      <name val="Times New Roman"/>
      <family val="1"/>
    </font>
    <font>
      <sz val="11"/>
      <name val="Arial CE"/>
      <family val="0"/>
    </font>
    <font>
      <i/>
      <sz val="11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2"/>
      <name val="Arial CE"/>
      <family val="0"/>
    </font>
    <font>
      <b/>
      <vertAlign val="superscript"/>
      <sz val="11"/>
      <name val="Times New Roman"/>
      <family val="1"/>
    </font>
    <font>
      <b/>
      <sz val="9"/>
      <name val="Arial CE"/>
      <family val="2"/>
    </font>
    <font>
      <sz val="8"/>
      <color indexed="10"/>
      <name val="Tahoma"/>
      <family val="2"/>
    </font>
    <font>
      <i/>
      <sz val="8"/>
      <name val="Tahoma"/>
      <family val="2"/>
    </font>
    <font>
      <b/>
      <sz val="12"/>
      <color indexed="62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9"/>
      <name val="Arial"/>
      <family val="2"/>
    </font>
    <font>
      <sz val="10"/>
      <color indexed="9"/>
      <name val="Times New Roman"/>
      <family val="1"/>
    </font>
    <font>
      <sz val="10"/>
      <color indexed="10"/>
      <name val="Times New Roman"/>
      <family val="1"/>
    </font>
    <font>
      <b/>
      <sz val="10"/>
      <color indexed="9"/>
      <name val="Arial CE"/>
      <family val="2"/>
    </font>
    <font>
      <b/>
      <sz val="10"/>
      <color indexed="9"/>
      <name val="Times New Roman"/>
      <family val="1"/>
    </font>
    <font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i/>
      <sz val="12"/>
      <name val="Times New Roman"/>
      <family val="1"/>
    </font>
    <font>
      <i/>
      <vertAlign val="superscript"/>
      <sz val="12"/>
      <name val="Times New Roman"/>
      <family val="1"/>
    </font>
    <font>
      <b/>
      <sz val="8"/>
      <name val="Times New Roman"/>
      <family val="1"/>
    </font>
    <font>
      <b/>
      <sz val="11"/>
      <name val="Tahoma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>
        <color indexed="55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55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" borderId="0" applyNumberFormat="0" applyBorder="0" applyAlignment="0" applyProtection="0"/>
    <xf numFmtId="0" fontId="4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7" borderId="8" applyNumberFormat="0" applyAlignment="0" applyProtection="0"/>
    <xf numFmtId="0" fontId="55" fillId="19" borderId="8" applyNumberFormat="0" applyAlignment="0" applyProtection="0"/>
    <xf numFmtId="0" fontId="56" fillId="19" borderId="9" applyNumberFormat="0" applyAlignment="0" applyProtection="0"/>
    <xf numFmtId="0" fontId="57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23" borderId="0" applyNumberFormat="0" applyBorder="0" applyAlignment="0" applyProtection="0"/>
  </cellStyleXfs>
  <cellXfs count="732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wrapText="1" shrinkToFit="1"/>
    </xf>
    <xf numFmtId="0" fontId="4" fillId="0" borderId="0" xfId="0" applyFont="1" applyAlignment="1">
      <alignment horizontal="center" wrapText="1" shrinkToFit="1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49" fontId="2" fillId="0" borderId="10" xfId="0" applyNumberFormat="1" applyFont="1" applyBorder="1" applyAlignment="1" applyProtection="1">
      <alignment horizontal="left" vertical="center" wrapText="1"/>
      <protection locked="0"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176" fontId="19" fillId="0" borderId="0" xfId="0" applyNumberFormat="1" applyFont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49" fontId="19" fillId="0" borderId="11" xfId="0" applyNumberFormat="1" applyFont="1" applyBorder="1" applyAlignment="1" applyProtection="1">
      <alignment horizontal="left" vertical="center" wrapText="1"/>
      <protection locked="0"/>
    </xf>
    <xf numFmtId="0" fontId="19" fillId="0" borderId="12" xfId="0" applyNumberFormat="1" applyFont="1" applyBorder="1" applyAlignment="1" applyProtection="1">
      <alignment horizontal="left" vertical="center" wrapText="1"/>
      <protection locked="0"/>
    </xf>
    <xf numFmtId="49" fontId="19" fillId="0" borderId="10" xfId="0" applyNumberFormat="1" applyFont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>
      <alignment horizontal="center" vertical="center"/>
    </xf>
    <xf numFmtId="49" fontId="19" fillId="0" borderId="10" xfId="0" applyNumberFormat="1" applyFont="1" applyBorder="1" applyAlignment="1" applyProtection="1">
      <alignment horizontal="left" vertical="center"/>
      <protection locked="0"/>
    </xf>
    <xf numFmtId="49" fontId="6" fillId="19" borderId="10" xfId="0" applyNumberFormat="1" applyFont="1" applyFill="1" applyBorder="1" applyAlignment="1">
      <alignment horizontal="left" vertical="center"/>
    </xf>
    <xf numFmtId="0" fontId="6" fillId="19" borderId="13" xfId="0" applyFont="1" applyFill="1" applyBorder="1" applyAlignment="1">
      <alignment horizontal="left"/>
    </xf>
    <xf numFmtId="0" fontId="6" fillId="19" borderId="10" xfId="0" applyFont="1" applyFill="1" applyBorder="1" applyAlignment="1">
      <alignment/>
    </xf>
    <xf numFmtId="0" fontId="19" fillId="0" borderId="10" xfId="0" applyFont="1" applyFill="1" applyBorder="1" applyAlignment="1">
      <alignment horizontal="left"/>
    </xf>
    <xf numFmtId="49" fontId="6" fillId="19" borderId="14" xfId="0" applyNumberFormat="1" applyFont="1" applyFill="1" applyBorder="1" applyAlignment="1" applyProtection="1">
      <alignment horizontal="center" vertical="center" wrapText="1"/>
      <protection/>
    </xf>
    <xf numFmtId="0" fontId="6" fillId="19" borderId="10" xfId="0" applyFont="1" applyFill="1" applyBorder="1" applyAlignment="1">
      <alignment vertical="center"/>
    </xf>
    <xf numFmtId="0" fontId="19" fillId="0" borderId="10" xfId="0" applyFont="1" applyBorder="1" applyAlignment="1">
      <alignment/>
    </xf>
    <xf numFmtId="0" fontId="6" fillId="16" borderId="10" xfId="0" applyFont="1" applyFill="1" applyBorder="1" applyAlignment="1">
      <alignment/>
    </xf>
    <xf numFmtId="49" fontId="19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5" xfId="0" applyNumberFormat="1" applyFont="1" applyBorder="1" applyAlignment="1" applyProtection="1">
      <alignment horizontal="left" vertical="center" wrapText="1"/>
      <protection locked="0"/>
    </xf>
    <xf numFmtId="49" fontId="2" fillId="0" borderId="16" xfId="0" applyNumberFormat="1" applyFont="1" applyBorder="1" applyAlignment="1" applyProtection="1">
      <alignment horizontal="left" vertical="center" wrapText="1"/>
      <protection locked="0"/>
    </xf>
    <xf numFmtId="49" fontId="6" fillId="19" borderId="13" xfId="0" applyNumberFormat="1" applyFont="1" applyFill="1" applyBorder="1" applyAlignment="1">
      <alignment horizontal="center" vertical="center"/>
    </xf>
    <xf numFmtId="49" fontId="6" fillId="19" borderId="10" xfId="0" applyNumberFormat="1" applyFont="1" applyFill="1" applyBorder="1" applyAlignment="1">
      <alignment horizontal="center" vertical="center" wrapText="1"/>
    </xf>
    <xf numFmtId="49" fontId="19" fillId="16" borderId="17" xfId="0" applyNumberFormat="1" applyFont="1" applyFill="1" applyBorder="1" applyAlignment="1">
      <alignment horizontal="left" vertical="center"/>
    </xf>
    <xf numFmtId="49" fontId="19" fillId="0" borderId="18" xfId="0" applyNumberFormat="1" applyFont="1" applyFill="1" applyBorder="1" applyAlignment="1">
      <alignment horizontal="left" vertical="center" indent="1"/>
    </xf>
    <xf numFmtId="49" fontId="19" fillId="0" borderId="18" xfId="0" applyNumberFormat="1" applyFont="1" applyFill="1" applyBorder="1" applyAlignment="1">
      <alignment horizontal="left" vertical="center" indent="2"/>
    </xf>
    <xf numFmtId="49" fontId="19" fillId="16" borderId="18" xfId="0" applyNumberFormat="1" applyFont="1" applyFill="1" applyBorder="1" applyAlignment="1">
      <alignment horizontal="left" vertical="center"/>
    </xf>
    <xf numFmtId="49" fontId="19" fillId="0" borderId="18" xfId="0" applyNumberFormat="1" applyFont="1" applyFill="1" applyBorder="1" applyAlignment="1">
      <alignment horizontal="left" vertical="center"/>
    </xf>
    <xf numFmtId="49" fontId="19" fillId="16" borderId="19" xfId="0" applyNumberFormat="1" applyFont="1" applyFill="1" applyBorder="1" applyAlignment="1">
      <alignment horizontal="left" vertical="center"/>
    </xf>
    <xf numFmtId="49" fontId="6" fillId="19" borderId="20" xfId="0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indent="1"/>
    </xf>
    <xf numFmtId="175" fontId="19" fillId="16" borderId="21" xfId="0" applyNumberFormat="1" applyFont="1" applyFill="1" applyBorder="1" applyAlignment="1">
      <alignment horizontal="center" vertical="center"/>
    </xf>
    <xf numFmtId="175" fontId="19" fillId="19" borderId="22" xfId="0" applyNumberFormat="1" applyFont="1" applyFill="1" applyBorder="1" applyAlignment="1">
      <alignment horizontal="center" vertical="center"/>
    </xf>
    <xf numFmtId="175" fontId="19" fillId="16" borderId="22" xfId="0" applyNumberFormat="1" applyFont="1" applyFill="1" applyBorder="1" applyAlignment="1">
      <alignment horizontal="center" vertical="center"/>
    </xf>
    <xf numFmtId="175" fontId="19" fillId="16" borderId="22" xfId="0" applyNumberFormat="1" applyFont="1" applyFill="1" applyBorder="1" applyAlignment="1" applyProtection="1">
      <alignment horizontal="center" vertical="center"/>
      <protection/>
    </xf>
    <xf numFmtId="175" fontId="19" fillId="16" borderId="23" xfId="0" applyNumberFormat="1" applyFont="1" applyFill="1" applyBorder="1" applyAlignment="1">
      <alignment horizontal="center" vertical="center"/>
    </xf>
    <xf numFmtId="175" fontId="19" fillId="19" borderId="24" xfId="0" applyNumberFormat="1" applyFont="1" applyFill="1" applyBorder="1" applyAlignment="1">
      <alignment horizontal="center" vertical="center"/>
    </xf>
    <xf numFmtId="175" fontId="19" fillId="16" borderId="24" xfId="0" applyNumberFormat="1" applyFont="1" applyFill="1" applyBorder="1" applyAlignment="1">
      <alignment horizontal="center" vertical="center"/>
    </xf>
    <xf numFmtId="175" fontId="19" fillId="16" borderId="24" xfId="0" applyNumberFormat="1" applyFont="1" applyFill="1" applyBorder="1" applyAlignment="1" applyProtection="1">
      <alignment horizontal="center" vertical="center"/>
      <protection/>
    </xf>
    <xf numFmtId="49" fontId="19" fillId="0" borderId="22" xfId="0" applyNumberFormat="1" applyFont="1" applyFill="1" applyBorder="1" applyAlignment="1" applyProtection="1">
      <alignment horizontal="left" vertical="center" wrapText="1"/>
      <protection locked="0"/>
    </xf>
    <xf numFmtId="49" fontId="19" fillId="0" borderId="25" xfId="0" applyNumberFormat="1" applyFont="1" applyBorder="1" applyAlignment="1" applyProtection="1">
      <alignment horizontal="left" vertical="center" wrapText="1"/>
      <protection locked="0"/>
    </xf>
    <xf numFmtId="49" fontId="6" fillId="19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26" xfId="0" applyFont="1" applyFill="1" applyBorder="1" applyAlignment="1" applyProtection="1">
      <alignment horizontal="center"/>
      <protection locked="0"/>
    </xf>
    <xf numFmtId="0" fontId="19" fillId="0" borderId="22" xfId="0" applyFont="1" applyFill="1" applyBorder="1" applyAlignment="1" applyProtection="1">
      <alignment horizontal="center"/>
      <protection locked="0"/>
    </xf>
    <xf numFmtId="0" fontId="19" fillId="0" borderId="27" xfId="0" applyFont="1" applyFill="1" applyBorder="1" applyAlignment="1" applyProtection="1">
      <alignment horizontal="center"/>
      <protection locked="0"/>
    </xf>
    <xf numFmtId="49" fontId="6" fillId="19" borderId="20" xfId="0" applyNumberFormat="1" applyFont="1" applyFill="1" applyBorder="1" applyAlignment="1" applyProtection="1">
      <alignment horizontal="center" vertical="center" wrapText="1"/>
      <protection/>
    </xf>
    <xf numFmtId="49" fontId="19" fillId="0" borderId="28" xfId="0" applyNumberFormat="1" applyFont="1" applyFill="1" applyBorder="1" applyAlignment="1" applyProtection="1">
      <alignment horizontal="left"/>
      <protection locked="0"/>
    </xf>
    <xf numFmtId="49" fontId="19" fillId="0" borderId="24" xfId="0" applyNumberFormat="1" applyFont="1" applyFill="1" applyBorder="1" applyAlignment="1" applyProtection="1">
      <alignment horizontal="left"/>
      <protection locked="0"/>
    </xf>
    <xf numFmtId="49" fontId="19" fillId="0" borderId="29" xfId="0" applyNumberFormat="1" applyFont="1" applyFill="1" applyBorder="1" applyAlignment="1" applyProtection="1">
      <alignment horizontal="left"/>
      <protection locked="0"/>
    </xf>
    <xf numFmtId="49" fontId="19" fillId="0" borderId="26" xfId="0" applyNumberFormat="1" applyFont="1" applyFill="1" applyBorder="1" applyAlignment="1" applyProtection="1">
      <alignment horizontal="left" wrapText="1"/>
      <protection locked="0"/>
    </xf>
    <xf numFmtId="49" fontId="19" fillId="0" borderId="22" xfId="0" applyNumberFormat="1" applyFont="1" applyFill="1" applyBorder="1" applyAlignment="1" applyProtection="1">
      <alignment horizontal="left" wrapText="1"/>
      <protection locked="0"/>
    </xf>
    <xf numFmtId="49" fontId="19" fillId="0" borderId="22" xfId="0" applyNumberFormat="1" applyFont="1" applyFill="1" applyBorder="1" applyAlignment="1" applyProtection="1">
      <alignment horizontal="center" wrapText="1"/>
      <protection locked="0"/>
    </xf>
    <xf numFmtId="49" fontId="19" fillId="0" borderId="27" xfId="0" applyNumberFormat="1" applyFont="1" applyFill="1" applyBorder="1" applyAlignment="1" applyProtection="1">
      <alignment horizontal="left" wrapText="1"/>
      <protection locked="0"/>
    </xf>
    <xf numFmtId="4" fontId="19" fillId="0" borderId="26" xfId="0" applyNumberFormat="1" applyFont="1" applyFill="1" applyBorder="1" applyAlignment="1" applyProtection="1">
      <alignment/>
      <protection locked="0"/>
    </xf>
    <xf numFmtId="4" fontId="19" fillId="0" borderId="22" xfId="0" applyNumberFormat="1" applyFont="1" applyFill="1" applyBorder="1" applyAlignment="1" applyProtection="1">
      <alignment/>
      <protection locked="0"/>
    </xf>
    <xf numFmtId="4" fontId="19" fillId="0" borderId="27" xfId="0" applyNumberFormat="1" applyFont="1" applyFill="1" applyBorder="1" applyAlignment="1" applyProtection="1">
      <alignment/>
      <protection locked="0"/>
    </xf>
    <xf numFmtId="3" fontId="19" fillId="0" borderId="28" xfId="0" applyNumberFormat="1" applyFont="1" applyFill="1" applyBorder="1" applyAlignment="1" applyProtection="1">
      <alignment horizontal="center"/>
      <protection locked="0"/>
    </xf>
    <xf numFmtId="3" fontId="19" fillId="0" borderId="24" xfId="0" applyNumberFormat="1" applyFont="1" applyFill="1" applyBorder="1" applyAlignment="1" applyProtection="1">
      <alignment horizontal="center"/>
      <protection locked="0"/>
    </xf>
    <xf numFmtId="3" fontId="19" fillId="0" borderId="29" xfId="0" applyNumberFormat="1" applyFont="1" applyFill="1" applyBorder="1" applyAlignment="1" applyProtection="1">
      <alignment horizontal="center"/>
      <protection locked="0"/>
    </xf>
    <xf numFmtId="4" fontId="19" fillId="19" borderId="26" xfId="0" applyNumberFormat="1" applyFont="1" applyFill="1" applyBorder="1" applyAlignment="1" applyProtection="1">
      <alignment horizontal="right"/>
      <protection/>
    </xf>
    <xf numFmtId="4" fontId="19" fillId="19" borderId="22" xfId="0" applyNumberFormat="1" applyFont="1" applyFill="1" applyBorder="1" applyAlignment="1" applyProtection="1">
      <alignment horizontal="right"/>
      <protection/>
    </xf>
    <xf numFmtId="4" fontId="19" fillId="19" borderId="27" xfId="0" applyNumberFormat="1" applyFont="1" applyFill="1" applyBorder="1" applyAlignment="1" applyProtection="1">
      <alignment horizontal="right"/>
      <protection/>
    </xf>
    <xf numFmtId="49" fontId="6" fillId="19" borderId="30" xfId="0" applyNumberFormat="1" applyFont="1" applyFill="1" applyBorder="1" applyAlignment="1" applyProtection="1">
      <alignment horizontal="center" vertical="center" wrapText="1"/>
      <protection/>
    </xf>
    <xf numFmtId="49" fontId="6" fillId="19" borderId="15" xfId="0" applyNumberFormat="1" applyFont="1" applyFill="1" applyBorder="1" applyAlignment="1" applyProtection="1">
      <alignment horizontal="center" vertical="center" wrapText="1"/>
      <protection/>
    </xf>
    <xf numFmtId="49" fontId="6" fillId="19" borderId="31" xfId="0" applyNumberFormat="1" applyFont="1" applyFill="1" applyBorder="1" applyAlignment="1" applyProtection="1">
      <alignment horizontal="center" vertical="center" wrapText="1"/>
      <protection/>
    </xf>
    <xf numFmtId="0" fontId="6" fillId="19" borderId="13" xfId="0" applyNumberFormat="1" applyFont="1" applyFill="1" applyBorder="1" applyAlignment="1">
      <alignment horizontal="center" vertical="center" wrapText="1"/>
    </xf>
    <xf numFmtId="49" fontId="19" fillId="0" borderId="32" xfId="0" applyNumberFormat="1" applyFont="1" applyFill="1" applyBorder="1" applyAlignment="1" applyProtection="1">
      <alignment horizontal="left" wrapText="1"/>
      <protection locked="0"/>
    </xf>
    <xf numFmtId="49" fontId="19" fillId="0" borderId="18" xfId="0" applyNumberFormat="1" applyFont="1" applyFill="1" applyBorder="1" applyAlignment="1" applyProtection="1">
      <alignment horizontal="left" wrapText="1"/>
      <protection locked="0"/>
    </xf>
    <xf numFmtId="0" fontId="6" fillId="19" borderId="10" xfId="0" applyNumberFormat="1" applyFont="1" applyFill="1" applyBorder="1" applyAlignment="1">
      <alignment horizontal="center" vertical="center" wrapText="1"/>
    </xf>
    <xf numFmtId="0" fontId="6" fillId="19" borderId="20" xfId="0" applyNumberFormat="1" applyFont="1" applyFill="1" applyBorder="1" applyAlignment="1">
      <alignment horizontal="center" vertical="center" wrapText="1"/>
    </xf>
    <xf numFmtId="4" fontId="19" fillId="0" borderId="28" xfId="0" applyNumberFormat="1" applyFont="1" applyFill="1" applyBorder="1" applyAlignment="1" applyProtection="1">
      <alignment horizontal="right"/>
      <protection locked="0"/>
    </xf>
    <xf numFmtId="4" fontId="19" fillId="0" borderId="23" xfId="0" applyNumberFormat="1" applyFont="1" applyFill="1" applyBorder="1" applyAlignment="1" applyProtection="1">
      <alignment horizontal="right"/>
      <protection locked="0"/>
    </xf>
    <xf numFmtId="49" fontId="19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19" fillId="0" borderId="33" xfId="0" applyNumberFormat="1" applyFont="1" applyFill="1" applyBorder="1" applyAlignment="1" applyProtection="1">
      <alignment horizontal="left" vertical="center" wrapText="1"/>
      <protection locked="0"/>
    </xf>
    <xf numFmtId="49" fontId="19" fillId="0" borderId="34" xfId="0" applyNumberFormat="1" applyFont="1" applyFill="1" applyBorder="1" applyAlignment="1" applyProtection="1">
      <alignment horizontal="left" vertical="center" wrapText="1"/>
      <protection locked="0"/>
    </xf>
    <xf numFmtId="49" fontId="19" fillId="16" borderId="13" xfId="0" applyNumberFormat="1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49" fontId="19" fillId="0" borderId="22" xfId="0" applyNumberFormat="1" applyFont="1" applyBorder="1" applyAlignment="1" applyProtection="1">
      <alignment horizontal="right" wrapText="1"/>
      <protection locked="0"/>
    </xf>
    <xf numFmtId="49" fontId="19" fillId="0" borderId="27" xfId="0" applyNumberFormat="1" applyFont="1" applyBorder="1" applyAlignment="1" applyProtection="1">
      <alignment horizontal="right" wrapText="1"/>
      <protection locked="0"/>
    </xf>
    <xf numFmtId="49" fontId="6" fillId="19" borderId="10" xfId="0" applyNumberFormat="1" applyFont="1" applyFill="1" applyBorder="1" applyAlignment="1">
      <alignment/>
    </xf>
    <xf numFmtId="49" fontId="19" fillId="0" borderId="10" xfId="0" applyNumberFormat="1" applyFont="1" applyBorder="1" applyAlignment="1" applyProtection="1">
      <alignment horizontal="left"/>
      <protection locked="0"/>
    </xf>
    <xf numFmtId="49" fontId="19" fillId="0" borderId="26" xfId="0" applyNumberFormat="1" applyFont="1" applyBorder="1" applyAlignment="1" applyProtection="1">
      <alignment horizontal="left" wrapText="1"/>
      <protection locked="0"/>
    </xf>
    <xf numFmtId="1" fontId="19" fillId="0" borderId="26" xfId="0" applyNumberFormat="1" applyFont="1" applyBorder="1" applyAlignment="1" applyProtection="1">
      <alignment horizontal="right" wrapText="1"/>
      <protection locked="0"/>
    </xf>
    <xf numFmtId="49" fontId="19" fillId="0" borderId="26" xfId="0" applyNumberFormat="1" applyFont="1" applyBorder="1" applyAlignment="1" applyProtection="1">
      <alignment horizontal="center" wrapText="1"/>
      <protection locked="0"/>
    </xf>
    <xf numFmtId="49" fontId="19" fillId="0" borderId="22" xfId="0" applyNumberFormat="1" applyFont="1" applyBorder="1" applyAlignment="1" applyProtection="1">
      <alignment horizontal="left" wrapText="1"/>
      <protection locked="0"/>
    </xf>
    <xf numFmtId="1" fontId="19" fillId="0" borderId="22" xfId="0" applyNumberFormat="1" applyFont="1" applyBorder="1" applyAlignment="1" applyProtection="1">
      <alignment horizontal="right" wrapText="1"/>
      <protection locked="0"/>
    </xf>
    <xf numFmtId="49" fontId="19" fillId="0" borderId="22" xfId="0" applyNumberFormat="1" applyFont="1" applyBorder="1" applyAlignment="1" applyProtection="1">
      <alignment horizontal="center" wrapText="1"/>
      <protection locked="0"/>
    </xf>
    <xf numFmtId="3" fontId="19" fillId="0" borderId="22" xfId="0" applyNumberFormat="1" applyFont="1" applyBorder="1" applyAlignment="1" applyProtection="1">
      <alignment horizontal="right" wrapText="1"/>
      <protection locked="0"/>
    </xf>
    <xf numFmtId="49" fontId="19" fillId="0" borderId="27" xfId="0" applyNumberFormat="1" applyFont="1" applyBorder="1" applyAlignment="1" applyProtection="1">
      <alignment horizontal="left" wrapText="1"/>
      <protection locked="0"/>
    </xf>
    <xf numFmtId="1" fontId="19" fillId="0" borderId="27" xfId="0" applyNumberFormat="1" applyFont="1" applyBorder="1" applyAlignment="1" applyProtection="1">
      <alignment horizontal="right" wrapText="1"/>
      <protection locked="0"/>
    </xf>
    <xf numFmtId="49" fontId="19" fillId="0" borderId="27" xfId="0" applyNumberFormat="1" applyFont="1" applyBorder="1" applyAlignment="1" applyProtection="1">
      <alignment horizontal="center" wrapText="1"/>
      <protection locked="0"/>
    </xf>
    <xf numFmtId="3" fontId="19" fillId="0" borderId="27" xfId="0" applyNumberFormat="1" applyFont="1" applyBorder="1" applyAlignment="1" applyProtection="1">
      <alignment horizontal="right" wrapText="1"/>
      <protection locked="0"/>
    </xf>
    <xf numFmtId="49" fontId="19" fillId="0" borderId="26" xfId="0" applyNumberFormat="1" applyFont="1" applyBorder="1" applyAlignment="1" applyProtection="1">
      <alignment horizontal="right"/>
      <protection locked="0"/>
    </xf>
    <xf numFmtId="49" fontId="19" fillId="0" borderId="21" xfId="0" applyNumberFormat="1" applyFont="1" applyBorder="1" applyAlignment="1" applyProtection="1">
      <alignment horizontal="right" wrapText="1"/>
      <protection locked="0"/>
    </xf>
    <xf numFmtId="3" fontId="19" fillId="0" borderId="21" xfId="0" applyNumberFormat="1" applyFont="1" applyBorder="1" applyAlignment="1" applyProtection="1">
      <alignment horizontal="right" wrapText="1"/>
      <protection locked="0"/>
    </xf>
    <xf numFmtId="49" fontId="19" fillId="0" borderId="22" xfId="0" applyNumberFormat="1" applyFont="1" applyBorder="1" applyAlignment="1" applyProtection="1">
      <alignment horizontal="right"/>
      <protection locked="0"/>
    </xf>
    <xf numFmtId="49" fontId="19" fillId="0" borderId="27" xfId="0" applyNumberFormat="1" applyFont="1" applyBorder="1" applyAlignment="1" applyProtection="1">
      <alignment horizontal="right"/>
      <protection locked="0"/>
    </xf>
    <xf numFmtId="49" fontId="19" fillId="16" borderId="22" xfId="0" applyNumberFormat="1" applyFont="1" applyFill="1" applyBorder="1" applyAlignment="1" applyProtection="1">
      <alignment horizontal="center" vertical="center" wrapText="1"/>
      <protection/>
    </xf>
    <xf numFmtId="49" fontId="19" fillId="0" borderId="21" xfId="0" applyNumberFormat="1" applyFont="1" applyFill="1" applyBorder="1" applyAlignment="1">
      <alignment horizontal="left" vertical="center" wrapText="1"/>
    </xf>
    <xf numFmtId="49" fontId="19" fillId="0" borderId="22" xfId="0" applyNumberFormat="1" applyFont="1" applyFill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0" fontId="6" fillId="19" borderId="13" xfId="0" applyFont="1" applyFill="1" applyBorder="1" applyAlignment="1">
      <alignment horizontal="center" vertical="center"/>
    </xf>
    <xf numFmtId="0" fontId="6" fillId="19" borderId="20" xfId="0" applyFont="1" applyFill="1" applyBorder="1" applyAlignment="1">
      <alignment horizontal="center" vertical="center"/>
    </xf>
    <xf numFmtId="0" fontId="19" fillId="19" borderId="13" xfId="0" applyFont="1" applyFill="1" applyBorder="1" applyAlignment="1">
      <alignment/>
    </xf>
    <xf numFmtId="0" fontId="0" fillId="0" borderId="35" xfId="0" applyBorder="1" applyAlignment="1">
      <alignment/>
    </xf>
    <xf numFmtId="49" fontId="6" fillId="24" borderId="14" xfId="0" applyNumberFormat="1" applyFont="1" applyFill="1" applyBorder="1" applyAlignment="1" applyProtection="1">
      <alignment horizontal="center" vertical="center" wrapText="1"/>
      <protection/>
    </xf>
    <xf numFmtId="49" fontId="6" fillId="24" borderId="36" xfId="0" applyNumberFormat="1" applyFont="1" applyFill="1" applyBorder="1" applyAlignment="1" applyProtection="1">
      <alignment horizontal="center" vertical="center" wrapText="1"/>
      <protection/>
    </xf>
    <xf numFmtId="49" fontId="6" fillId="24" borderId="37" xfId="0" applyNumberFormat="1" applyFont="1" applyFill="1" applyBorder="1" applyAlignment="1" applyProtection="1">
      <alignment horizontal="center" vertical="center" wrapText="1"/>
      <protection/>
    </xf>
    <xf numFmtId="49" fontId="6" fillId="24" borderId="38" xfId="0" applyNumberFormat="1" applyFont="1" applyFill="1" applyBorder="1" applyAlignment="1" applyProtection="1">
      <alignment horizontal="center" vertical="center" wrapText="1"/>
      <protection/>
    </xf>
    <xf numFmtId="49" fontId="6" fillId="24" borderId="39" xfId="0" applyNumberFormat="1" applyFont="1" applyFill="1" applyBorder="1" applyAlignment="1" applyProtection="1">
      <alignment horizontal="center" vertical="center" wrapText="1"/>
      <protection/>
    </xf>
    <xf numFmtId="49" fontId="6" fillId="24" borderId="40" xfId="0" applyNumberFormat="1" applyFont="1" applyFill="1" applyBorder="1" applyAlignment="1" applyProtection="1">
      <alignment horizontal="center" vertical="center" wrapText="1"/>
      <protection/>
    </xf>
    <xf numFmtId="49" fontId="6" fillId="24" borderId="41" xfId="0" applyNumberFormat="1" applyFont="1" applyFill="1" applyBorder="1" applyAlignment="1" applyProtection="1">
      <alignment horizontal="center" vertical="center" wrapText="1"/>
      <protection/>
    </xf>
    <xf numFmtId="49" fontId="6" fillId="24" borderId="22" xfId="0" applyNumberFormat="1" applyFont="1" applyFill="1" applyBorder="1" applyAlignment="1" applyProtection="1">
      <alignment horizontal="center" vertical="center" wrapText="1"/>
      <protection/>
    </xf>
    <xf numFmtId="2" fontId="6" fillId="19" borderId="42" xfId="0" applyNumberFormat="1" applyFont="1" applyFill="1" applyBorder="1" applyAlignment="1" applyProtection="1">
      <alignment horizontal="center" vertical="center" wrapText="1"/>
      <protection/>
    </xf>
    <xf numFmtId="2" fontId="6" fillId="19" borderId="11" xfId="0" applyNumberFormat="1" applyFont="1" applyFill="1" applyBorder="1" applyAlignment="1" applyProtection="1">
      <alignment horizontal="center" vertical="center" wrapText="1"/>
      <protection/>
    </xf>
    <xf numFmtId="2" fontId="6" fillId="19" borderId="43" xfId="0" applyNumberFormat="1" applyFont="1" applyFill="1" applyBorder="1" applyAlignment="1" applyProtection="1">
      <alignment horizontal="center" vertical="center" wrapText="1"/>
      <protection/>
    </xf>
    <xf numFmtId="2" fontId="6" fillId="19" borderId="44" xfId="0" applyNumberFormat="1" applyFont="1" applyFill="1" applyBorder="1" applyAlignment="1" applyProtection="1">
      <alignment horizontal="center" vertical="center" wrapText="1"/>
      <protection/>
    </xf>
    <xf numFmtId="4" fontId="19" fillId="24" borderId="45" xfId="0" applyNumberFormat="1" applyFont="1" applyFill="1" applyBorder="1" applyAlignment="1">
      <alignment horizontal="right"/>
    </xf>
    <xf numFmtId="4" fontId="19" fillId="24" borderId="46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 applyProtection="1">
      <alignment horizontal="right" wrapText="1"/>
      <protection locked="0"/>
    </xf>
    <xf numFmtId="49" fontId="2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4" fontId="19" fillId="0" borderId="21" xfId="0" applyNumberFormat="1" applyFont="1" applyFill="1" applyBorder="1" applyAlignment="1">
      <alignment horizontal="right"/>
    </xf>
    <xf numFmtId="4" fontId="19" fillId="19" borderId="26" xfId="0" applyNumberFormat="1" applyFont="1" applyFill="1" applyBorder="1" applyAlignment="1">
      <alignment horizontal="right"/>
    </xf>
    <xf numFmtId="4" fontId="19" fillId="19" borderId="22" xfId="0" applyNumberFormat="1" applyFont="1" applyFill="1" applyBorder="1" applyAlignment="1">
      <alignment horizontal="right"/>
    </xf>
    <xf numFmtId="0" fontId="6" fillId="19" borderId="14" xfId="0" applyNumberFormat="1" applyFont="1" applyFill="1" applyBorder="1" applyAlignment="1">
      <alignment horizontal="center" vertical="center" wrapText="1"/>
    </xf>
    <xf numFmtId="177" fontId="19" fillId="0" borderId="47" xfId="0" applyNumberFormat="1" applyFont="1" applyFill="1" applyBorder="1" applyAlignment="1" applyProtection="1">
      <alignment horizontal="right"/>
      <protection locked="0"/>
    </xf>
    <xf numFmtId="177" fontId="19" fillId="0" borderId="48" xfId="0" applyNumberFormat="1" applyFont="1" applyFill="1" applyBorder="1" applyAlignment="1" applyProtection="1">
      <alignment horizontal="right"/>
      <protection locked="0"/>
    </xf>
    <xf numFmtId="0" fontId="6" fillId="19" borderId="30" xfId="0" applyNumberFormat="1" applyFont="1" applyFill="1" applyBorder="1" applyAlignment="1">
      <alignment horizontal="center" vertical="center" wrapText="1"/>
    </xf>
    <xf numFmtId="4" fontId="19" fillId="0" borderId="26" xfId="0" applyNumberFormat="1" applyFont="1" applyFill="1" applyBorder="1" applyAlignment="1" applyProtection="1">
      <alignment horizontal="right"/>
      <protection locked="0"/>
    </xf>
    <xf numFmtId="4" fontId="19" fillId="0" borderId="22" xfId="0" applyNumberFormat="1" applyFont="1" applyFill="1" applyBorder="1" applyAlignment="1" applyProtection="1">
      <alignment horizontal="right"/>
      <protection locked="0"/>
    </xf>
    <xf numFmtId="49" fontId="3" fillId="0" borderId="10" xfId="0" applyNumberFormat="1" applyFont="1" applyFill="1" applyBorder="1" applyAlignment="1">
      <alignment horizontal="left" vertical="center" wrapText="1"/>
    </xf>
    <xf numFmtId="0" fontId="19" fillId="0" borderId="24" xfId="0" applyFont="1" applyBorder="1" applyAlignment="1">
      <alignment/>
    </xf>
    <xf numFmtId="0" fontId="19" fillId="0" borderId="40" xfId="0" applyFont="1" applyBorder="1" applyAlignment="1">
      <alignment/>
    </xf>
    <xf numFmtId="0" fontId="7" fillId="16" borderId="10" xfId="0" applyFont="1" applyFill="1" applyBorder="1" applyAlignment="1">
      <alignment horizontal="left"/>
    </xf>
    <xf numFmtId="0" fontId="25" fillId="16" borderId="14" xfId="0" applyFont="1" applyFill="1" applyBorder="1" applyAlignment="1">
      <alignment wrapText="1"/>
    </xf>
    <xf numFmtId="0" fontId="19" fillId="0" borderId="41" xfId="0" applyNumberFormat="1" applyFont="1" applyFill="1" applyBorder="1" applyAlignment="1" applyProtection="1">
      <alignment horizontal="left" vertical="center"/>
      <protection locked="0"/>
    </xf>
    <xf numFmtId="0" fontId="19" fillId="0" borderId="41" xfId="0" applyFont="1" applyFill="1" applyBorder="1" applyAlignment="1" applyProtection="1">
      <alignment horizontal="left" vertical="center"/>
      <protection locked="0"/>
    </xf>
    <xf numFmtId="0" fontId="6" fillId="19" borderId="13" xfId="0" applyFont="1" applyFill="1" applyBorder="1" applyAlignment="1">
      <alignment horizontal="center" vertical="center" wrapText="1"/>
    </xf>
    <xf numFmtId="0" fontId="6" fillId="19" borderId="10" xfId="0" applyFont="1" applyFill="1" applyBorder="1" applyAlignment="1">
      <alignment horizontal="center" vertical="center" wrapText="1"/>
    </xf>
    <xf numFmtId="0" fontId="6" fillId="19" borderId="49" xfId="0" applyFont="1" applyFill="1" applyBorder="1" applyAlignment="1">
      <alignment horizontal="center" vertical="center"/>
    </xf>
    <xf numFmtId="0" fontId="19" fillId="0" borderId="38" xfId="0" applyNumberFormat="1" applyFont="1" applyFill="1" applyBorder="1" applyAlignment="1" applyProtection="1">
      <alignment horizontal="left" vertical="center"/>
      <protection locked="0"/>
    </xf>
    <xf numFmtId="0" fontId="6" fillId="19" borderId="50" xfId="0" applyFont="1" applyFill="1" applyBorder="1" applyAlignment="1">
      <alignment horizontal="center" vertical="center"/>
    </xf>
    <xf numFmtId="0" fontId="15" fillId="0" borderId="31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6" fillId="19" borderId="20" xfId="0" applyFont="1" applyFill="1" applyBorder="1" applyAlignment="1">
      <alignment horizontal="left"/>
    </xf>
    <xf numFmtId="0" fontId="29" fillId="25" borderId="51" xfId="0" applyNumberFormat="1" applyFont="1" applyFill="1" applyBorder="1" applyAlignment="1">
      <alignment horizontal="center" vertical="center" wrapText="1"/>
    </xf>
    <xf numFmtId="17" fontId="0" fillId="24" borderId="38" xfId="0" applyNumberFormat="1" applyFill="1" applyBorder="1" applyAlignment="1" applyProtection="1">
      <alignment horizontal="right" vertical="center"/>
      <protection locked="0"/>
    </xf>
    <xf numFmtId="49" fontId="0" fillId="24" borderId="38" xfId="0" applyNumberFormat="1" applyFill="1" applyBorder="1" applyAlignment="1" applyProtection="1">
      <alignment horizontal="center" vertical="center" wrapText="1"/>
      <protection locked="0"/>
    </xf>
    <xf numFmtId="0" fontId="0" fillId="24" borderId="38" xfId="0" applyFill="1" applyBorder="1" applyAlignment="1" applyProtection="1">
      <alignment horizontal="right" vertical="center"/>
      <protection locked="0"/>
    </xf>
    <xf numFmtId="3" fontId="0" fillId="24" borderId="38" xfId="0" applyNumberFormat="1" applyFill="1" applyBorder="1" applyAlignment="1" applyProtection="1">
      <alignment horizontal="right" vertical="center"/>
      <protection locked="0"/>
    </xf>
    <xf numFmtId="17" fontId="0" fillId="24" borderId="41" xfId="0" applyNumberFormat="1" applyFill="1" applyBorder="1" applyAlignment="1" applyProtection="1">
      <alignment horizontal="right" vertical="center"/>
      <protection locked="0"/>
    </xf>
    <xf numFmtId="0" fontId="58" fillId="0" borderId="0" xfId="0" applyFont="1" applyAlignment="1">
      <alignment/>
    </xf>
    <xf numFmtId="0" fontId="2" fillId="0" borderId="0" xfId="0" applyFont="1" applyAlignment="1">
      <alignment/>
    </xf>
    <xf numFmtId="0" fontId="59" fillId="0" borderId="0" xfId="0" applyFont="1" applyAlignment="1">
      <alignment/>
    </xf>
    <xf numFmtId="0" fontId="0" fillId="0" borderId="0" xfId="0" applyFont="1" applyAlignment="1">
      <alignment/>
    </xf>
    <xf numFmtId="0" fontId="32" fillId="0" borderId="0" xfId="0" applyFont="1" applyAlignment="1">
      <alignment horizontal="right" vertical="center" wrapText="1" shrinkToFit="1"/>
    </xf>
    <xf numFmtId="0" fontId="2" fillId="0" borderId="0" xfId="0" applyFont="1" applyAlignment="1">
      <alignment wrapText="1" shrinkToFit="1"/>
    </xf>
    <xf numFmtId="0" fontId="32" fillId="0" borderId="0" xfId="0" applyFont="1" applyAlignment="1">
      <alignment horizontal="right" vertical="center"/>
    </xf>
    <xf numFmtId="0" fontId="19" fillId="0" borderId="26" xfId="0" applyFont="1" applyBorder="1" applyAlignment="1">
      <alignment wrapText="1"/>
    </xf>
    <xf numFmtId="0" fontId="19" fillId="0" borderId="28" xfId="0" applyFont="1" applyBorder="1" applyAlignment="1">
      <alignment wrapText="1"/>
    </xf>
    <xf numFmtId="0" fontId="19" fillId="0" borderId="22" xfId="0" applyFont="1" applyBorder="1" applyAlignment="1">
      <alignment wrapText="1"/>
    </xf>
    <xf numFmtId="0" fontId="19" fillId="0" borderId="24" xfId="0" applyFont="1" applyBorder="1" applyAlignment="1">
      <alignment wrapText="1"/>
    </xf>
    <xf numFmtId="0" fontId="33" fillId="0" borderId="0" xfId="0" applyFont="1" applyAlignment="1">
      <alignment/>
    </xf>
    <xf numFmtId="0" fontId="19" fillId="0" borderId="49" xfId="0" applyFont="1" applyBorder="1" applyAlignment="1">
      <alignment wrapText="1"/>
    </xf>
    <xf numFmtId="0" fontId="19" fillId="0" borderId="50" xfId="0" applyFont="1" applyBorder="1" applyAlignment="1">
      <alignment wrapText="1"/>
    </xf>
    <xf numFmtId="0" fontId="35" fillId="0" borderId="0" xfId="0" applyFont="1" applyAlignment="1">
      <alignment/>
    </xf>
    <xf numFmtId="0" fontId="0" fillId="0" borderId="0" xfId="0" applyFont="1" applyAlignment="1">
      <alignment/>
    </xf>
    <xf numFmtId="0" fontId="37" fillId="0" borderId="0" xfId="0" applyNumberFormat="1" applyFont="1" applyFill="1" applyBorder="1" applyAlignment="1">
      <alignment horizontal="left" vertical="center" wrapText="1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6" fillId="0" borderId="0" xfId="0" applyNumberFormat="1" applyFont="1" applyFill="1" applyBorder="1" applyAlignment="1">
      <alignment horizontal="left" vertical="center"/>
    </xf>
    <xf numFmtId="0" fontId="36" fillId="0" borderId="0" xfId="0" applyNumberFormat="1" applyFont="1" applyFill="1" applyBorder="1" applyAlignment="1">
      <alignment horizontal="left" vertical="center" wrapText="1"/>
    </xf>
    <xf numFmtId="49" fontId="6" fillId="19" borderId="10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4" fontId="19" fillId="0" borderId="26" xfId="0" applyNumberFormat="1" applyFont="1" applyBorder="1" applyAlignment="1">
      <alignment wrapText="1"/>
    </xf>
    <xf numFmtId="4" fontId="19" fillId="0" borderId="22" xfId="0" applyNumberFormat="1" applyFont="1" applyBorder="1" applyAlignment="1">
      <alignment wrapText="1"/>
    </xf>
    <xf numFmtId="4" fontId="36" fillId="19" borderId="10" xfId="0" applyNumberFormat="1" applyFont="1" applyFill="1" applyBorder="1" applyAlignment="1">
      <alignment wrapText="1"/>
    </xf>
    <xf numFmtId="4" fontId="36" fillId="19" borderId="26" xfId="0" applyNumberFormat="1" applyFont="1" applyFill="1" applyBorder="1" applyAlignment="1">
      <alignment wrapText="1"/>
    </xf>
    <xf numFmtId="4" fontId="36" fillId="19" borderId="27" xfId="0" applyNumberFormat="1" applyFont="1" applyFill="1" applyBorder="1" applyAlignment="1">
      <alignment wrapText="1"/>
    </xf>
    <xf numFmtId="0" fontId="2" fillId="24" borderId="0" xfId="0" applyFont="1" applyFill="1" applyAlignment="1">
      <alignment/>
    </xf>
    <xf numFmtId="0" fontId="60" fillId="0" borderId="0" xfId="0" applyFont="1" applyFill="1" applyAlignment="1">
      <alignment horizontal="left" vertical="justify" wrapText="1"/>
    </xf>
    <xf numFmtId="4" fontId="19" fillId="16" borderId="21" xfId="0" applyNumberFormat="1" applyFont="1" applyFill="1" applyBorder="1" applyAlignment="1">
      <alignment horizontal="center" vertical="center"/>
    </xf>
    <xf numFmtId="4" fontId="19" fillId="19" borderId="22" xfId="0" applyNumberFormat="1" applyFont="1" applyFill="1" applyBorder="1" applyAlignment="1">
      <alignment horizontal="center" vertical="center"/>
    </xf>
    <xf numFmtId="4" fontId="19" fillId="19" borderId="22" xfId="0" applyNumberFormat="1" applyFont="1" applyFill="1" applyBorder="1" applyAlignment="1" applyProtection="1">
      <alignment horizontal="center" vertical="center"/>
      <protection locked="0"/>
    </xf>
    <xf numFmtId="4" fontId="19" fillId="0" borderId="22" xfId="0" applyNumberFormat="1" applyFont="1" applyFill="1" applyBorder="1" applyAlignment="1" applyProtection="1">
      <alignment horizontal="center" vertical="center"/>
      <protection locked="0"/>
    </xf>
    <xf numFmtId="4" fontId="19" fillId="0" borderId="24" xfId="0" applyNumberFormat="1" applyFont="1" applyFill="1" applyBorder="1" applyAlignment="1" applyProtection="1">
      <alignment horizontal="center" vertical="center"/>
      <protection locked="0"/>
    </xf>
    <xf numFmtId="4" fontId="19" fillId="16" borderId="22" xfId="0" applyNumberFormat="1" applyFont="1" applyFill="1" applyBorder="1" applyAlignment="1">
      <alignment horizontal="center" vertical="center"/>
    </xf>
    <xf numFmtId="4" fontId="19" fillId="16" borderId="22" xfId="0" applyNumberFormat="1" applyFont="1" applyFill="1" applyBorder="1" applyAlignment="1" applyProtection="1">
      <alignment horizontal="center" vertical="center"/>
      <protection/>
    </xf>
    <xf numFmtId="4" fontId="19" fillId="0" borderId="22" xfId="0" applyNumberFormat="1" applyFont="1" applyFill="1" applyBorder="1" applyAlignment="1" applyProtection="1">
      <alignment horizontal="center" vertical="center"/>
      <protection/>
    </xf>
    <xf numFmtId="4" fontId="19" fillId="0" borderId="24" xfId="0" applyNumberFormat="1" applyFont="1" applyFill="1" applyBorder="1" applyAlignment="1" applyProtection="1">
      <alignment horizontal="center" vertical="center"/>
      <protection/>
    </xf>
    <xf numFmtId="4" fontId="19" fillId="19" borderId="27" xfId="0" applyNumberFormat="1" applyFont="1" applyFill="1" applyBorder="1" applyAlignment="1" applyProtection="1">
      <alignment horizontal="center" vertical="center"/>
      <protection/>
    </xf>
    <xf numFmtId="4" fontId="19" fillId="19" borderId="29" xfId="0" applyNumberFormat="1" applyFont="1" applyFill="1" applyBorder="1" applyAlignment="1" applyProtection="1">
      <alignment horizontal="center" vertical="center"/>
      <protection/>
    </xf>
    <xf numFmtId="4" fontId="19" fillId="0" borderId="27" xfId="0" applyNumberFormat="1" applyFont="1" applyFill="1" applyBorder="1" applyAlignment="1" applyProtection="1">
      <alignment horizontal="center" vertical="center"/>
      <protection/>
    </xf>
    <xf numFmtId="0" fontId="10" fillId="24" borderId="41" xfId="0" applyFont="1" applyFill="1" applyBorder="1" applyAlignment="1" applyProtection="1">
      <alignment vertical="center" wrapText="1"/>
      <protection locked="0"/>
    </xf>
    <xf numFmtId="49" fontId="0" fillId="24" borderId="41" xfId="0" applyNumberFormat="1" applyFill="1" applyBorder="1" applyAlignment="1" applyProtection="1">
      <alignment horizontal="center" vertical="center" wrapText="1"/>
      <protection locked="0"/>
    </xf>
    <xf numFmtId="0" fontId="0" fillId="24" borderId="41" xfId="0" applyFill="1" applyBorder="1" applyAlignment="1" applyProtection="1">
      <alignment horizontal="right" vertical="center"/>
      <protection locked="0"/>
    </xf>
    <xf numFmtId="3" fontId="0" fillId="24" borderId="41" xfId="0" applyNumberFormat="1" applyFill="1" applyBorder="1" applyAlignment="1" applyProtection="1">
      <alignment horizontal="right" vertical="center"/>
      <protection locked="0"/>
    </xf>
    <xf numFmtId="3" fontId="0" fillId="24" borderId="41" xfId="0" applyNumberFormat="1" applyFill="1" applyBorder="1" applyAlignment="1">
      <alignment horizontal="right" vertical="center"/>
    </xf>
    <xf numFmtId="4" fontId="0" fillId="16" borderId="41" xfId="0" applyNumberFormat="1" applyFill="1" applyBorder="1" applyAlignment="1">
      <alignment horizontal="right" vertical="center"/>
    </xf>
    <xf numFmtId="4" fontId="0" fillId="0" borderId="41" xfId="0" applyNumberFormat="1" applyFill="1" applyBorder="1" applyAlignment="1" applyProtection="1">
      <alignment horizontal="right" vertical="center"/>
      <protection/>
    </xf>
    <xf numFmtId="0" fontId="0" fillId="24" borderId="41" xfId="0" applyFill="1" applyBorder="1" applyAlignment="1" applyProtection="1">
      <alignment vertical="center" wrapText="1"/>
      <protection locked="0"/>
    </xf>
    <xf numFmtId="0" fontId="10" fillId="24" borderId="49" xfId="0" applyFont="1" applyFill="1" applyBorder="1" applyAlignment="1">
      <alignment horizontal="center" vertical="center"/>
    </xf>
    <xf numFmtId="0" fontId="10" fillId="24" borderId="38" xfId="0" applyFont="1" applyFill="1" applyBorder="1" applyAlignment="1" applyProtection="1">
      <alignment vertical="center" wrapText="1"/>
      <protection locked="0"/>
    </xf>
    <xf numFmtId="0" fontId="10" fillId="24" borderId="50" xfId="0" applyFont="1" applyFill="1" applyBorder="1" applyAlignment="1">
      <alignment horizontal="center" vertical="center"/>
    </xf>
    <xf numFmtId="0" fontId="0" fillId="24" borderId="50" xfId="0" applyFill="1" applyBorder="1" applyAlignment="1">
      <alignment horizontal="center" vertical="center"/>
    </xf>
    <xf numFmtId="3" fontId="0" fillId="24" borderId="52" xfId="0" applyNumberFormat="1" applyFill="1" applyBorder="1" applyAlignment="1" applyProtection="1">
      <alignment horizontal="right" vertical="center"/>
      <protection locked="0"/>
    </xf>
    <xf numFmtId="3" fontId="0" fillId="24" borderId="52" xfId="0" applyNumberFormat="1" applyFill="1" applyBorder="1" applyAlignment="1">
      <alignment horizontal="right" vertical="center"/>
    </xf>
    <xf numFmtId="4" fontId="6" fillId="24" borderId="37" xfId="0" applyNumberFormat="1" applyFont="1" applyFill="1" applyBorder="1" applyAlignment="1" applyProtection="1">
      <alignment horizontal="right" vertical="center" wrapText="1"/>
      <protection/>
    </xf>
    <xf numFmtId="4" fontId="6" fillId="24" borderId="38" xfId="0" applyNumberFormat="1" applyFont="1" applyFill="1" applyBorder="1" applyAlignment="1" applyProtection="1">
      <alignment horizontal="right" vertical="center" wrapText="1"/>
      <protection/>
    </xf>
    <xf numFmtId="4" fontId="6" fillId="24" borderId="41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/>
    </xf>
    <xf numFmtId="0" fontId="3" fillId="0" borderId="0" xfId="0" applyFont="1" applyAlignment="1">
      <alignment horizontal="center"/>
    </xf>
    <xf numFmtId="49" fontId="19" fillId="0" borderId="0" xfId="0" applyNumberFormat="1" applyFont="1" applyBorder="1" applyAlignment="1" applyProtection="1">
      <alignment horizontal="left" vertical="center"/>
      <protection locked="0"/>
    </xf>
    <xf numFmtId="0" fontId="33" fillId="0" borderId="33" xfId="0" applyFont="1" applyBorder="1" applyAlignment="1">
      <alignment/>
    </xf>
    <xf numFmtId="0" fontId="25" fillId="16" borderId="10" xfId="0" applyFont="1" applyFill="1" applyBorder="1" applyAlignment="1">
      <alignment/>
    </xf>
    <xf numFmtId="0" fontId="7" fillId="16" borderId="31" xfId="0" applyFont="1" applyFill="1" applyBorder="1" applyAlignment="1">
      <alignment horizontal="left"/>
    </xf>
    <xf numFmtId="0" fontId="7" fillId="16" borderId="13" xfId="0" applyFont="1" applyFill="1" applyBorder="1" applyAlignment="1">
      <alignment horizontal="left"/>
    </xf>
    <xf numFmtId="0" fontId="6" fillId="19" borderId="10" xfId="0" applyFont="1" applyFill="1" applyBorder="1" applyAlignment="1">
      <alignment horizontal="left"/>
    </xf>
    <xf numFmtId="0" fontId="7" fillId="16" borderId="10" xfId="0" applyFont="1" applyFill="1" applyBorder="1" applyAlignment="1">
      <alignment horizontal="center" vertical="center"/>
    </xf>
    <xf numFmtId="0" fontId="7" fillId="16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24" borderId="10" xfId="0" applyFont="1" applyFill="1" applyBorder="1" applyAlignment="1" applyProtection="1">
      <alignment vertical="center" wrapText="1"/>
      <protection locked="0"/>
    </xf>
    <xf numFmtId="1" fontId="2" fillId="24" borderId="10" xfId="0" applyNumberFormat="1" applyFont="1" applyFill="1" applyBorder="1" applyAlignment="1" applyProtection="1">
      <alignment horizontal="right" vertical="center"/>
      <protection locked="0"/>
    </xf>
    <xf numFmtId="0" fontId="0" fillId="24" borderId="53" xfId="0" applyFill="1" applyBorder="1" applyAlignment="1">
      <alignment horizontal="center" vertical="center"/>
    </xf>
    <xf numFmtId="0" fontId="0" fillId="24" borderId="54" xfId="0" applyFill="1" applyBorder="1" applyAlignment="1" applyProtection="1">
      <alignment vertical="center" wrapText="1"/>
      <protection locked="0"/>
    </xf>
    <xf numFmtId="17" fontId="0" fillId="24" borderId="54" xfId="0" applyNumberFormat="1" applyFill="1" applyBorder="1" applyAlignment="1" applyProtection="1">
      <alignment horizontal="right" vertical="center"/>
      <protection locked="0"/>
    </xf>
    <xf numFmtId="49" fontId="0" fillId="24" borderId="54" xfId="0" applyNumberFormat="1" applyFill="1" applyBorder="1" applyAlignment="1" applyProtection="1">
      <alignment horizontal="center" vertical="center" wrapText="1"/>
      <protection locked="0"/>
    </xf>
    <xf numFmtId="3" fontId="0" fillId="24" borderId="54" xfId="0" applyNumberFormat="1" applyFill="1" applyBorder="1" applyAlignment="1" applyProtection="1">
      <alignment horizontal="right" vertical="center"/>
      <protection locked="0"/>
    </xf>
    <xf numFmtId="3" fontId="0" fillId="24" borderId="54" xfId="0" applyNumberFormat="1" applyFill="1" applyBorder="1" applyAlignment="1">
      <alignment horizontal="right" vertical="center"/>
    </xf>
    <xf numFmtId="4" fontId="0" fillId="0" borderId="54" xfId="0" applyNumberFormat="1" applyFill="1" applyBorder="1" applyAlignment="1" applyProtection="1">
      <alignment horizontal="right" vertical="center"/>
      <protection/>
    </xf>
    <xf numFmtId="2" fontId="19" fillId="16" borderId="22" xfId="0" applyNumberFormat="1" applyFont="1" applyFill="1" applyBorder="1" applyAlignment="1">
      <alignment horizontal="center" vertical="center"/>
    </xf>
    <xf numFmtId="2" fontId="19" fillId="0" borderId="22" xfId="0" applyNumberFormat="1" applyFont="1" applyFill="1" applyBorder="1" applyAlignment="1" applyProtection="1">
      <alignment horizontal="center" vertical="center"/>
      <protection locked="0"/>
    </xf>
    <xf numFmtId="2" fontId="19" fillId="0" borderId="24" xfId="0" applyNumberFormat="1" applyFont="1" applyFill="1" applyBorder="1" applyAlignment="1" applyProtection="1">
      <alignment horizontal="center" vertical="center"/>
      <protection locked="0"/>
    </xf>
    <xf numFmtId="2" fontId="19" fillId="19" borderId="22" xfId="0" applyNumberFormat="1" applyFont="1" applyFill="1" applyBorder="1" applyAlignment="1">
      <alignment horizontal="center" vertical="center"/>
    </xf>
    <xf numFmtId="2" fontId="19" fillId="19" borderId="24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0" fillId="0" borderId="22" xfId="0" applyBorder="1" applyAlignment="1">
      <alignment/>
    </xf>
    <xf numFmtId="0" fontId="0" fillId="0" borderId="27" xfId="0" applyBorder="1" applyAlignment="1">
      <alignment/>
    </xf>
    <xf numFmtId="0" fontId="0" fillId="0" borderId="21" xfId="0" applyBorder="1" applyAlignment="1">
      <alignment/>
    </xf>
    <xf numFmtId="3" fontId="21" fillId="25" borderId="10" xfId="0" applyNumberFormat="1" applyFont="1" applyFill="1" applyBorder="1" applyAlignment="1" applyProtection="1">
      <alignment horizontal="right"/>
      <protection/>
    </xf>
    <xf numFmtId="0" fontId="6" fillId="19" borderId="10" xfId="0" applyFont="1" applyFill="1" applyBorder="1" applyAlignment="1">
      <alignment horizontal="center" vertical="center" wrapText="1"/>
    </xf>
    <xf numFmtId="0" fontId="36" fillId="19" borderId="10" xfId="0" applyFont="1" applyFill="1" applyBorder="1" applyAlignment="1">
      <alignment horizontal="center" vertical="center" wrapText="1"/>
    </xf>
    <xf numFmtId="0" fontId="6" fillId="19" borderId="42" xfId="0" applyFont="1" applyFill="1" applyBorder="1" applyAlignment="1">
      <alignment/>
    </xf>
    <xf numFmtId="0" fontId="6" fillId="19" borderId="40" xfId="0" applyFont="1" applyFill="1" applyBorder="1" applyAlignment="1">
      <alignment/>
    </xf>
    <xf numFmtId="0" fontId="6" fillId="0" borderId="0" xfId="0" applyFont="1" applyAlignment="1">
      <alignment/>
    </xf>
    <xf numFmtId="0" fontId="33" fillId="0" borderId="0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2" xfId="0" applyFont="1" applyBorder="1" applyAlignment="1">
      <alignment/>
    </xf>
    <xf numFmtId="0" fontId="19" fillId="25" borderId="26" xfId="0" applyFont="1" applyFill="1" applyBorder="1" applyAlignment="1">
      <alignment wrapText="1"/>
    </xf>
    <xf numFmtId="0" fontId="19" fillId="25" borderId="22" xfId="0" applyFont="1" applyFill="1" applyBorder="1" applyAlignment="1">
      <alignment wrapText="1"/>
    </xf>
    <xf numFmtId="0" fontId="0" fillId="0" borderId="30" xfId="0" applyBorder="1" applyAlignment="1">
      <alignment/>
    </xf>
    <xf numFmtId="49" fontId="6" fillId="0" borderId="35" xfId="0" applyNumberFormat="1" applyFont="1" applyBorder="1" applyAlignment="1" applyProtection="1">
      <alignment horizontal="left"/>
      <protection locked="0"/>
    </xf>
    <xf numFmtId="49" fontId="6" fillId="0" borderId="0" xfId="0" applyNumberFormat="1" applyFont="1" applyBorder="1" applyAlignment="1" applyProtection="1">
      <alignment horizontal="left"/>
      <protection locked="0"/>
    </xf>
    <xf numFmtId="0" fontId="6" fillId="0" borderId="35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35" xfId="0" applyNumberFormat="1" applyFont="1" applyFill="1" applyBorder="1" applyAlignment="1" applyProtection="1">
      <alignment horizontal="left"/>
      <protection locked="0"/>
    </xf>
    <xf numFmtId="49" fontId="6" fillId="0" borderId="0" xfId="0" applyNumberFormat="1" applyFont="1" applyFill="1" applyBorder="1" applyAlignment="1" applyProtection="1">
      <alignment horizontal="left"/>
      <protection locked="0"/>
    </xf>
    <xf numFmtId="0" fontId="65" fillId="25" borderId="55" xfId="0" applyFont="1" applyFill="1" applyBorder="1" applyAlignment="1">
      <alignment horizontal="center" vertical="center" wrapText="1"/>
    </xf>
    <xf numFmtId="0" fontId="36" fillId="0" borderId="10" xfId="0" applyNumberFormat="1" applyFont="1" applyFill="1" applyBorder="1" applyAlignment="1">
      <alignment horizontal="left" vertical="center" wrapText="1"/>
    </xf>
    <xf numFmtId="0" fontId="36" fillId="19" borderId="10" xfId="0" applyNumberFormat="1" applyFont="1" applyFill="1" applyBorder="1" applyAlignment="1">
      <alignment horizontal="left" vertical="center" wrapText="1"/>
    </xf>
    <xf numFmtId="4" fontId="36" fillId="19" borderId="10" xfId="0" applyNumberFormat="1" applyFont="1" applyFill="1" applyBorder="1" applyAlignment="1">
      <alignment/>
    </xf>
    <xf numFmtId="2" fontId="36" fillId="0" borderId="35" xfId="0" applyNumberFormat="1" applyFont="1" applyBorder="1" applyAlignment="1">
      <alignment/>
    </xf>
    <xf numFmtId="2" fontId="36" fillId="0" borderId="0" xfId="0" applyNumberFormat="1" applyFont="1" applyBorder="1" applyAlignment="1">
      <alignment/>
    </xf>
    <xf numFmtId="0" fontId="36" fillId="0" borderId="0" xfId="0" applyFont="1" applyFill="1" applyBorder="1" applyAlignment="1">
      <alignment horizontal="left" wrapText="1"/>
    </xf>
    <xf numFmtId="0" fontId="33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49" fontId="2" fillId="0" borderId="56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22" xfId="0" applyNumberFormat="1" applyFont="1" applyFill="1" applyBorder="1" applyAlignment="1" applyProtection="1">
      <alignment horizontal="left" vertical="center" wrapText="1"/>
      <protection locked="0"/>
    </xf>
    <xf numFmtId="49" fontId="19" fillId="0" borderId="26" xfId="0" applyNumberFormat="1" applyFont="1" applyBorder="1" applyAlignment="1" applyProtection="1">
      <alignment horizontal="right" vertical="center"/>
      <protection locked="0"/>
    </xf>
    <xf numFmtId="49" fontId="19" fillId="0" borderId="26" xfId="0" applyNumberFormat="1" applyFont="1" applyBorder="1" applyAlignment="1" applyProtection="1">
      <alignment horizontal="left" vertical="center" wrapText="1"/>
      <protection locked="0"/>
    </xf>
    <xf numFmtId="0" fontId="19" fillId="0" borderId="26" xfId="0" applyFont="1" applyBorder="1" applyAlignment="1">
      <alignment vertical="center" wrapText="1"/>
    </xf>
    <xf numFmtId="4" fontId="19" fillId="0" borderId="28" xfId="0" applyNumberFormat="1" applyFont="1" applyBorder="1" applyAlignment="1">
      <alignment vertical="center" wrapText="1"/>
    </xf>
    <xf numFmtId="4" fontId="19" fillId="0" borderId="26" xfId="0" applyNumberFormat="1" applyFont="1" applyBorder="1" applyAlignment="1">
      <alignment vertical="center" wrapText="1"/>
    </xf>
    <xf numFmtId="0" fontId="19" fillId="0" borderId="28" xfId="0" applyFont="1" applyBorder="1" applyAlignment="1">
      <alignment vertical="center" wrapText="1"/>
    </xf>
    <xf numFmtId="49" fontId="19" fillId="0" borderId="22" xfId="0" applyNumberFormat="1" applyFont="1" applyBorder="1" applyAlignment="1" applyProtection="1">
      <alignment horizontal="right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>
      <alignment vertical="center" wrapText="1"/>
    </xf>
    <xf numFmtId="4" fontId="19" fillId="0" borderId="24" xfId="0" applyNumberFormat="1" applyFont="1" applyBorder="1" applyAlignment="1">
      <alignment vertical="center" wrapText="1"/>
    </xf>
    <xf numFmtId="4" fontId="19" fillId="0" borderId="22" xfId="0" applyNumberFormat="1" applyFont="1" applyBorder="1" applyAlignment="1">
      <alignment vertical="center" wrapText="1"/>
    </xf>
    <xf numFmtId="0" fontId="19" fillId="0" borderId="24" xfId="0" applyFont="1" applyBorder="1" applyAlignment="1">
      <alignment vertical="center" wrapText="1"/>
    </xf>
    <xf numFmtId="49" fontId="19" fillId="0" borderId="39" xfId="0" applyNumberFormat="1" applyFont="1" applyBorder="1" applyAlignment="1" applyProtection="1">
      <alignment horizontal="right" vertical="center"/>
      <protection locked="0"/>
    </xf>
    <xf numFmtId="49" fontId="19" fillId="0" borderId="39" xfId="0" applyNumberFormat="1" applyFont="1" applyBorder="1" applyAlignment="1" applyProtection="1">
      <alignment horizontal="left" vertical="center" wrapText="1"/>
      <protection locked="0"/>
    </xf>
    <xf numFmtId="49" fontId="2" fillId="0" borderId="39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39" xfId="0" applyFont="1" applyBorder="1" applyAlignment="1">
      <alignment vertical="center" wrapText="1"/>
    </xf>
    <xf numFmtId="4" fontId="19" fillId="0" borderId="57" xfId="0" applyNumberFormat="1" applyFont="1" applyBorder="1" applyAlignment="1">
      <alignment vertical="center" wrapText="1"/>
    </xf>
    <xf numFmtId="4" fontId="19" fillId="0" borderId="39" xfId="0" applyNumberFormat="1" applyFont="1" applyBorder="1" applyAlignment="1">
      <alignment vertical="center" wrapText="1"/>
    </xf>
    <xf numFmtId="0" fontId="19" fillId="0" borderId="57" xfId="0" applyFont="1" applyBorder="1" applyAlignment="1">
      <alignment vertical="center" wrapText="1"/>
    </xf>
    <xf numFmtId="0" fontId="19" fillId="25" borderId="39" xfId="0" applyFont="1" applyFill="1" applyBorder="1" applyAlignment="1">
      <alignment wrapText="1"/>
    </xf>
    <xf numFmtId="4" fontId="19" fillId="25" borderId="26" xfId="0" applyNumberFormat="1" applyFont="1" applyFill="1" applyBorder="1" applyAlignment="1">
      <alignment vertical="center" wrapText="1"/>
    </xf>
    <xf numFmtId="4" fontId="19" fillId="25" borderId="22" xfId="0" applyNumberFormat="1" applyFont="1" applyFill="1" applyBorder="1" applyAlignment="1">
      <alignment vertical="center" wrapText="1"/>
    </xf>
    <xf numFmtId="4" fontId="19" fillId="25" borderId="39" xfId="0" applyNumberFormat="1" applyFont="1" applyFill="1" applyBorder="1" applyAlignment="1">
      <alignment vertical="center" wrapText="1"/>
    </xf>
    <xf numFmtId="49" fontId="67" fillId="19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19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19" borderId="10" xfId="0" applyNumberFormat="1" applyFont="1" applyFill="1" applyBorder="1" applyAlignment="1" applyProtection="1">
      <alignment horizontal="left" vertical="center" wrapText="1"/>
      <protection locked="0"/>
    </xf>
    <xf numFmtId="4" fontId="6" fillId="19" borderId="20" xfId="0" applyNumberFormat="1" applyFont="1" applyFill="1" applyBorder="1" applyAlignment="1">
      <alignment vertical="center" wrapText="1"/>
    </xf>
    <xf numFmtId="4" fontId="6" fillId="19" borderId="10" xfId="0" applyNumberFormat="1" applyFont="1" applyFill="1" applyBorder="1" applyAlignment="1">
      <alignment vertical="center" wrapText="1"/>
    </xf>
    <xf numFmtId="0" fontId="6" fillId="19" borderId="2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19" borderId="33" xfId="0" applyFont="1" applyFill="1" applyBorder="1" applyAlignment="1">
      <alignment horizontal="center" vertical="center" wrapText="1"/>
    </xf>
    <xf numFmtId="49" fontId="6" fillId="25" borderId="10" xfId="0" applyNumberFormat="1" applyFont="1" applyFill="1" applyBorder="1" applyAlignment="1" applyProtection="1">
      <alignment horizontal="left"/>
      <protection locked="0"/>
    </xf>
    <xf numFmtId="0" fontId="19" fillId="25" borderId="10" xfId="0" applyFont="1" applyFill="1" applyBorder="1" applyAlignment="1">
      <alignment horizontal="center" wrapText="1"/>
    </xf>
    <xf numFmtId="4" fontId="6" fillId="25" borderId="10" xfId="0" applyNumberFormat="1" applyFont="1" applyFill="1" applyBorder="1" applyAlignment="1">
      <alignment wrapText="1"/>
    </xf>
    <xf numFmtId="4" fontId="19" fillId="25" borderId="10" xfId="0" applyNumberFormat="1" applyFont="1" applyFill="1" applyBorder="1" applyAlignment="1">
      <alignment horizontal="center" wrapText="1"/>
    </xf>
    <xf numFmtId="4" fontId="6" fillId="25" borderId="10" xfId="0" applyNumberFormat="1" applyFont="1" applyFill="1" applyBorder="1" applyAlignment="1">
      <alignment horizontal="center" wrapText="1"/>
    </xf>
    <xf numFmtId="4" fontId="19" fillId="0" borderId="0" xfId="0" applyNumberFormat="1" applyFont="1" applyAlignment="1">
      <alignment vertical="center"/>
    </xf>
    <xf numFmtId="0" fontId="21" fillId="25" borderId="58" xfId="0" applyFont="1" applyFill="1" applyBorder="1" applyAlignment="1">
      <alignment vertical="center"/>
    </xf>
    <xf numFmtId="0" fontId="21" fillId="25" borderId="13" xfId="0" applyFont="1" applyFill="1" applyBorder="1" applyAlignment="1">
      <alignment vertical="center"/>
    </xf>
    <xf numFmtId="0" fontId="21" fillId="25" borderId="20" xfId="0" applyFont="1" applyFill="1" applyBorder="1" applyAlignment="1">
      <alignment vertical="center"/>
    </xf>
    <xf numFmtId="0" fontId="21" fillId="25" borderId="59" xfId="0" applyFont="1" applyFill="1" applyBorder="1" applyAlignment="1">
      <alignment vertical="center"/>
    </xf>
    <xf numFmtId="0" fontId="21" fillId="25" borderId="60" xfId="0" applyFont="1" applyFill="1" applyBorder="1" applyAlignment="1">
      <alignment vertical="center"/>
    </xf>
    <xf numFmtId="2" fontId="58" fillId="25" borderId="29" xfId="0" applyNumberFormat="1" applyFont="1" applyFill="1" applyBorder="1" applyAlignment="1">
      <alignment horizontal="center" vertical="center"/>
    </xf>
    <xf numFmtId="2" fontId="58" fillId="25" borderId="61" xfId="0" applyNumberFormat="1" applyFont="1" applyFill="1" applyBorder="1" applyAlignment="1">
      <alignment horizontal="center" vertical="center"/>
    </xf>
    <xf numFmtId="3" fontId="0" fillId="25" borderId="52" xfId="0" applyNumberFormat="1" applyFill="1" applyBorder="1" applyAlignment="1">
      <alignment horizontal="right" vertical="center"/>
    </xf>
    <xf numFmtId="4" fontId="0" fillId="25" borderId="52" xfId="0" applyNumberFormat="1" applyFill="1" applyBorder="1" applyAlignment="1">
      <alignment horizontal="right" vertical="center"/>
    </xf>
    <xf numFmtId="4" fontId="0" fillId="25" borderId="52" xfId="0" applyNumberFormat="1" applyFill="1" applyBorder="1" applyAlignment="1" applyProtection="1">
      <alignment horizontal="right" vertical="center"/>
      <protection/>
    </xf>
    <xf numFmtId="3" fontId="12" fillId="25" borderId="12" xfId="0" applyNumberFormat="1" applyFont="1" applyFill="1" applyBorder="1" applyAlignment="1">
      <alignment horizontal="right" vertical="center"/>
    </xf>
    <xf numFmtId="0" fontId="61" fillId="25" borderId="20" xfId="0" applyNumberFormat="1" applyFont="1" applyFill="1" applyBorder="1" applyAlignment="1">
      <alignment vertical="center" wrapText="1"/>
    </xf>
    <xf numFmtId="0" fontId="61" fillId="25" borderId="59" xfId="0" applyNumberFormat="1" applyFont="1" applyFill="1" applyBorder="1" applyAlignment="1">
      <alignment vertical="center" wrapText="1"/>
    </xf>
    <xf numFmtId="3" fontId="61" fillId="25" borderId="16" xfId="0" applyNumberFormat="1" applyFont="1" applyFill="1" applyBorder="1" applyAlignment="1">
      <alignment vertical="center"/>
    </xf>
    <xf numFmtId="0" fontId="61" fillId="0" borderId="0" xfId="0" applyNumberFormat="1" applyFont="1" applyFill="1" applyBorder="1" applyAlignment="1">
      <alignment vertical="center" wrapText="1"/>
    </xf>
    <xf numFmtId="1" fontId="62" fillId="25" borderId="10" xfId="0" applyNumberFormat="1" applyFont="1" applyFill="1" applyBorder="1" applyAlignment="1">
      <alignment horizontal="right" vertical="center"/>
    </xf>
    <xf numFmtId="0" fontId="59" fillId="25" borderId="10" xfId="0" applyFont="1" applyFill="1" applyBorder="1" applyAlignment="1">
      <alignment horizontal="center" vertical="center" wrapText="1"/>
    </xf>
    <xf numFmtId="0" fontId="21" fillId="25" borderId="20" xfId="0" applyNumberFormat="1" applyFont="1" applyFill="1" applyBorder="1" applyAlignment="1">
      <alignment horizontal="left" vertical="center" wrapText="1"/>
    </xf>
    <xf numFmtId="4" fontId="21" fillId="25" borderId="33" xfId="0" applyNumberFormat="1" applyFont="1" applyFill="1" applyBorder="1" applyAlignment="1">
      <alignment horizontal="right" vertical="center" wrapText="1"/>
    </xf>
    <xf numFmtId="4" fontId="19" fillId="25" borderId="62" xfId="0" applyNumberFormat="1" applyFont="1" applyFill="1" applyBorder="1" applyAlignment="1" applyProtection="1">
      <alignment horizontal="right"/>
      <protection locked="0"/>
    </xf>
    <xf numFmtId="4" fontId="19" fillId="25" borderId="63" xfId="0" applyNumberFormat="1" applyFont="1" applyFill="1" applyBorder="1" applyAlignment="1">
      <alignment horizontal="right"/>
    </xf>
    <xf numFmtId="0" fontId="36" fillId="19" borderId="10" xfId="0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4" fontId="19" fillId="19" borderId="24" xfId="0" applyNumberFormat="1" applyFont="1" applyFill="1" applyBorder="1" applyAlignment="1" applyProtection="1">
      <alignment horizontal="right"/>
      <protection/>
    </xf>
    <xf numFmtId="4" fontId="19" fillId="25" borderId="24" xfId="0" applyNumberFormat="1" applyFont="1" applyFill="1" applyBorder="1" applyAlignment="1" applyProtection="1">
      <alignment horizontal="right"/>
      <protection locked="0"/>
    </xf>
    <xf numFmtId="177" fontId="19" fillId="25" borderId="22" xfId="0" applyNumberFormat="1" applyFont="1" applyFill="1" applyBorder="1" applyAlignment="1" applyProtection="1">
      <alignment horizontal="center"/>
      <protection locked="0"/>
    </xf>
    <xf numFmtId="4" fontId="19" fillId="25" borderId="22" xfId="0" applyNumberFormat="1" applyFont="1" applyFill="1" applyBorder="1" applyAlignment="1" applyProtection="1">
      <alignment horizontal="center"/>
      <protection/>
    </xf>
    <xf numFmtId="4" fontId="19" fillId="25" borderId="21" xfId="0" applyNumberFormat="1" applyFont="1" applyFill="1" applyBorder="1" applyAlignment="1">
      <alignment horizontal="right"/>
    </xf>
    <xf numFmtId="4" fontId="19" fillId="25" borderId="23" xfId="0" applyNumberFormat="1" applyFont="1" applyFill="1" applyBorder="1" applyAlignment="1" applyProtection="1">
      <alignment horizontal="right"/>
      <protection locked="0"/>
    </xf>
    <xf numFmtId="4" fontId="19" fillId="25" borderId="22" xfId="0" applyNumberFormat="1" applyFont="1" applyFill="1" applyBorder="1" applyAlignment="1">
      <alignment horizontal="right"/>
    </xf>
    <xf numFmtId="4" fontId="19" fillId="25" borderId="57" xfId="0" applyNumberFormat="1" applyFont="1" applyFill="1" applyBorder="1" applyAlignment="1" applyProtection="1">
      <alignment horizontal="right"/>
      <protection locked="0"/>
    </xf>
    <xf numFmtId="177" fontId="19" fillId="25" borderId="39" xfId="0" applyNumberFormat="1" applyFont="1" applyFill="1" applyBorder="1" applyAlignment="1" applyProtection="1">
      <alignment horizontal="center"/>
      <protection locked="0"/>
    </xf>
    <xf numFmtId="4" fontId="19" fillId="25" borderId="39" xfId="0" applyNumberFormat="1" applyFont="1" applyFill="1" applyBorder="1" applyAlignment="1" applyProtection="1">
      <alignment horizontal="center"/>
      <protection/>
    </xf>
    <xf numFmtId="4" fontId="19" fillId="25" borderId="56" xfId="0" applyNumberFormat="1" applyFont="1" applyFill="1" applyBorder="1" applyAlignment="1">
      <alignment horizontal="right"/>
    </xf>
    <xf numFmtId="4" fontId="19" fillId="25" borderId="29" xfId="0" applyNumberFormat="1" applyFont="1" applyFill="1" applyBorder="1" applyAlignment="1" applyProtection="1">
      <alignment horizontal="right"/>
      <protection locked="0"/>
    </xf>
    <xf numFmtId="49" fontId="21" fillId="25" borderId="20" xfId="0" applyNumberFormat="1" applyFont="1" applyFill="1" applyBorder="1" applyAlignment="1" applyProtection="1">
      <alignment horizontal="center"/>
      <protection locked="0"/>
    </xf>
    <xf numFmtId="4" fontId="21" fillId="25" borderId="20" xfId="0" applyNumberFormat="1" applyFont="1" applyFill="1" applyBorder="1" applyAlignment="1" applyProtection="1">
      <alignment horizontal="right"/>
      <protection locked="0"/>
    </xf>
    <xf numFmtId="177" fontId="21" fillId="25" borderId="20" xfId="0" applyNumberFormat="1" applyFont="1" applyFill="1" applyBorder="1" applyAlignment="1" applyProtection="1">
      <alignment horizontal="right"/>
      <protection locked="0"/>
    </xf>
    <xf numFmtId="4" fontId="21" fillId="25" borderId="59" xfId="0" applyNumberFormat="1" applyFont="1" applyFill="1" applyBorder="1" applyAlignment="1" applyProtection="1">
      <alignment horizontal="right"/>
      <protection/>
    </xf>
    <xf numFmtId="4" fontId="19" fillId="25" borderId="22" xfId="0" applyNumberFormat="1" applyFont="1" applyFill="1" applyBorder="1" applyAlignment="1" applyProtection="1">
      <alignment horizontal="right"/>
      <protection locked="0"/>
    </xf>
    <xf numFmtId="4" fontId="19" fillId="25" borderId="18" xfId="0" applyNumberFormat="1" applyFont="1" applyFill="1" applyBorder="1" applyAlignment="1" applyProtection="1">
      <alignment horizontal="right"/>
      <protection locked="0"/>
    </xf>
    <xf numFmtId="4" fontId="19" fillId="25" borderId="27" xfId="0" applyNumberFormat="1" applyFont="1" applyFill="1" applyBorder="1" applyAlignment="1" applyProtection="1">
      <alignment horizontal="right"/>
      <protection locked="0"/>
    </xf>
    <xf numFmtId="4" fontId="19" fillId="25" borderId="19" xfId="0" applyNumberFormat="1" applyFont="1" applyFill="1" applyBorder="1" applyAlignment="1" applyProtection="1">
      <alignment horizontal="right"/>
      <protection locked="0"/>
    </xf>
    <xf numFmtId="0" fontId="21" fillId="25" borderId="64" xfId="0" applyFont="1" applyFill="1" applyBorder="1" applyAlignment="1" applyProtection="1">
      <alignment horizontal="left"/>
      <protection/>
    </xf>
    <xf numFmtId="4" fontId="21" fillId="25" borderId="29" xfId="0" applyNumberFormat="1" applyFont="1" applyFill="1" applyBorder="1" applyAlignment="1" applyProtection="1">
      <alignment horizontal="right"/>
      <protection/>
    </xf>
    <xf numFmtId="4" fontId="21" fillId="25" borderId="61" xfId="0" applyNumberFormat="1" applyFont="1" applyFill="1" applyBorder="1" applyAlignment="1" applyProtection="1">
      <alignment horizontal="right"/>
      <protection/>
    </xf>
    <xf numFmtId="4" fontId="21" fillId="25" borderId="12" xfId="0" applyNumberFormat="1" applyFont="1" applyFill="1" applyBorder="1" applyAlignment="1" applyProtection="1">
      <alignment horizontal="center"/>
      <protection/>
    </xf>
    <xf numFmtId="0" fontId="0" fillId="0" borderId="35" xfId="0" applyBorder="1" applyAlignment="1">
      <alignment/>
    </xf>
    <xf numFmtId="4" fontId="21" fillId="25" borderId="55" xfId="0" applyNumberFormat="1" applyFont="1" applyFill="1" applyBorder="1" applyAlignment="1" applyProtection="1">
      <alignment/>
      <protection/>
    </xf>
    <xf numFmtId="0" fontId="36" fillId="19" borderId="10" xfId="0" applyFont="1" applyFill="1" applyBorder="1" applyAlignment="1">
      <alignment vertical="center"/>
    </xf>
    <xf numFmtId="0" fontId="25" fillId="19" borderId="10" xfId="0" applyFont="1" applyFill="1" applyBorder="1" applyAlignment="1">
      <alignment vertical="center" wrapText="1"/>
    </xf>
    <xf numFmtId="0" fontId="36" fillId="16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0" fillId="24" borderId="37" xfId="0" applyFill="1" applyBorder="1" applyAlignment="1" applyProtection="1">
      <alignment horizontal="right" vertical="center"/>
      <protection locked="0"/>
    </xf>
    <xf numFmtId="4" fontId="19" fillId="24" borderId="57" xfId="0" applyNumberFormat="1" applyFont="1" applyFill="1" applyBorder="1" applyAlignment="1">
      <alignment horizontal="right"/>
    </xf>
    <xf numFmtId="4" fontId="19" fillId="0" borderId="38" xfId="0" applyNumberFormat="1" applyFont="1" applyFill="1" applyBorder="1" applyAlignment="1">
      <alignment horizontal="right"/>
    </xf>
    <xf numFmtId="4" fontId="19" fillId="0" borderId="41" xfId="0" applyNumberFormat="1" applyFont="1" applyFill="1" applyBorder="1" applyAlignment="1">
      <alignment horizontal="right"/>
    </xf>
    <xf numFmtId="4" fontId="19" fillId="24" borderId="41" xfId="0" applyNumberFormat="1" applyFont="1" applyFill="1" applyBorder="1" applyAlignment="1">
      <alignment horizontal="right"/>
    </xf>
    <xf numFmtId="3" fontId="0" fillId="24" borderId="36" xfId="0" applyNumberFormat="1" applyFill="1" applyBorder="1" applyAlignment="1">
      <alignment horizontal="right" vertical="center"/>
    </xf>
    <xf numFmtId="3" fontId="0" fillId="24" borderId="40" xfId="0" applyNumberFormat="1" applyFill="1" applyBorder="1" applyAlignment="1">
      <alignment horizontal="right" vertical="center"/>
    </xf>
    <xf numFmtId="4" fontId="0" fillId="0" borderId="65" xfId="0" applyNumberFormat="1" applyFill="1" applyBorder="1" applyAlignment="1" applyProtection="1">
      <alignment horizontal="right" vertical="center"/>
      <protection/>
    </xf>
    <xf numFmtId="4" fontId="0" fillId="0" borderId="37" xfId="0" applyNumberFormat="1" applyFill="1" applyBorder="1" applyAlignment="1" applyProtection="1">
      <alignment horizontal="right" vertical="center"/>
      <protection/>
    </xf>
    <xf numFmtId="4" fontId="12" fillId="16" borderId="66" xfId="0" applyNumberFormat="1" applyFont="1" applyFill="1" applyBorder="1" applyAlignment="1">
      <alignment horizontal="right" vertical="center"/>
    </xf>
    <xf numFmtId="4" fontId="12" fillId="16" borderId="25" xfId="0" applyNumberFormat="1" applyFont="1" applyFill="1" applyBorder="1" applyAlignment="1">
      <alignment horizontal="right" vertical="center"/>
    </xf>
    <xf numFmtId="4" fontId="12" fillId="16" borderId="1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4" fontId="0" fillId="16" borderId="41" xfId="0" applyNumberFormat="1" applyFont="1" applyFill="1" applyBorder="1" applyAlignment="1" applyProtection="1">
      <alignment horizontal="right" vertical="center"/>
      <protection/>
    </xf>
    <xf numFmtId="4" fontId="58" fillId="16" borderId="38" xfId="0" applyNumberFormat="1" applyFont="1" applyFill="1" applyBorder="1" applyAlignment="1" applyProtection="1">
      <alignment horizontal="right" vertical="center"/>
      <protection/>
    </xf>
    <xf numFmtId="4" fontId="58" fillId="16" borderId="41" xfId="0" applyNumberFormat="1" applyFont="1" applyFill="1" applyBorder="1" applyAlignment="1" applyProtection="1">
      <alignment horizontal="right" vertical="center"/>
      <protection/>
    </xf>
    <xf numFmtId="0" fontId="29" fillId="25" borderId="65" xfId="0" applyNumberFormat="1" applyFont="1" applyFill="1" applyBorder="1" applyAlignment="1">
      <alignment horizontal="center" vertical="center" wrapText="1"/>
    </xf>
    <xf numFmtId="0" fontId="29" fillId="25" borderId="67" xfId="0" applyNumberFormat="1" applyFont="1" applyFill="1" applyBorder="1" applyAlignment="1">
      <alignment horizontal="center" vertical="center" wrapText="1"/>
    </xf>
    <xf numFmtId="0" fontId="29" fillId="25" borderId="15" xfId="0" applyNumberFormat="1" applyFont="1" applyFill="1" applyBorder="1" applyAlignment="1">
      <alignment horizontal="center" vertical="center" wrapText="1"/>
    </xf>
    <xf numFmtId="0" fontId="0" fillId="0" borderId="44" xfId="0" applyBorder="1" applyAlignment="1">
      <alignment/>
    </xf>
    <xf numFmtId="0" fontId="19" fillId="0" borderId="20" xfId="0" applyFont="1" applyBorder="1" applyAlignment="1">
      <alignment/>
    </xf>
    <xf numFmtId="0" fontId="0" fillId="0" borderId="64" xfId="0" applyBorder="1" applyAlignment="1">
      <alignment/>
    </xf>
    <xf numFmtId="0" fontId="6" fillId="19" borderId="42" xfId="0" applyFont="1" applyFill="1" applyBorder="1" applyAlignment="1">
      <alignment wrapText="1"/>
    </xf>
    <xf numFmtId="0" fontId="6" fillId="19" borderId="40" xfId="0" applyFont="1" applyFill="1" applyBorder="1" applyAlignment="1">
      <alignment wrapText="1"/>
    </xf>
    <xf numFmtId="49" fontId="6" fillId="0" borderId="13" xfId="0" applyNumberFormat="1" applyFont="1" applyFill="1" applyBorder="1" applyAlignment="1" applyProtection="1">
      <alignment vertical="top" wrapText="1"/>
      <protection locked="0"/>
    </xf>
    <xf numFmtId="0" fontId="0" fillId="0" borderId="33" xfId="0" applyBorder="1" applyAlignment="1">
      <alignment/>
    </xf>
    <xf numFmtId="49" fontId="6" fillId="0" borderId="20" xfId="0" applyNumberFormat="1" applyFont="1" applyFill="1" applyBorder="1" applyAlignment="1" applyProtection="1">
      <alignment/>
      <protection locked="0"/>
    </xf>
    <xf numFmtId="0" fontId="0" fillId="0" borderId="20" xfId="0" applyBorder="1" applyAlignment="1">
      <alignment/>
    </xf>
    <xf numFmtId="49" fontId="6" fillId="0" borderId="13" xfId="0" applyNumberFormat="1" applyFont="1" applyFill="1" applyBorder="1" applyAlignment="1" applyProtection="1">
      <alignment/>
      <protection locked="0"/>
    </xf>
    <xf numFmtId="0" fontId="36" fillId="19" borderId="27" xfId="0" applyFont="1" applyFill="1" applyBorder="1" applyAlignment="1">
      <alignment horizontal="center" vertical="center" wrapText="1"/>
    </xf>
    <xf numFmtId="0" fontId="6" fillId="19" borderId="14" xfId="0" applyFont="1" applyFill="1" applyBorder="1" applyAlignment="1">
      <alignment horizontal="center" vertical="top" wrapText="1"/>
    </xf>
    <xf numFmtId="0" fontId="6" fillId="19" borderId="55" xfId="0" applyFont="1" applyFill="1" applyBorder="1" applyAlignment="1">
      <alignment horizontal="center" vertical="top" wrapText="1"/>
    </xf>
    <xf numFmtId="0" fontId="6" fillId="19" borderId="26" xfId="0" applyFont="1" applyFill="1" applyBorder="1" applyAlignment="1">
      <alignment horizontal="center" vertical="top" wrapText="1"/>
    </xf>
    <xf numFmtId="0" fontId="6" fillId="19" borderId="27" xfId="0" applyFont="1" applyFill="1" applyBorder="1" applyAlignment="1">
      <alignment horizontal="center" vertical="top"/>
    </xf>
    <xf numFmtId="0" fontId="6" fillId="19" borderId="10" xfId="0" applyFont="1" applyFill="1" applyBorder="1" applyAlignment="1">
      <alignment horizontal="center" vertical="center" wrapText="1"/>
    </xf>
    <xf numFmtId="0" fontId="0" fillId="19" borderId="10" xfId="0" applyFill="1" applyBorder="1" applyAlignment="1">
      <alignment horizontal="center" vertical="center" wrapText="1"/>
    </xf>
    <xf numFmtId="0" fontId="19" fillId="0" borderId="42" xfId="0" applyFont="1" applyBorder="1" applyAlignment="1">
      <alignment/>
    </xf>
    <xf numFmtId="0" fontId="19" fillId="0" borderId="40" xfId="0" applyFont="1" applyBorder="1" applyAlignment="1">
      <alignment/>
    </xf>
    <xf numFmtId="0" fontId="36" fillId="19" borderId="26" xfId="0" applyFont="1" applyFill="1" applyBorder="1" applyAlignment="1">
      <alignment horizontal="center" vertical="center" wrapText="1"/>
    </xf>
    <xf numFmtId="49" fontId="21" fillId="25" borderId="13" xfId="0" applyNumberFormat="1" applyFont="1" applyFill="1" applyBorder="1" applyAlignment="1" applyProtection="1">
      <alignment horizontal="left"/>
      <protection/>
    </xf>
    <xf numFmtId="49" fontId="21" fillId="25" borderId="20" xfId="0" applyNumberFormat="1" applyFont="1" applyFill="1" applyBorder="1" applyAlignment="1" applyProtection="1">
      <alignment horizontal="left"/>
      <protection/>
    </xf>
    <xf numFmtId="49" fontId="21" fillId="25" borderId="33" xfId="0" applyNumberFormat="1" applyFont="1" applyFill="1" applyBorder="1" applyAlignment="1" applyProtection="1">
      <alignment horizontal="left"/>
      <protection/>
    </xf>
    <xf numFmtId="0" fontId="6" fillId="19" borderId="14" xfId="0" applyFont="1" applyFill="1" applyBorder="1" applyAlignment="1">
      <alignment horizontal="center" vertical="center" wrapText="1"/>
    </xf>
    <xf numFmtId="0" fontId="6" fillId="19" borderId="55" xfId="0" applyFont="1" applyFill="1" applyBorder="1" applyAlignment="1">
      <alignment horizontal="center" vertical="center" wrapText="1"/>
    </xf>
    <xf numFmtId="49" fontId="6" fillId="0" borderId="13" xfId="0" applyNumberFormat="1" applyFont="1" applyBorder="1" applyAlignment="1" applyProtection="1">
      <alignment/>
      <protection locked="0"/>
    </xf>
    <xf numFmtId="0" fontId="6" fillId="19" borderId="13" xfId="0" applyFont="1" applyFill="1" applyBorder="1" applyAlignment="1">
      <alignment horizontal="left" wrapText="1"/>
    </xf>
    <xf numFmtId="0" fontId="6" fillId="19" borderId="33" xfId="0" applyFont="1" applyFill="1" applyBorder="1" applyAlignment="1">
      <alignment horizontal="left" wrapText="1"/>
    </xf>
    <xf numFmtId="0" fontId="6" fillId="19" borderId="13" xfId="0" applyFont="1" applyFill="1" applyBorder="1" applyAlignment="1">
      <alignment horizontal="left" vertical="top" wrapText="1"/>
    </xf>
    <xf numFmtId="0" fontId="6" fillId="19" borderId="33" xfId="0" applyFont="1" applyFill="1" applyBorder="1" applyAlignment="1">
      <alignment horizontal="left" vertical="top" wrapText="1"/>
    </xf>
    <xf numFmtId="0" fontId="6" fillId="19" borderId="13" xfId="0" applyFont="1" applyFill="1" applyBorder="1" applyAlignment="1">
      <alignment horizontal="left"/>
    </xf>
    <xf numFmtId="0" fontId="0" fillId="0" borderId="33" xfId="0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25" fillId="0" borderId="0" xfId="0" applyFont="1" applyFill="1" applyAlignment="1">
      <alignment horizontal="center" wrapText="1" shrinkToFit="1"/>
    </xf>
    <xf numFmtId="0" fontId="3" fillId="0" borderId="0" xfId="0" applyFont="1" applyFill="1" applyAlignment="1">
      <alignment horizontal="center" wrapText="1" shrinkToFi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6" fillId="0" borderId="20" xfId="0" applyNumberFormat="1" applyFont="1" applyBorder="1" applyAlignment="1" applyProtection="1">
      <alignment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19" borderId="31" xfId="0" applyFont="1" applyFill="1" applyBorder="1" applyAlignment="1">
      <alignment horizontal="left"/>
    </xf>
    <xf numFmtId="0" fontId="6" fillId="19" borderId="15" xfId="0" applyFont="1" applyFill="1" applyBorder="1" applyAlignment="1">
      <alignment horizontal="left"/>
    </xf>
    <xf numFmtId="0" fontId="25" fillId="16" borderId="15" xfId="0" applyFont="1" applyFill="1" applyBorder="1" applyAlignment="1">
      <alignment horizontal="center" vertical="center"/>
    </xf>
    <xf numFmtId="0" fontId="27" fillId="16" borderId="16" xfId="0" applyFont="1" applyFill="1" applyBorder="1" applyAlignment="1">
      <alignment horizontal="center" vertical="center"/>
    </xf>
    <xf numFmtId="0" fontId="25" fillId="16" borderId="14" xfId="0" applyFont="1" applyFill="1" applyBorder="1" applyAlignment="1">
      <alignment horizontal="center" vertical="center"/>
    </xf>
    <xf numFmtId="0" fontId="27" fillId="16" borderId="5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25" fillId="16" borderId="13" xfId="0" applyFont="1" applyFill="1" applyBorder="1" applyAlignment="1">
      <alignment/>
    </xf>
    <xf numFmtId="0" fontId="40" fillId="0" borderId="13" xfId="0" applyFont="1" applyFill="1" applyBorder="1" applyAlignment="1">
      <alignment/>
    </xf>
    <xf numFmtId="49" fontId="6" fillId="0" borderId="13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25" fillId="25" borderId="13" xfId="0" applyFont="1" applyFill="1" applyBorder="1" applyAlignment="1">
      <alignment wrapText="1"/>
    </xf>
    <xf numFmtId="0" fontId="25" fillId="25" borderId="20" xfId="0" applyFont="1" applyFill="1" applyBorder="1" applyAlignment="1">
      <alignment wrapText="1"/>
    </xf>
    <xf numFmtId="0" fontId="25" fillId="25" borderId="33" xfId="0" applyFont="1" applyFill="1" applyBorder="1" applyAlignment="1">
      <alignment wrapText="1"/>
    </xf>
    <xf numFmtId="0" fontId="25" fillId="0" borderId="13" xfId="0" applyFont="1" applyFill="1" applyBorder="1" applyAlignment="1">
      <alignment wrapText="1"/>
    </xf>
    <xf numFmtId="0" fontId="25" fillId="0" borderId="20" xfId="0" applyFont="1" applyFill="1" applyBorder="1" applyAlignment="1">
      <alignment wrapText="1"/>
    </xf>
    <xf numFmtId="0" fontId="25" fillId="0" borderId="33" xfId="0" applyFont="1" applyFill="1" applyBorder="1" applyAlignment="1">
      <alignment wrapText="1"/>
    </xf>
    <xf numFmtId="0" fontId="36" fillId="19" borderId="68" xfId="0" applyFont="1" applyFill="1" applyBorder="1" applyAlignment="1">
      <alignment horizontal="left" wrapText="1"/>
    </xf>
    <xf numFmtId="0" fontId="36" fillId="19" borderId="69" xfId="0" applyFont="1" applyFill="1" applyBorder="1" applyAlignment="1">
      <alignment horizontal="left" wrapText="1"/>
    </xf>
    <xf numFmtId="0" fontId="36" fillId="19" borderId="31" xfId="0" applyFont="1" applyFill="1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36" fillId="19" borderId="35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5" fillId="0" borderId="6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6" fillId="19" borderId="70" xfId="0" applyFont="1" applyFill="1" applyBorder="1" applyAlignment="1">
      <alignment horizontal="left" wrapText="1"/>
    </xf>
    <xf numFmtId="0" fontId="36" fillId="19" borderId="71" xfId="0" applyFont="1" applyFill="1" applyBorder="1" applyAlignment="1">
      <alignment horizontal="left" wrapText="1"/>
    </xf>
    <xf numFmtId="0" fontId="34" fillId="19" borderId="14" xfId="0" applyFont="1" applyFill="1" applyBorder="1" applyAlignment="1">
      <alignment horizontal="center" vertical="center" wrapText="1"/>
    </xf>
    <xf numFmtId="0" fontId="0" fillId="0" borderId="55" xfId="0" applyBorder="1" applyAlignment="1">
      <alignment/>
    </xf>
    <xf numFmtId="0" fontId="0" fillId="19" borderId="55" xfId="0" applyFill="1" applyBorder="1" applyAlignment="1">
      <alignment horizontal="center" vertical="center"/>
    </xf>
    <xf numFmtId="0" fontId="37" fillId="0" borderId="0" xfId="0" applyNumberFormat="1" applyFont="1" applyFill="1" applyBorder="1" applyAlignment="1">
      <alignment horizontal="left" vertical="center" wrapText="1"/>
    </xf>
    <xf numFmtId="0" fontId="0" fillId="0" borderId="55" xfId="0" applyBorder="1" applyAlignment="1">
      <alignment horizontal="center" vertical="center" wrapText="1"/>
    </xf>
    <xf numFmtId="0" fontId="6" fillId="0" borderId="0" xfId="0" applyFont="1" applyAlignment="1">
      <alignment horizontal="center" wrapText="1" shrinkToFit="1"/>
    </xf>
    <xf numFmtId="0" fontId="19" fillId="0" borderId="0" xfId="0" applyFont="1" applyAlignment="1">
      <alignment horizontal="center" wrapText="1" shrinkToFit="1"/>
    </xf>
    <xf numFmtId="0" fontId="36" fillId="19" borderId="49" xfId="0" applyFont="1" applyFill="1" applyBorder="1" applyAlignment="1">
      <alignment horizontal="left" wrapText="1"/>
    </xf>
    <xf numFmtId="0" fontId="36" fillId="19" borderId="72" xfId="0" applyFont="1" applyFill="1" applyBorder="1" applyAlignment="1">
      <alignment horizontal="left" wrapText="1"/>
    </xf>
    <xf numFmtId="0" fontId="6" fillId="19" borderId="20" xfId="0" applyFont="1" applyFill="1" applyBorder="1" applyAlignment="1">
      <alignment horizontal="left" wrapText="1"/>
    </xf>
    <xf numFmtId="0" fontId="35" fillId="19" borderId="55" xfId="0" applyFont="1" applyFill="1" applyBorder="1" applyAlignment="1">
      <alignment horizontal="center" vertical="center"/>
    </xf>
    <xf numFmtId="0" fontId="6" fillId="19" borderId="13" xfId="0" applyFont="1" applyFill="1" applyBorder="1" applyAlignment="1">
      <alignment horizontal="left"/>
    </xf>
    <xf numFmtId="0" fontId="6" fillId="19" borderId="20" xfId="0" applyFont="1" applyFill="1" applyBorder="1" applyAlignment="1">
      <alignment horizontal="left"/>
    </xf>
    <xf numFmtId="0" fontId="6" fillId="19" borderId="33" xfId="0" applyFont="1" applyFill="1" applyBorder="1" applyAlignment="1">
      <alignment horizontal="left"/>
    </xf>
    <xf numFmtId="0" fontId="34" fillId="19" borderId="55" xfId="0" applyFont="1" applyFill="1" applyBorder="1" applyAlignment="1">
      <alignment horizontal="center" vertical="center" wrapText="1"/>
    </xf>
    <xf numFmtId="0" fontId="65" fillId="25" borderId="26" xfId="0" applyFont="1" applyFill="1" applyBorder="1" applyAlignment="1">
      <alignment horizontal="center" vertical="center"/>
    </xf>
    <xf numFmtId="0" fontId="36" fillId="19" borderId="13" xfId="0" applyNumberFormat="1" applyFont="1" applyFill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3" fillId="0" borderId="0" xfId="0" applyFont="1" applyAlignment="1">
      <alignment horizontal="center" wrapText="1" shrinkToFit="1"/>
    </xf>
    <xf numFmtId="49" fontId="6" fillId="0" borderId="13" xfId="0" applyNumberFormat="1" applyFont="1" applyBorder="1" applyAlignment="1" applyProtection="1">
      <alignment horizontal="left"/>
      <protection locked="0"/>
    </xf>
    <xf numFmtId="49" fontId="6" fillId="0" borderId="20" xfId="0" applyNumberFormat="1" applyFont="1" applyBorder="1" applyAlignment="1" applyProtection="1">
      <alignment horizontal="left"/>
      <protection locked="0"/>
    </xf>
    <xf numFmtId="49" fontId="6" fillId="0" borderId="33" xfId="0" applyNumberFormat="1" applyFont="1" applyBorder="1" applyAlignment="1" applyProtection="1">
      <alignment horizontal="left"/>
      <protection locked="0"/>
    </xf>
    <xf numFmtId="0" fontId="6" fillId="19" borderId="20" xfId="0" applyFont="1" applyFill="1" applyBorder="1" applyAlignment="1">
      <alignment horizontal="left"/>
    </xf>
    <xf numFmtId="0" fontId="6" fillId="19" borderId="33" xfId="0" applyFont="1" applyFill="1" applyBorder="1" applyAlignment="1">
      <alignment horizontal="left"/>
    </xf>
    <xf numFmtId="0" fontId="36" fillId="19" borderId="58" xfId="0" applyFont="1" applyFill="1" applyBorder="1" applyAlignment="1">
      <alignment horizontal="left" wrapText="1"/>
    </xf>
    <xf numFmtId="0" fontId="0" fillId="0" borderId="64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6" fillId="19" borderId="13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3" xfId="0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49" fontId="6" fillId="19" borderId="13" xfId="0" applyNumberFormat="1" applyFont="1" applyFill="1" applyBorder="1" applyAlignment="1">
      <alignment horizontal="center" vertical="center" wrapText="1"/>
    </xf>
    <xf numFmtId="49" fontId="6" fillId="19" borderId="20" xfId="0" applyNumberFormat="1" applyFont="1" applyFill="1" applyBorder="1" applyAlignment="1">
      <alignment horizontal="center" vertical="center" wrapText="1"/>
    </xf>
    <xf numFmtId="49" fontId="6" fillId="19" borderId="33" xfId="0" applyNumberFormat="1" applyFont="1" applyFill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49" fontId="6" fillId="0" borderId="13" xfId="0" applyNumberFormat="1" applyFont="1" applyBorder="1" applyAlignment="1" applyProtection="1">
      <alignment horizontal="left" vertical="center"/>
      <protection locked="0"/>
    </xf>
    <xf numFmtId="49" fontId="6" fillId="0" borderId="20" xfId="0" applyNumberFormat="1" applyFont="1" applyBorder="1" applyAlignment="1" applyProtection="1">
      <alignment horizontal="left" vertical="center"/>
      <protection locked="0"/>
    </xf>
    <xf numFmtId="49" fontId="6" fillId="0" borderId="33" xfId="0" applyNumberFormat="1" applyFont="1" applyBorder="1" applyAlignment="1" applyProtection="1">
      <alignment horizontal="left" vertical="center"/>
      <protection locked="0"/>
    </xf>
    <xf numFmtId="0" fontId="63" fillId="0" borderId="0" xfId="0" applyFont="1" applyAlignment="1">
      <alignment horizontal="center" wrapText="1"/>
    </xf>
    <xf numFmtId="49" fontId="6" fillId="0" borderId="13" xfId="0" applyNumberFormat="1" applyFont="1" applyFill="1" applyBorder="1" applyAlignment="1" applyProtection="1">
      <alignment horizontal="center"/>
      <protection locked="0"/>
    </xf>
    <xf numFmtId="49" fontId="6" fillId="0" borderId="33" xfId="0" applyNumberFormat="1" applyFont="1" applyFill="1" applyBorder="1" applyAlignment="1" applyProtection="1">
      <alignment horizontal="center"/>
      <protection locked="0"/>
    </xf>
    <xf numFmtId="0" fontId="5" fillId="0" borderId="64" xfId="0" applyFont="1" applyBorder="1" applyAlignment="1">
      <alignment horizontal="center" vertical="center"/>
    </xf>
    <xf numFmtId="49" fontId="5" fillId="19" borderId="49" xfId="0" applyNumberFormat="1" applyFont="1" applyFill="1" applyBorder="1" applyAlignment="1">
      <alignment horizontal="center" vertical="center"/>
    </xf>
    <xf numFmtId="49" fontId="5" fillId="19" borderId="38" xfId="0" applyNumberFormat="1" applyFont="1" applyFill="1" applyBorder="1" applyAlignment="1">
      <alignment horizontal="center" vertical="center"/>
    </xf>
    <xf numFmtId="49" fontId="5" fillId="19" borderId="43" xfId="0" applyNumberFormat="1" applyFont="1" applyFill="1" applyBorder="1" applyAlignment="1">
      <alignment horizontal="center" vertical="center"/>
    </xf>
    <xf numFmtId="49" fontId="5" fillId="19" borderId="68" xfId="0" applyNumberFormat="1" applyFont="1" applyFill="1" applyBorder="1" applyAlignment="1">
      <alignment horizontal="center" vertical="center"/>
    </xf>
    <xf numFmtId="49" fontId="5" fillId="19" borderId="52" xfId="0" applyNumberFormat="1" applyFont="1" applyFill="1" applyBorder="1" applyAlignment="1">
      <alignment horizontal="center" vertical="center"/>
    </xf>
    <xf numFmtId="49" fontId="5" fillId="19" borderId="12" xfId="0" applyNumberFormat="1" applyFont="1" applyFill="1" applyBorder="1" applyAlignment="1">
      <alignment horizontal="center" vertical="center"/>
    </xf>
    <xf numFmtId="49" fontId="6" fillId="0" borderId="59" xfId="0" applyNumberFormat="1" applyFont="1" applyBorder="1" applyAlignment="1" applyProtection="1">
      <alignment horizontal="left" vertical="center"/>
      <protection locked="0"/>
    </xf>
    <xf numFmtId="49" fontId="6" fillId="0" borderId="75" xfId="0" applyNumberFormat="1" applyFont="1" applyBorder="1" applyAlignment="1" applyProtection="1">
      <alignment horizontal="left" vertical="center"/>
      <protection locked="0"/>
    </xf>
    <xf numFmtId="49" fontId="6" fillId="0" borderId="60" xfId="0" applyNumberFormat="1" applyFont="1" applyBorder="1" applyAlignment="1" applyProtection="1">
      <alignment horizontal="left" vertical="center"/>
      <protection locked="0"/>
    </xf>
    <xf numFmtId="49" fontId="6" fillId="0" borderId="63" xfId="0" applyNumberFormat="1" applyFont="1" applyBorder="1" applyAlignment="1" applyProtection="1">
      <alignment horizontal="left" vertical="center"/>
      <protection locked="0"/>
    </xf>
    <xf numFmtId="49" fontId="6" fillId="0" borderId="76" xfId="0" applyNumberFormat="1" applyFont="1" applyBorder="1" applyAlignment="1" applyProtection="1">
      <alignment horizontal="left" vertical="center"/>
      <protection locked="0"/>
    </xf>
    <xf numFmtId="49" fontId="6" fillId="0" borderId="77" xfId="0" applyNumberFormat="1" applyFont="1" applyBorder="1" applyAlignment="1" applyProtection="1">
      <alignment horizontal="left" vertical="center"/>
      <protection locked="0"/>
    </xf>
    <xf numFmtId="0" fontId="61" fillId="25" borderId="13" xfId="0" applyNumberFormat="1" applyFont="1" applyFill="1" applyBorder="1" applyAlignment="1">
      <alignment vertical="center" wrapText="1"/>
    </xf>
    <xf numFmtId="0" fontId="0" fillId="25" borderId="20" xfId="0" applyFill="1" applyBorder="1" applyAlignment="1">
      <alignment vertical="center" wrapText="1"/>
    </xf>
    <xf numFmtId="49" fontId="2" fillId="0" borderId="50" xfId="0" applyNumberFormat="1" applyFont="1" applyFill="1" applyBorder="1" applyAlignment="1" applyProtection="1">
      <alignment horizontal="left" wrapText="1"/>
      <protection locked="0"/>
    </xf>
    <xf numFmtId="49" fontId="2" fillId="0" borderId="41" xfId="0" applyNumberFormat="1" applyFont="1" applyFill="1" applyBorder="1" applyAlignment="1" applyProtection="1">
      <alignment horizontal="left" wrapText="1"/>
      <protection locked="0"/>
    </xf>
    <xf numFmtId="49" fontId="2" fillId="0" borderId="11" xfId="0" applyNumberFormat="1" applyFont="1" applyFill="1" applyBorder="1" applyAlignment="1" applyProtection="1">
      <alignment horizontal="left" wrapText="1"/>
      <protection locked="0"/>
    </xf>
    <xf numFmtId="0" fontId="2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5" fillId="0" borderId="20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6" fillId="19" borderId="13" xfId="0" applyFont="1" applyFill="1" applyBorder="1" applyAlignment="1">
      <alignment horizontal="left"/>
    </xf>
    <xf numFmtId="0" fontId="6" fillId="19" borderId="20" xfId="0" applyFont="1" applyFill="1" applyBorder="1" applyAlignment="1">
      <alignment horizontal="left"/>
    </xf>
    <xf numFmtId="49" fontId="2" fillId="0" borderId="49" xfId="0" applyNumberFormat="1" applyFont="1" applyFill="1" applyBorder="1" applyAlignment="1" applyProtection="1">
      <alignment horizontal="left" wrapText="1"/>
      <protection locked="0"/>
    </xf>
    <xf numFmtId="49" fontId="2" fillId="0" borderId="38" xfId="0" applyNumberFormat="1" applyFont="1" applyFill="1" applyBorder="1" applyAlignment="1" applyProtection="1">
      <alignment horizontal="left" wrapText="1"/>
      <protection locked="0"/>
    </xf>
    <xf numFmtId="49" fontId="2" fillId="0" borderId="43" xfId="0" applyNumberFormat="1" applyFont="1" applyFill="1" applyBorder="1" applyAlignment="1" applyProtection="1">
      <alignment horizontal="left" wrapText="1"/>
      <protection locked="0"/>
    </xf>
    <xf numFmtId="0" fontId="0" fillId="0" borderId="24" xfId="0" applyBorder="1" applyAlignment="1">
      <alignment/>
    </xf>
    <xf numFmtId="0" fontId="0" fillId="0" borderId="40" xfId="0" applyBorder="1" applyAlignment="1">
      <alignment/>
    </xf>
    <xf numFmtId="0" fontId="0" fillId="0" borderId="40" xfId="0" applyBorder="1" applyAlignment="1">
      <alignment wrapText="1"/>
    </xf>
    <xf numFmtId="0" fontId="63" fillId="0" borderId="0" xfId="0" applyFont="1" applyAlignment="1">
      <alignment horizontal="center"/>
    </xf>
    <xf numFmtId="0" fontId="19" fillId="0" borderId="24" xfId="0" applyFont="1" applyBorder="1" applyAlignment="1">
      <alignment/>
    </xf>
    <xf numFmtId="49" fontId="7" fillId="0" borderId="50" xfId="0" applyNumberFormat="1" applyFont="1" applyFill="1" applyBorder="1" applyAlignment="1" applyProtection="1">
      <alignment horizontal="center"/>
      <protection locked="0"/>
    </xf>
    <xf numFmtId="49" fontId="7" fillId="0" borderId="41" xfId="0" applyNumberFormat="1" applyFont="1" applyFill="1" applyBorder="1" applyAlignment="1" applyProtection="1">
      <alignment horizontal="center"/>
      <protection locked="0"/>
    </xf>
    <xf numFmtId="49" fontId="7" fillId="0" borderId="11" xfId="0" applyNumberFormat="1" applyFont="1" applyFill="1" applyBorder="1" applyAlignment="1" applyProtection="1">
      <alignment horizontal="center"/>
      <protection locked="0"/>
    </xf>
    <xf numFmtId="0" fontId="6" fillId="19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49" fontId="7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15" fillId="0" borderId="58" xfId="0" applyFont="1" applyBorder="1" applyAlignment="1">
      <alignment horizontal="center" wrapText="1"/>
    </xf>
    <xf numFmtId="0" fontId="16" fillId="0" borderId="64" xfId="0" applyFont="1" applyBorder="1" applyAlignment="1">
      <alignment horizontal="center" wrapText="1"/>
    </xf>
    <xf numFmtId="2" fontId="58" fillId="25" borderId="19" xfId="0" applyNumberFormat="1" applyFont="1" applyFill="1" applyBorder="1" applyAlignment="1">
      <alignment horizontal="left" vertical="center"/>
    </xf>
    <xf numFmtId="0" fontId="0" fillId="25" borderId="29" xfId="0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19" borderId="70" xfId="0" applyFont="1" applyFill="1" applyBorder="1" applyAlignment="1">
      <alignment horizontal="left" vertical="center"/>
    </xf>
    <xf numFmtId="0" fontId="6" fillId="19" borderId="60" xfId="0" applyFont="1" applyFill="1" applyBorder="1" applyAlignment="1">
      <alignment horizontal="left" vertical="center"/>
    </xf>
    <xf numFmtId="0" fontId="6" fillId="16" borderId="13" xfId="0" applyFont="1" applyFill="1" applyBorder="1" applyAlignment="1">
      <alignment horizontal="left" vertical="center"/>
    </xf>
    <xf numFmtId="0" fontId="6" fillId="16" borderId="20" xfId="0" applyFont="1" applyFill="1" applyBorder="1" applyAlignment="1">
      <alignment horizontal="left" vertical="center"/>
    </xf>
    <xf numFmtId="0" fontId="6" fillId="16" borderId="33" xfId="0" applyFont="1" applyFill="1" applyBorder="1" applyAlignment="1">
      <alignment horizontal="left" vertical="center"/>
    </xf>
    <xf numFmtId="0" fontId="6" fillId="16" borderId="31" xfId="0" applyFont="1" applyFill="1" applyBorder="1" applyAlignment="1">
      <alignment horizontal="left" vertical="center"/>
    </xf>
    <xf numFmtId="0" fontId="6" fillId="16" borderId="30" xfId="0" applyFont="1" applyFill="1" applyBorder="1" applyAlignment="1">
      <alignment horizontal="left" vertical="center"/>
    </xf>
    <xf numFmtId="0" fontId="6" fillId="16" borderId="15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19" borderId="13" xfId="0" applyFont="1" applyFill="1" applyBorder="1" applyAlignment="1">
      <alignment horizontal="left" vertical="center" wrapText="1"/>
    </xf>
    <xf numFmtId="0" fontId="6" fillId="19" borderId="20" xfId="0" applyFont="1" applyFill="1" applyBorder="1" applyAlignment="1">
      <alignment horizontal="left" vertical="center" wrapText="1"/>
    </xf>
    <xf numFmtId="0" fontId="6" fillId="19" borderId="33" xfId="0" applyFont="1" applyFill="1" applyBorder="1" applyAlignment="1">
      <alignment horizontal="left" vertical="center" wrapText="1"/>
    </xf>
    <xf numFmtId="0" fontId="6" fillId="19" borderId="70" xfId="0" applyFont="1" applyFill="1" applyBorder="1" applyAlignment="1">
      <alignment horizontal="left" vertical="center"/>
    </xf>
    <xf numFmtId="0" fontId="6" fillId="19" borderId="75" xfId="0" applyFont="1" applyFill="1" applyBorder="1" applyAlignment="1">
      <alignment horizontal="left" vertical="center"/>
    </xf>
    <xf numFmtId="0" fontId="6" fillId="19" borderId="60" xfId="0" applyFont="1" applyFill="1" applyBorder="1" applyAlignment="1">
      <alignment horizontal="left" vertical="center"/>
    </xf>
    <xf numFmtId="0" fontId="6" fillId="19" borderId="78" xfId="0" applyFont="1" applyFill="1" applyBorder="1" applyAlignment="1">
      <alignment horizontal="left" vertical="center"/>
    </xf>
    <xf numFmtId="0" fontId="6" fillId="19" borderId="76" xfId="0" applyFont="1" applyFill="1" applyBorder="1" applyAlignment="1">
      <alignment horizontal="left" vertical="center"/>
    </xf>
    <xf numFmtId="0" fontId="6" fillId="19" borderId="44" xfId="0" applyFont="1" applyFill="1" applyBorder="1" applyAlignment="1">
      <alignment horizontal="left" vertical="center"/>
    </xf>
    <xf numFmtId="0" fontId="6" fillId="19" borderId="58" xfId="0" applyFont="1" applyFill="1" applyBorder="1" applyAlignment="1">
      <alignment horizontal="left" vertical="center"/>
    </xf>
    <xf numFmtId="0" fontId="6" fillId="19" borderId="64" xfId="0" applyFont="1" applyFill="1" applyBorder="1" applyAlignment="1">
      <alignment horizontal="left" vertical="center"/>
    </xf>
    <xf numFmtId="0" fontId="21" fillId="25" borderId="13" xfId="0" applyFont="1" applyFill="1" applyBorder="1" applyAlignment="1">
      <alignment horizontal="left" vertical="center"/>
    </xf>
    <xf numFmtId="0" fontId="21" fillId="25" borderId="20" xfId="0" applyFont="1" applyFill="1" applyBorder="1" applyAlignment="1">
      <alignment horizontal="left" vertical="center"/>
    </xf>
    <xf numFmtId="0" fontId="21" fillId="25" borderId="33" xfId="0" applyFont="1" applyFill="1" applyBorder="1" applyAlignment="1">
      <alignment horizontal="left" vertical="center"/>
    </xf>
    <xf numFmtId="0" fontId="6" fillId="19" borderId="13" xfId="0" applyFont="1" applyFill="1" applyBorder="1" applyAlignment="1">
      <alignment horizontal="left" vertical="center"/>
    </xf>
    <xf numFmtId="0" fontId="6" fillId="19" borderId="33" xfId="0" applyFont="1" applyFill="1" applyBorder="1" applyAlignment="1">
      <alignment horizontal="left" vertical="center"/>
    </xf>
    <xf numFmtId="0" fontId="25" fillId="16" borderId="13" xfId="0" applyFont="1" applyFill="1" applyBorder="1" applyAlignment="1">
      <alignment wrapText="1"/>
    </xf>
    <xf numFmtId="0" fontId="36" fillId="16" borderId="20" xfId="0" applyFont="1" applyFill="1" applyBorder="1" applyAlignment="1">
      <alignment wrapText="1"/>
    </xf>
    <xf numFmtId="0" fontId="36" fillId="16" borderId="33" xfId="0" applyFont="1" applyFill="1" applyBorder="1" applyAlignment="1">
      <alignment wrapText="1"/>
    </xf>
    <xf numFmtId="0" fontId="6" fillId="16" borderId="13" xfId="0" applyFont="1" applyFill="1" applyBorder="1" applyAlignment="1">
      <alignment horizontal="left" vertical="top"/>
    </xf>
    <xf numFmtId="0" fontId="6" fillId="19" borderId="13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49" fontId="19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49" fontId="19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1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19" borderId="20" xfId="0" applyFont="1" applyFill="1" applyBorder="1" applyAlignment="1">
      <alignment horizontal="left" vertical="center"/>
    </xf>
    <xf numFmtId="0" fontId="6" fillId="19" borderId="18" xfId="0" applyFont="1" applyFill="1" applyBorder="1" applyAlignment="1">
      <alignment horizontal="left" vertical="center"/>
    </xf>
    <xf numFmtId="0" fontId="6" fillId="19" borderId="40" xfId="0" applyFont="1" applyFill="1" applyBorder="1" applyAlignment="1">
      <alignment horizontal="left" vertical="center"/>
    </xf>
    <xf numFmtId="49" fontId="19" fillId="0" borderId="42" xfId="0" applyNumberFormat="1" applyFont="1" applyBorder="1" applyAlignment="1" applyProtection="1">
      <alignment horizontal="left" vertical="center" wrapText="1"/>
      <protection locked="0"/>
    </xf>
    <xf numFmtId="49" fontId="19" fillId="0" borderId="48" xfId="0" applyNumberFormat="1" applyFont="1" applyBorder="1" applyAlignment="1" applyProtection="1">
      <alignment horizontal="left" vertical="center" wrapText="1"/>
      <protection locked="0"/>
    </xf>
    <xf numFmtId="0" fontId="6" fillId="0" borderId="20" xfId="0" applyFont="1" applyBorder="1" applyAlignment="1">
      <alignment horizontal="center" vertical="center"/>
    </xf>
    <xf numFmtId="0" fontId="6" fillId="19" borderId="19" xfId="0" applyFont="1" applyFill="1" applyBorder="1" applyAlignment="1">
      <alignment horizontal="left" vertical="top" wrapText="1"/>
    </xf>
    <xf numFmtId="0" fontId="6" fillId="19" borderId="61" xfId="0" applyFont="1" applyFill="1" applyBorder="1" applyAlignment="1">
      <alignment horizontal="left" vertical="top" wrapText="1"/>
    </xf>
    <xf numFmtId="0" fontId="21" fillId="25" borderId="64" xfId="0" applyFont="1" applyFill="1" applyBorder="1" applyAlignment="1">
      <alignment horizontal="right" vertical="center"/>
    </xf>
    <xf numFmtId="0" fontId="21" fillId="25" borderId="64" xfId="0" applyFont="1" applyFill="1" applyBorder="1" applyAlignment="1">
      <alignment vertical="center"/>
    </xf>
    <xf numFmtId="0" fontId="21" fillId="25" borderId="16" xfId="0" applyFont="1" applyFill="1" applyBorder="1" applyAlignment="1">
      <alignment vertical="center"/>
    </xf>
    <xf numFmtId="0" fontId="21" fillId="25" borderId="71" xfId="0" applyFont="1" applyFill="1" applyBorder="1" applyAlignment="1">
      <alignment horizontal="right" vertical="center"/>
    </xf>
    <xf numFmtId="0" fontId="21" fillId="25" borderId="20" xfId="0" applyFont="1" applyFill="1" applyBorder="1" applyAlignment="1">
      <alignment horizontal="right" vertical="center"/>
    </xf>
    <xf numFmtId="0" fontId="21" fillId="25" borderId="59" xfId="0" applyFont="1" applyFill="1" applyBorder="1" applyAlignment="1">
      <alignment horizontal="right" vertical="center"/>
    </xf>
    <xf numFmtId="0" fontId="19" fillId="0" borderId="30" xfId="0" applyFont="1" applyBorder="1" applyAlignment="1">
      <alignment horizontal="center" vertical="center"/>
    </xf>
    <xf numFmtId="0" fontId="6" fillId="19" borderId="32" xfId="0" applyFont="1" applyFill="1" applyBorder="1" applyAlignment="1">
      <alignment horizontal="left" vertical="center"/>
    </xf>
    <xf numFmtId="0" fontId="6" fillId="19" borderId="36" xfId="0" applyFont="1" applyFill="1" applyBorder="1" applyAlignment="1">
      <alignment horizontal="left" vertical="center"/>
    </xf>
    <xf numFmtId="0" fontId="19" fillId="0" borderId="69" xfId="0" applyNumberFormat="1" applyFont="1" applyBorder="1" applyAlignment="1" applyProtection="1">
      <alignment horizontal="left" vertical="center" wrapText="1"/>
      <protection locked="0"/>
    </xf>
    <xf numFmtId="0" fontId="19" fillId="0" borderId="79" xfId="0" applyNumberFormat="1" applyFont="1" applyBorder="1" applyAlignment="1" applyProtection="1">
      <alignment horizontal="left" vertical="center" wrapText="1"/>
      <protection locked="0"/>
    </xf>
    <xf numFmtId="0" fontId="19" fillId="0" borderId="64" xfId="0" applyFont="1" applyBorder="1" applyAlignment="1">
      <alignment horizontal="left" vertical="center" wrapText="1"/>
    </xf>
    <xf numFmtId="49" fontId="19" fillId="0" borderId="72" xfId="0" applyNumberFormat="1" applyFont="1" applyBorder="1" applyAlignment="1" applyProtection="1">
      <alignment horizontal="left" vertical="center" wrapText="1"/>
      <protection locked="0"/>
    </xf>
    <xf numFmtId="49" fontId="19" fillId="0" borderId="47" xfId="0" applyNumberFormat="1" applyFont="1" applyBorder="1" applyAlignment="1" applyProtection="1">
      <alignment horizontal="left" vertical="center" wrapText="1"/>
      <protection locked="0"/>
    </xf>
    <xf numFmtId="0" fontId="10" fillId="0" borderId="4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49" fontId="7" fillId="0" borderId="13" xfId="0" applyNumberFormat="1" applyFont="1" applyFill="1" applyBorder="1" applyAlignment="1" applyProtection="1">
      <alignment horizontal="center"/>
      <protection locked="0"/>
    </xf>
    <xf numFmtId="0" fontId="0" fillId="0" borderId="33" xfId="0" applyBorder="1" applyAlignment="1">
      <alignment horizontal="center"/>
    </xf>
    <xf numFmtId="49" fontId="7" fillId="0" borderId="20" xfId="0" applyNumberFormat="1" applyFont="1" applyFill="1" applyBorder="1" applyAlignment="1" applyProtection="1">
      <alignment horizontal="center"/>
      <protection locked="0"/>
    </xf>
    <xf numFmtId="49" fontId="7" fillId="0" borderId="33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 vertical="center"/>
    </xf>
    <xf numFmtId="49" fontId="2" fillId="0" borderId="58" xfId="0" applyNumberFormat="1" applyFont="1" applyFill="1" applyBorder="1" applyAlignment="1" applyProtection="1">
      <alignment horizontal="left" wrapText="1"/>
      <protection locked="0"/>
    </xf>
    <xf numFmtId="0" fontId="0" fillId="0" borderId="0" xfId="0" applyAlignment="1">
      <alignment horizontal="center"/>
    </xf>
    <xf numFmtId="49" fontId="21" fillId="25" borderId="13" xfId="0" applyNumberFormat="1" applyFont="1" applyFill="1" applyBorder="1" applyAlignment="1" applyProtection="1">
      <alignment horizontal="left" wrapText="1"/>
      <protection locked="0"/>
    </xf>
    <xf numFmtId="0" fontId="21" fillId="25" borderId="13" xfId="0" applyNumberFormat="1" applyFont="1" applyFill="1" applyBorder="1" applyAlignment="1">
      <alignment horizontal="left" vertical="center" wrapText="1"/>
    </xf>
    <xf numFmtId="49" fontId="6" fillId="25" borderId="18" xfId="0" applyNumberFormat="1" applyFont="1" applyFill="1" applyBorder="1" applyAlignment="1" applyProtection="1">
      <alignment horizontal="center"/>
      <protection locked="0"/>
    </xf>
    <xf numFmtId="0" fontId="36" fillId="25" borderId="24" xfId="0" applyFont="1" applyFill="1" applyBorder="1" applyAlignment="1">
      <alignment/>
    </xf>
    <xf numFmtId="0" fontId="36" fillId="25" borderId="48" xfId="0" applyFont="1" applyFill="1" applyBorder="1" applyAlignment="1">
      <alignment/>
    </xf>
    <xf numFmtId="49" fontId="6" fillId="25" borderId="45" xfId="0" applyNumberFormat="1" applyFont="1" applyFill="1" applyBorder="1" applyAlignment="1" applyProtection="1">
      <alignment horizontal="center"/>
      <protection locked="0"/>
    </xf>
    <xf numFmtId="0" fontId="36" fillId="25" borderId="57" xfId="0" applyFont="1" applyFill="1" applyBorder="1" applyAlignment="1">
      <alignment/>
    </xf>
    <xf numFmtId="0" fontId="36" fillId="25" borderId="46" xfId="0" applyFont="1" applyFill="1" applyBorder="1" applyAlignment="1">
      <alignment/>
    </xf>
    <xf numFmtId="49" fontId="2" fillId="0" borderId="13" xfId="0" applyNumberFormat="1" applyFont="1" applyFill="1" applyBorder="1" applyAlignment="1" applyProtection="1">
      <alignment horizontal="left" wrapText="1"/>
      <protection locked="0"/>
    </xf>
    <xf numFmtId="0" fontId="0" fillId="0" borderId="20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15" fillId="0" borderId="64" xfId="0" applyFont="1" applyBorder="1" applyAlignment="1">
      <alignment horizontal="center" wrapText="1"/>
    </xf>
    <xf numFmtId="0" fontId="16" fillId="0" borderId="20" xfId="0" applyFont="1" applyBorder="1" applyAlignment="1">
      <alignment horizontal="center" wrapText="1"/>
    </xf>
    <xf numFmtId="49" fontId="6" fillId="19" borderId="42" xfId="0" applyNumberFormat="1" applyFont="1" applyFill="1" applyBorder="1" applyAlignment="1">
      <alignment horizontal="center" vertical="center" wrapText="1"/>
    </xf>
    <xf numFmtId="0" fontId="0" fillId="0" borderId="42" xfId="0" applyBorder="1" applyAlignment="1">
      <alignment/>
    </xf>
    <xf numFmtId="49" fontId="6" fillId="0" borderId="42" xfId="0" applyNumberFormat="1" applyFont="1" applyFill="1" applyBorder="1" applyAlignment="1">
      <alignment horizontal="center" vertical="center" wrapText="1"/>
    </xf>
    <xf numFmtId="0" fontId="0" fillId="0" borderId="24" xfId="0" applyFill="1" applyBorder="1" applyAlignment="1">
      <alignment/>
    </xf>
    <xf numFmtId="0" fontId="0" fillId="0" borderId="40" xfId="0" applyFill="1" applyBorder="1" applyAlignment="1">
      <alignment/>
    </xf>
    <xf numFmtId="0" fontId="6" fillId="25" borderId="18" xfId="0" applyNumberFormat="1" applyFont="1" applyFill="1" applyBorder="1" applyAlignment="1" applyProtection="1">
      <alignment horizontal="center"/>
      <protection locked="0"/>
    </xf>
    <xf numFmtId="0" fontId="36" fillId="25" borderId="23" xfId="0" applyFont="1" applyFill="1" applyBorder="1" applyAlignment="1">
      <alignment/>
    </xf>
    <xf numFmtId="0" fontId="36" fillId="25" borderId="80" xfId="0" applyFont="1" applyFill="1" applyBorder="1" applyAlignment="1">
      <alignment/>
    </xf>
    <xf numFmtId="49" fontId="19" fillId="0" borderId="20" xfId="0" applyNumberFormat="1" applyFont="1" applyFill="1" applyBorder="1" applyAlignment="1" applyProtection="1">
      <alignment vertical="top" wrapText="1"/>
      <protection locked="0"/>
    </xf>
    <xf numFmtId="49" fontId="19" fillId="0" borderId="33" xfId="0" applyNumberFormat="1" applyFont="1" applyFill="1" applyBorder="1" applyAlignment="1" applyProtection="1">
      <alignment vertical="top" wrapText="1"/>
      <protection locked="0"/>
    </xf>
    <xf numFmtId="0" fontId="6" fillId="19" borderId="31" xfId="0" applyFont="1" applyFill="1" applyBorder="1" applyAlignment="1" applyProtection="1">
      <alignment horizontal="left" wrapText="1"/>
      <protection/>
    </xf>
    <xf numFmtId="0" fontId="6" fillId="19" borderId="15" xfId="0" applyFont="1" applyFill="1" applyBorder="1" applyAlignment="1" applyProtection="1">
      <alignment horizontal="left" wrapText="1"/>
      <protection/>
    </xf>
    <xf numFmtId="49" fontId="19" fillId="0" borderId="31" xfId="0" applyNumberFormat="1" applyFont="1" applyFill="1" applyBorder="1" applyAlignment="1" applyProtection="1">
      <alignment/>
      <protection locked="0"/>
    </xf>
    <xf numFmtId="49" fontId="19" fillId="0" borderId="30" xfId="0" applyNumberFormat="1" applyFont="1" applyFill="1" applyBorder="1" applyAlignment="1" applyProtection="1">
      <alignment/>
      <protection locked="0"/>
    </xf>
    <xf numFmtId="49" fontId="19" fillId="0" borderId="15" xfId="0" applyNumberFormat="1" applyFont="1" applyFill="1" applyBorder="1" applyAlignment="1" applyProtection="1">
      <alignment/>
      <protection locked="0"/>
    </xf>
    <xf numFmtId="0" fontId="20" fillId="0" borderId="13" xfId="0" applyFont="1" applyBorder="1" applyAlignment="1" applyProtection="1">
      <alignment horizontal="center" wrapText="1"/>
      <protection/>
    </xf>
    <xf numFmtId="0" fontId="20" fillId="0" borderId="20" xfId="0" applyFont="1" applyBorder="1" applyAlignment="1" applyProtection="1">
      <alignment horizontal="center" wrapText="1"/>
      <protection/>
    </xf>
    <xf numFmtId="0" fontId="20" fillId="0" borderId="33" xfId="0" applyFont="1" applyBorder="1" applyAlignment="1" applyProtection="1">
      <alignment horizontal="center" wrapText="1"/>
      <protection/>
    </xf>
    <xf numFmtId="0" fontId="6" fillId="19" borderId="13" xfId="0" applyFont="1" applyFill="1" applyBorder="1" applyAlignment="1" applyProtection="1">
      <alignment horizontal="left" wrapText="1"/>
      <protection/>
    </xf>
    <xf numFmtId="0" fontId="6" fillId="19" borderId="33" xfId="0" applyFont="1" applyFill="1" applyBorder="1" applyAlignment="1" applyProtection="1">
      <alignment horizontal="left" wrapText="1"/>
      <protection/>
    </xf>
    <xf numFmtId="49" fontId="19" fillId="0" borderId="13" xfId="0" applyNumberFormat="1" applyFont="1" applyFill="1" applyBorder="1" applyAlignment="1" applyProtection="1">
      <alignment/>
      <protection locked="0"/>
    </xf>
    <xf numFmtId="49" fontId="19" fillId="0" borderId="20" xfId="0" applyNumberFormat="1" applyFont="1" applyFill="1" applyBorder="1" applyAlignment="1" applyProtection="1">
      <alignment/>
      <protection locked="0"/>
    </xf>
    <xf numFmtId="49" fontId="19" fillId="0" borderId="33" xfId="0" applyNumberFormat="1" applyFont="1" applyFill="1" applyBorder="1" applyAlignment="1" applyProtection="1">
      <alignment/>
      <protection locked="0"/>
    </xf>
    <xf numFmtId="49" fontId="19" fillId="0" borderId="13" xfId="0" applyNumberFormat="1" applyFont="1" applyFill="1" applyBorder="1" applyAlignment="1" applyProtection="1">
      <alignment wrapText="1"/>
      <protection locked="0"/>
    </xf>
    <xf numFmtId="49" fontId="19" fillId="0" borderId="20" xfId="0" applyNumberFormat="1" applyFont="1" applyFill="1" applyBorder="1" applyAlignment="1" applyProtection="1">
      <alignment wrapText="1"/>
      <protection locked="0"/>
    </xf>
    <xf numFmtId="49" fontId="19" fillId="0" borderId="33" xfId="0" applyNumberFormat="1" applyFont="1" applyFill="1" applyBorder="1" applyAlignment="1" applyProtection="1">
      <alignment wrapText="1"/>
      <protection locked="0"/>
    </xf>
    <xf numFmtId="0" fontId="6" fillId="0" borderId="64" xfId="0" applyFont="1" applyBorder="1" applyAlignment="1" applyProtection="1">
      <alignment horizontal="center" vertical="center"/>
      <protection/>
    </xf>
    <xf numFmtId="0" fontId="23" fillId="0" borderId="64" xfId="0" applyFont="1" applyBorder="1" applyAlignment="1">
      <alignment horizontal="center" vertical="center"/>
    </xf>
    <xf numFmtId="0" fontId="5" fillId="0" borderId="13" xfId="0" applyFont="1" applyBorder="1" applyAlignment="1" applyProtection="1">
      <alignment horizontal="center"/>
      <protection/>
    </xf>
    <xf numFmtId="0" fontId="11" fillId="0" borderId="20" xfId="0" applyFont="1" applyBorder="1" applyAlignment="1" applyProtection="1">
      <alignment horizontal="center"/>
      <protection/>
    </xf>
    <xf numFmtId="0" fontId="11" fillId="0" borderId="33" xfId="0" applyFont="1" applyBorder="1" applyAlignment="1" applyProtection="1">
      <alignment horizontal="center"/>
      <protection/>
    </xf>
    <xf numFmtId="49" fontId="19" fillId="0" borderId="13" xfId="0" applyNumberFormat="1" applyFont="1" applyFill="1" applyBorder="1" applyAlignment="1" applyProtection="1">
      <alignment vertical="top" wrapText="1"/>
      <protection locked="0"/>
    </xf>
    <xf numFmtId="0" fontId="6" fillId="25" borderId="19" xfId="0" applyNumberFormat="1" applyFont="1" applyFill="1" applyBorder="1" applyAlignment="1" applyProtection="1">
      <alignment horizontal="center"/>
      <protection locked="0"/>
    </xf>
    <xf numFmtId="0" fontId="36" fillId="25" borderId="29" xfId="0" applyFont="1" applyFill="1" applyBorder="1" applyAlignment="1">
      <alignment/>
    </xf>
    <xf numFmtId="0" fontId="36" fillId="25" borderId="79" xfId="0" applyFont="1" applyFill="1" applyBorder="1" applyAlignment="1">
      <alignment/>
    </xf>
    <xf numFmtId="0" fontId="6" fillId="16" borderId="13" xfId="0" applyFont="1" applyFill="1" applyBorder="1" applyAlignment="1">
      <alignment/>
    </xf>
    <xf numFmtId="0" fontId="6" fillId="0" borderId="20" xfId="0" applyFont="1" applyBorder="1" applyAlignment="1">
      <alignment/>
    </xf>
    <xf numFmtId="49" fontId="6" fillId="25" borderId="13" xfId="0" applyNumberFormat="1" applyFont="1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21" fillId="25" borderId="58" xfId="0" applyFont="1" applyFill="1" applyBorder="1" applyAlignment="1" applyProtection="1">
      <alignment horizontal="left"/>
      <protection/>
    </xf>
    <xf numFmtId="0" fontId="21" fillId="25" borderId="64" xfId="0" applyFont="1" applyFill="1" applyBorder="1" applyAlignment="1" applyProtection="1">
      <alignment horizontal="left"/>
      <protection/>
    </xf>
    <xf numFmtId="49" fontId="19" fillId="0" borderId="20" xfId="0" applyNumberFormat="1" applyFont="1" applyFill="1" applyBorder="1" applyAlignment="1" applyProtection="1">
      <alignment horizontal="left" wrapText="1"/>
      <protection locked="0"/>
    </xf>
    <xf numFmtId="49" fontId="19" fillId="0" borderId="33" xfId="0" applyNumberFormat="1" applyFont="1" applyFill="1" applyBorder="1" applyAlignment="1" applyProtection="1">
      <alignment horizontal="left" wrapText="1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0" fillId="0" borderId="58" xfId="0" applyFont="1" applyBorder="1" applyAlignment="1" applyProtection="1">
      <alignment horizontal="center" wrapText="1"/>
      <protection/>
    </xf>
    <xf numFmtId="0" fontId="20" fillId="0" borderId="64" xfId="0" applyFont="1" applyBorder="1" applyAlignment="1" applyProtection="1">
      <alignment horizontal="center" wrapText="1"/>
      <protection/>
    </xf>
    <xf numFmtId="0" fontId="0" fillId="0" borderId="64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49" fontId="6" fillId="19" borderId="41" xfId="0" applyNumberFormat="1" applyFont="1" applyFill="1" applyBorder="1" applyAlignment="1">
      <alignment/>
    </xf>
    <xf numFmtId="0" fontId="21" fillId="25" borderId="13" xfId="0" applyFont="1" applyFill="1" applyBorder="1" applyAlignment="1" applyProtection="1">
      <alignment horizontal="left"/>
      <protection/>
    </xf>
    <xf numFmtId="0" fontId="21" fillId="25" borderId="20" xfId="0" applyFont="1" applyFill="1" applyBorder="1" applyAlignment="1" applyProtection="1">
      <alignment horizontal="left"/>
      <protection/>
    </xf>
    <xf numFmtId="0" fontId="21" fillId="25" borderId="33" xfId="0" applyFont="1" applyFill="1" applyBorder="1" applyAlignment="1" applyProtection="1">
      <alignment horizontal="left"/>
      <protection/>
    </xf>
    <xf numFmtId="0" fontId="6" fillId="19" borderId="41" xfId="0" applyFont="1" applyFill="1" applyBorder="1" applyAlignment="1" applyProtection="1">
      <alignment horizontal="left" wrapText="1"/>
      <protection/>
    </xf>
    <xf numFmtId="0" fontId="0" fillId="0" borderId="41" xfId="0" applyBorder="1" applyAlignment="1">
      <alignment/>
    </xf>
    <xf numFmtId="0" fontId="6" fillId="0" borderId="13" xfId="0" applyFont="1" applyFill="1" applyBorder="1" applyAlignment="1">
      <alignment vertical="center"/>
    </xf>
    <xf numFmtId="0" fontId="0" fillId="0" borderId="33" xfId="0" applyFill="1" applyBorder="1" applyAlignment="1">
      <alignment/>
    </xf>
    <xf numFmtId="0" fontId="6" fillId="19" borderId="13" xfId="0" applyFont="1" applyFill="1" applyBorder="1" applyAlignment="1">
      <alignment/>
    </xf>
    <xf numFmtId="0" fontId="0" fillId="19" borderId="20" xfId="0" applyFill="1" applyBorder="1" applyAlignment="1">
      <alignment/>
    </xf>
    <xf numFmtId="0" fontId="0" fillId="19" borderId="33" xfId="0" applyFill="1" applyBorder="1" applyAlignment="1">
      <alignment/>
    </xf>
    <xf numFmtId="0" fontId="6" fillId="0" borderId="13" xfId="0" applyFont="1" applyBorder="1" applyAlignment="1">
      <alignment/>
    </xf>
    <xf numFmtId="49" fontId="19" fillId="0" borderId="13" xfId="0" applyNumberFormat="1" applyFont="1" applyFill="1" applyBorder="1" applyAlignment="1" applyProtection="1">
      <alignment horizontal="center"/>
      <protection locked="0"/>
    </xf>
    <xf numFmtId="49" fontId="19" fillId="0" borderId="20" xfId="0" applyNumberFormat="1" applyFont="1" applyFill="1" applyBorder="1" applyAlignment="1" applyProtection="1">
      <alignment horizontal="center"/>
      <protection locked="0"/>
    </xf>
    <xf numFmtId="49" fontId="19" fillId="0" borderId="33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64" fillId="0" borderId="0" xfId="0" applyFont="1" applyBorder="1" applyAlignment="1">
      <alignment horizontal="center"/>
    </xf>
    <xf numFmtId="0" fontId="6" fillId="19" borderId="10" xfId="0" applyFont="1" applyFill="1" applyBorder="1" applyAlignment="1">
      <alignment horizontal="left"/>
    </xf>
    <xf numFmtId="49" fontId="2" fillId="0" borderId="10" xfId="0" applyNumberFormat="1" applyFont="1" applyFill="1" applyBorder="1" applyAlignment="1" applyProtection="1">
      <alignment horizontal="center" wrapText="1"/>
      <protection locked="0"/>
    </xf>
    <xf numFmtId="0" fontId="64" fillId="0" borderId="10" xfId="0" applyFont="1" applyBorder="1" applyAlignment="1">
      <alignment horizontal="center"/>
    </xf>
    <xf numFmtId="0" fontId="62" fillId="25" borderId="10" xfId="0" applyFont="1" applyFill="1" applyBorder="1" applyAlignment="1">
      <alignment horizontal="left" vertical="center"/>
    </xf>
    <xf numFmtId="0" fontId="25" fillId="19" borderId="10" xfId="0" applyFont="1" applyFill="1" applyBorder="1" applyAlignment="1">
      <alignment horizontal="left"/>
    </xf>
    <xf numFmtId="0" fontId="39" fillId="19" borderId="10" xfId="0" applyFont="1" applyFill="1" applyBorder="1" applyAlignment="1">
      <alignment horizontal="left"/>
    </xf>
    <xf numFmtId="0" fontId="0" fillId="0" borderId="13" xfId="0" applyBorder="1" applyAlignment="1">
      <alignment wrapText="1"/>
    </xf>
    <xf numFmtId="0" fontId="0" fillId="0" borderId="13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4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2371725</xdr:colOff>
      <xdr:row>6</xdr:row>
      <xdr:rowOff>66675</xdr:rowOff>
    </xdr:from>
    <xdr:ext cx="190500" cy="257175"/>
    <xdr:sp>
      <xdr:nvSpPr>
        <xdr:cNvPr id="1" name="TextovéPole 1"/>
        <xdr:cNvSpPr txBox="1">
          <a:spLocks noChangeArrowheads="1"/>
        </xdr:cNvSpPr>
      </xdr:nvSpPr>
      <xdr:spPr>
        <a:xfrm>
          <a:off x="3667125" y="22669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657225</xdr:colOff>
      <xdr:row>1</xdr:row>
      <xdr:rowOff>142875</xdr:rowOff>
    </xdr:from>
    <xdr:to>
      <xdr:col>6</xdr:col>
      <xdr:colOff>238125</xdr:colOff>
      <xdr:row>1</xdr:row>
      <xdr:rowOff>1152525</xdr:rowOff>
    </xdr:to>
    <xdr:pic>
      <xdr:nvPicPr>
        <xdr:cNvPr id="2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04800"/>
          <a:ext cx="56483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0</xdr:row>
      <xdr:rowOff>123825</xdr:rowOff>
    </xdr:from>
    <xdr:to>
      <xdr:col>3</xdr:col>
      <xdr:colOff>2238375</xdr:colOff>
      <xdr:row>5</xdr:row>
      <xdr:rowOff>276225</xdr:rowOff>
    </xdr:to>
    <xdr:pic>
      <xdr:nvPicPr>
        <xdr:cNvPr id="1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23825"/>
          <a:ext cx="56483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0</xdr:row>
      <xdr:rowOff>457200</xdr:rowOff>
    </xdr:from>
    <xdr:to>
      <xdr:col>3</xdr:col>
      <xdr:colOff>1104900</xdr:colOff>
      <xdr:row>0</xdr:row>
      <xdr:rowOff>1466850</xdr:rowOff>
    </xdr:to>
    <xdr:pic>
      <xdr:nvPicPr>
        <xdr:cNvPr id="1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457200"/>
          <a:ext cx="56483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361950</xdr:colOff>
      <xdr:row>5</xdr:row>
      <xdr:rowOff>0</xdr:rowOff>
    </xdr:from>
    <xdr:ext cx="190500" cy="295275"/>
    <xdr:sp>
      <xdr:nvSpPr>
        <xdr:cNvPr id="1" name="TextovéPole 1"/>
        <xdr:cNvSpPr txBox="1">
          <a:spLocks noChangeArrowheads="1"/>
        </xdr:cNvSpPr>
      </xdr:nvSpPr>
      <xdr:spPr>
        <a:xfrm>
          <a:off x="13354050" y="1924050"/>
          <a:ext cx="1905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1600200</xdr:colOff>
      <xdr:row>1</xdr:row>
      <xdr:rowOff>104775</xdr:rowOff>
    </xdr:from>
    <xdr:to>
      <xdr:col>10</xdr:col>
      <xdr:colOff>85725</xdr:colOff>
      <xdr:row>3</xdr:row>
      <xdr:rowOff>762000</xdr:rowOff>
    </xdr:to>
    <xdr:pic>
      <xdr:nvPicPr>
        <xdr:cNvPr id="2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266700"/>
          <a:ext cx="74295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3000375</xdr:colOff>
      <xdr:row>1</xdr:row>
      <xdr:rowOff>57150</xdr:rowOff>
    </xdr:from>
    <xdr:to>
      <xdr:col>6</xdr:col>
      <xdr:colOff>9525</xdr:colOff>
      <xdr:row>3</xdr:row>
      <xdr:rowOff>742950</xdr:rowOff>
    </xdr:to>
    <xdr:pic>
      <xdr:nvPicPr>
        <xdr:cNvPr id="1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219075"/>
          <a:ext cx="56483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0</xdr:row>
      <xdr:rowOff>152400</xdr:rowOff>
    </xdr:from>
    <xdr:to>
      <xdr:col>11</xdr:col>
      <xdr:colOff>485775</xdr:colOff>
      <xdr:row>2</xdr:row>
      <xdr:rowOff>838200</xdr:rowOff>
    </xdr:to>
    <xdr:pic>
      <xdr:nvPicPr>
        <xdr:cNvPr id="1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152400"/>
          <a:ext cx="61055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2</xdr:row>
      <xdr:rowOff>114300</xdr:rowOff>
    </xdr:from>
    <xdr:to>
      <xdr:col>7</xdr:col>
      <xdr:colOff>1200150</xdr:colOff>
      <xdr:row>3</xdr:row>
      <xdr:rowOff>962025</xdr:rowOff>
    </xdr:to>
    <xdr:pic>
      <xdr:nvPicPr>
        <xdr:cNvPr id="1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438150"/>
          <a:ext cx="57150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1209675</xdr:colOff>
      <xdr:row>1</xdr:row>
      <xdr:rowOff>152400</xdr:rowOff>
    </xdr:from>
    <xdr:to>
      <xdr:col>6</xdr:col>
      <xdr:colOff>923925</xdr:colOff>
      <xdr:row>4</xdr:row>
      <xdr:rowOff>352425</xdr:rowOff>
    </xdr:to>
    <xdr:pic>
      <xdr:nvPicPr>
        <xdr:cNvPr id="1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314325"/>
          <a:ext cx="56483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638175</xdr:colOff>
      <xdr:row>2</xdr:row>
      <xdr:rowOff>76200</xdr:rowOff>
    </xdr:from>
    <xdr:to>
      <xdr:col>7</xdr:col>
      <xdr:colOff>200025</xdr:colOff>
      <xdr:row>4</xdr:row>
      <xdr:rowOff>762000</xdr:rowOff>
    </xdr:to>
    <xdr:pic>
      <xdr:nvPicPr>
        <xdr:cNvPr id="1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400050"/>
          <a:ext cx="56483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3</xdr:row>
      <xdr:rowOff>38100</xdr:rowOff>
    </xdr:from>
    <xdr:to>
      <xdr:col>7</xdr:col>
      <xdr:colOff>95250</xdr:colOff>
      <xdr:row>3</xdr:row>
      <xdr:rowOff>1047750</xdr:rowOff>
    </xdr:to>
    <xdr:pic>
      <xdr:nvPicPr>
        <xdr:cNvPr id="1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523875"/>
          <a:ext cx="56483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9">
      <selection activeCell="D28" sqref="D28:G29"/>
    </sheetView>
  </sheetViews>
  <sheetFormatPr defaultColWidth="9.140625" defaultRowHeight="12.75"/>
  <cols>
    <col min="1" max="1" width="19.421875" style="0" customWidth="1"/>
    <col min="2" max="2" width="36.140625" style="0" customWidth="1"/>
    <col min="3" max="3" width="13.421875" style="0" customWidth="1"/>
    <col min="4" max="4" width="13.00390625" style="0" customWidth="1"/>
    <col min="5" max="5" width="14.421875" style="0" customWidth="1"/>
    <col min="6" max="6" width="14.00390625" style="0" customWidth="1"/>
    <col min="7" max="7" width="14.8515625" style="0" customWidth="1"/>
  </cols>
  <sheetData>
    <row r="1" spans="1:8" ht="12.75" customHeight="1">
      <c r="A1" s="234"/>
      <c r="B1" s="234"/>
      <c r="C1" s="234"/>
      <c r="D1" s="234"/>
      <c r="E1" s="234"/>
      <c r="F1" s="234"/>
      <c r="G1" s="234"/>
      <c r="H1" s="1"/>
    </row>
    <row r="2" spans="1:10" ht="104.25" customHeight="1">
      <c r="A2" s="434"/>
      <c r="B2" s="435"/>
      <c r="C2" s="435"/>
      <c r="D2" s="435"/>
      <c r="E2" s="435"/>
      <c r="F2" s="435"/>
      <c r="G2" s="435"/>
      <c r="H2" s="435"/>
      <c r="I2" s="435"/>
      <c r="J2" s="435"/>
    </row>
    <row r="3" spans="1:8" ht="12.75" customHeight="1" hidden="1">
      <c r="A3" s="234"/>
      <c r="B3" s="234"/>
      <c r="C3" s="234"/>
      <c r="D3" s="234"/>
      <c r="E3" s="234"/>
      <c r="F3" s="234"/>
      <c r="G3" s="234"/>
      <c r="H3" s="1"/>
    </row>
    <row r="4" spans="1:9" ht="19.5" customHeight="1">
      <c r="A4" s="443" t="s">
        <v>260</v>
      </c>
      <c r="B4" s="444"/>
      <c r="C4" s="444"/>
      <c r="D4" s="444"/>
      <c r="E4" s="444"/>
      <c r="F4" s="444"/>
      <c r="G4" s="444"/>
      <c r="H4" s="444"/>
      <c r="I4" s="444"/>
    </row>
    <row r="5" spans="1:10" ht="17.25" customHeight="1">
      <c r="A5" s="436" t="s">
        <v>16</v>
      </c>
      <c r="B5" s="437"/>
      <c r="C5" s="437"/>
      <c r="D5" s="437"/>
      <c r="E5" s="437"/>
      <c r="F5" s="437"/>
      <c r="G5" s="437"/>
      <c r="H5" s="438"/>
      <c r="I5" s="438"/>
      <c r="J5" s="439"/>
    </row>
    <row r="6" spans="1:10" ht="19.5" thickBot="1">
      <c r="A6" s="440" t="s">
        <v>184</v>
      </c>
      <c r="B6" s="440"/>
      <c r="C6" s="440"/>
      <c r="D6" s="440"/>
      <c r="E6" s="440"/>
      <c r="F6" s="440"/>
      <c r="G6" s="440"/>
      <c r="H6" s="441"/>
      <c r="I6" s="441"/>
      <c r="J6" s="435"/>
    </row>
    <row r="7" spans="1:10" ht="15" thickBot="1">
      <c r="A7" s="445" t="s">
        <v>1</v>
      </c>
      <c r="B7" s="446"/>
      <c r="C7" s="427"/>
      <c r="D7" s="442"/>
      <c r="E7" s="442"/>
      <c r="F7" s="442"/>
      <c r="G7" s="442"/>
      <c r="H7" s="410"/>
      <c r="I7" s="410"/>
      <c r="J7" s="408"/>
    </row>
    <row r="8" spans="1:10" ht="15" thickBot="1">
      <c r="A8" s="432" t="s">
        <v>270</v>
      </c>
      <c r="B8" s="433"/>
      <c r="C8" s="427"/>
      <c r="D8" s="410"/>
      <c r="E8" s="410"/>
      <c r="F8" s="410"/>
      <c r="G8" s="410"/>
      <c r="H8" s="410"/>
      <c r="I8" s="410"/>
      <c r="J8" s="408"/>
    </row>
    <row r="9" spans="1:10" ht="15" thickBot="1">
      <c r="A9" s="428" t="s">
        <v>2</v>
      </c>
      <c r="B9" s="429"/>
      <c r="C9" s="411"/>
      <c r="D9" s="409"/>
      <c r="E9" s="409"/>
      <c r="F9" s="409"/>
      <c r="G9" s="409"/>
      <c r="H9" s="410"/>
      <c r="I9" s="410"/>
      <c r="J9" s="408"/>
    </row>
    <row r="10" spans="1:10" ht="15" thickBot="1">
      <c r="A10" s="430" t="s">
        <v>254</v>
      </c>
      <c r="B10" s="431"/>
      <c r="C10" s="407"/>
      <c r="D10" s="410"/>
      <c r="E10" s="410"/>
      <c r="F10" s="410"/>
      <c r="G10" s="410"/>
      <c r="H10" s="410"/>
      <c r="I10" s="410"/>
      <c r="J10" s="408"/>
    </row>
    <row r="11" spans="1:9" ht="15.75" thickBot="1">
      <c r="A11" s="403"/>
      <c r="B11" s="410"/>
      <c r="C11" s="404"/>
      <c r="D11" s="404"/>
      <c r="E11" s="404"/>
      <c r="F11" s="404"/>
      <c r="G11" s="404"/>
      <c r="H11" s="404"/>
      <c r="I11" s="404"/>
    </row>
    <row r="12" spans="1:10" ht="27.75" customHeight="1" thickBot="1">
      <c r="A12" s="421" t="s">
        <v>271</v>
      </c>
      <c r="B12" s="425" t="s">
        <v>256</v>
      </c>
      <c r="C12" s="425" t="s">
        <v>3</v>
      </c>
      <c r="D12" s="413" t="s">
        <v>4</v>
      </c>
      <c r="E12" s="413" t="s">
        <v>185</v>
      </c>
      <c r="F12" s="415" t="s">
        <v>5</v>
      </c>
      <c r="G12" s="417" t="s">
        <v>250</v>
      </c>
      <c r="H12" s="418"/>
      <c r="I12" s="417" t="s">
        <v>251</v>
      </c>
      <c r="J12" s="418"/>
    </row>
    <row r="13" spans="1:10" ht="50.25" customHeight="1" thickBot="1">
      <c r="A13" s="412"/>
      <c r="B13" s="426"/>
      <c r="C13" s="426"/>
      <c r="D13" s="414"/>
      <c r="E13" s="414"/>
      <c r="F13" s="416"/>
      <c r="G13" s="263" t="s">
        <v>248</v>
      </c>
      <c r="H13" s="264" t="s">
        <v>249</v>
      </c>
      <c r="I13" s="263" t="s">
        <v>248</v>
      </c>
      <c r="J13" s="263" t="s">
        <v>249</v>
      </c>
    </row>
    <row r="14" spans="1:10" ht="15">
      <c r="A14" s="261"/>
      <c r="B14" s="112"/>
      <c r="C14" s="101"/>
      <c r="D14" s="102"/>
      <c r="E14" s="103"/>
      <c r="F14" s="113"/>
      <c r="G14" s="114"/>
      <c r="H14" s="114"/>
      <c r="I14" s="114"/>
      <c r="J14" s="114"/>
    </row>
    <row r="15" spans="1:10" ht="15">
      <c r="A15" s="259"/>
      <c r="B15" s="115"/>
      <c r="C15" s="104"/>
      <c r="D15" s="105"/>
      <c r="E15" s="106"/>
      <c r="F15" s="97"/>
      <c r="G15" s="107"/>
      <c r="H15" s="107"/>
      <c r="I15" s="107"/>
      <c r="J15" s="107"/>
    </row>
    <row r="16" spans="1:10" ht="15">
      <c r="A16" s="259"/>
      <c r="B16" s="115"/>
      <c r="C16" s="104"/>
      <c r="D16" s="105"/>
      <c r="E16" s="106"/>
      <c r="F16" s="97"/>
      <c r="G16" s="107"/>
      <c r="H16" s="107"/>
      <c r="I16" s="107"/>
      <c r="J16" s="107"/>
    </row>
    <row r="17" spans="1:10" ht="15">
      <c r="A17" s="259"/>
      <c r="B17" s="115"/>
      <c r="C17" s="104"/>
      <c r="D17" s="105"/>
      <c r="E17" s="106"/>
      <c r="F17" s="97"/>
      <c r="G17" s="107"/>
      <c r="H17" s="107"/>
      <c r="I17" s="107"/>
      <c r="J17" s="107"/>
    </row>
    <row r="18" spans="1:10" ht="15">
      <c r="A18" s="259"/>
      <c r="B18" s="115"/>
      <c r="C18" s="104"/>
      <c r="D18" s="105"/>
      <c r="E18" s="106"/>
      <c r="F18" s="97"/>
      <c r="G18" s="107"/>
      <c r="H18" s="107"/>
      <c r="I18" s="107"/>
      <c r="J18" s="107"/>
    </row>
    <row r="19" spans="1:10" ht="15">
      <c r="A19" s="259"/>
      <c r="B19" s="115"/>
      <c r="C19" s="104"/>
      <c r="D19" s="105"/>
      <c r="E19" s="106"/>
      <c r="F19" s="97"/>
      <c r="G19" s="107"/>
      <c r="H19" s="107"/>
      <c r="I19" s="107"/>
      <c r="J19" s="107"/>
    </row>
    <row r="20" spans="1:10" ht="15">
      <c r="A20" s="259"/>
      <c r="B20" s="115"/>
      <c r="C20" s="104"/>
      <c r="D20" s="105"/>
      <c r="E20" s="106"/>
      <c r="F20" s="97"/>
      <c r="G20" s="107"/>
      <c r="H20" s="107"/>
      <c r="I20" s="107"/>
      <c r="J20" s="107"/>
    </row>
    <row r="21" spans="1:10" ht="15">
      <c r="A21" s="259"/>
      <c r="B21" s="115"/>
      <c r="C21" s="104"/>
      <c r="D21" s="105"/>
      <c r="E21" s="106"/>
      <c r="F21" s="97"/>
      <c r="G21" s="107"/>
      <c r="H21" s="107"/>
      <c r="I21" s="107"/>
      <c r="J21" s="107"/>
    </row>
    <row r="22" spans="1:10" ht="15">
      <c r="A22" s="259"/>
      <c r="B22" s="115"/>
      <c r="C22" s="104"/>
      <c r="D22" s="105"/>
      <c r="E22" s="106"/>
      <c r="F22" s="97"/>
      <c r="G22" s="107"/>
      <c r="H22" s="107"/>
      <c r="I22" s="107"/>
      <c r="J22" s="107"/>
    </row>
    <row r="23" spans="1:10" ht="15">
      <c r="A23" s="259"/>
      <c r="B23" s="115"/>
      <c r="C23" s="104"/>
      <c r="D23" s="105"/>
      <c r="E23" s="106"/>
      <c r="F23" s="97"/>
      <c r="G23" s="107"/>
      <c r="H23" s="107"/>
      <c r="I23" s="107"/>
      <c r="J23" s="107"/>
    </row>
    <row r="24" spans="1:10" ht="15.75" thickBot="1">
      <c r="A24" s="260"/>
      <c r="B24" s="116"/>
      <c r="C24" s="108"/>
      <c r="D24" s="109"/>
      <c r="E24" s="110"/>
      <c r="F24" s="98"/>
      <c r="G24" s="111"/>
      <c r="H24" s="111"/>
      <c r="I24" s="111"/>
      <c r="J24" s="111"/>
    </row>
    <row r="25" spans="1:10" ht="15" thickBot="1">
      <c r="A25" s="422" t="s">
        <v>6</v>
      </c>
      <c r="B25" s="423"/>
      <c r="C25" s="423"/>
      <c r="D25" s="423"/>
      <c r="E25" s="424"/>
      <c r="F25" s="262">
        <f>SUM(G14:G24)</f>
        <v>0</v>
      </c>
      <c r="G25" s="262">
        <f>SUM(H14:H24)</f>
        <v>0</v>
      </c>
      <c r="H25" s="262">
        <f>SUM(I14:I24)</f>
        <v>0</v>
      </c>
      <c r="I25" s="262">
        <f>SUM(J14:J24)</f>
        <v>0</v>
      </c>
      <c r="J25" s="262">
        <f>SUM(K14:K24)</f>
        <v>0</v>
      </c>
    </row>
    <row r="26" spans="1:7" ht="15">
      <c r="A26" s="267" t="s">
        <v>272</v>
      </c>
      <c r="B26" s="13"/>
      <c r="C26" s="13"/>
      <c r="D26" s="13"/>
      <c r="E26" s="13"/>
      <c r="F26" s="13"/>
      <c r="G26" s="13"/>
    </row>
    <row r="27" spans="1:7" ht="15.75" thickBot="1">
      <c r="A27" s="267"/>
      <c r="B27" s="13"/>
      <c r="C27" s="13"/>
      <c r="D27" s="13"/>
      <c r="E27" s="13"/>
      <c r="F27" s="13"/>
      <c r="G27" s="13"/>
    </row>
    <row r="28" spans="1:7" ht="29.25" customHeight="1" thickBot="1">
      <c r="A28" s="99" t="s">
        <v>7</v>
      </c>
      <c r="B28" s="100"/>
      <c r="C28" s="13"/>
      <c r="D28" s="405" t="s">
        <v>273</v>
      </c>
      <c r="E28" s="406"/>
      <c r="F28" s="419"/>
      <c r="G28" s="420"/>
    </row>
    <row r="29" spans="3:7" ht="36" customHeight="1">
      <c r="C29" s="13"/>
      <c r="D29" s="265" t="s">
        <v>276</v>
      </c>
      <c r="E29" s="266"/>
      <c r="F29" s="154"/>
      <c r="G29" s="155"/>
    </row>
    <row r="30" spans="1:7" ht="15">
      <c r="A30" s="13"/>
      <c r="B30" s="13"/>
      <c r="C30" s="13"/>
      <c r="D30" s="13"/>
      <c r="E30" s="13"/>
      <c r="F30" s="13"/>
      <c r="G30" s="13"/>
    </row>
    <row r="31" ht="12.75">
      <c r="B31" t="s">
        <v>247</v>
      </c>
    </row>
    <row r="32" ht="12.75">
      <c r="C32" s="12"/>
    </row>
    <row r="33" spans="2:9" ht="12.75" customHeight="1">
      <c r="B33" s="13"/>
      <c r="C33" s="13"/>
      <c r="D33" s="13"/>
      <c r="E33" s="13"/>
      <c r="F33" s="13"/>
      <c r="G33" s="13"/>
      <c r="H33" s="13"/>
      <c r="I33" s="13"/>
    </row>
    <row r="34" spans="1:9" ht="30" customHeight="1">
      <c r="A34" s="258"/>
      <c r="B34" s="13"/>
      <c r="C34" s="13"/>
      <c r="D34" s="13"/>
      <c r="E34" s="13"/>
      <c r="F34" s="13"/>
      <c r="G34" s="13"/>
      <c r="H34" s="13"/>
      <c r="I34" s="13"/>
    </row>
    <row r="35" ht="15.75" customHeight="1"/>
    <row r="36" ht="15.75" customHeight="1"/>
  </sheetData>
  <sheetProtection/>
  <mergeCells count="24">
    <mergeCell ref="A2:J2"/>
    <mergeCell ref="A5:J5"/>
    <mergeCell ref="A6:J6"/>
    <mergeCell ref="C7:J7"/>
    <mergeCell ref="A4:I4"/>
    <mergeCell ref="A7:B7"/>
    <mergeCell ref="C8:J8"/>
    <mergeCell ref="A9:B9"/>
    <mergeCell ref="A10:B10"/>
    <mergeCell ref="A8:B8"/>
    <mergeCell ref="F28:G28"/>
    <mergeCell ref="A12:A13"/>
    <mergeCell ref="C9:J9"/>
    <mergeCell ref="C10:J10"/>
    <mergeCell ref="D28:E28"/>
    <mergeCell ref="A11:I11"/>
    <mergeCell ref="A25:E25"/>
    <mergeCell ref="B12:B13"/>
    <mergeCell ref="C12:C13"/>
    <mergeCell ref="D12:D13"/>
    <mergeCell ref="E12:E13"/>
    <mergeCell ref="F12:F13"/>
    <mergeCell ref="G12:H12"/>
    <mergeCell ref="I12:J12"/>
  </mergeCells>
  <printOptions/>
  <pageMargins left="0.7086614173228347" right="0.33" top="0.23" bottom="0.39" header="0.16" footer="0.31496062992125984"/>
  <pageSetup horizontalDpi="300" verticalDpi="300" orientation="landscape" paperSize="9" scale="80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17.28125" style="0" customWidth="1"/>
    <col min="2" max="2" width="24.57421875" style="0" customWidth="1"/>
    <col min="3" max="3" width="16.8515625" style="0" customWidth="1"/>
    <col min="4" max="4" width="51.00390625" style="0" customWidth="1"/>
  </cols>
  <sheetData>
    <row r="1" spans="1:6" ht="16.5" customHeight="1">
      <c r="A1" s="556" t="s">
        <v>269</v>
      </c>
      <c r="B1" s="556"/>
      <c r="C1" s="556"/>
      <c r="D1" s="556"/>
      <c r="E1" s="175"/>
      <c r="F1" s="175"/>
    </row>
    <row r="2" spans="1:6" ht="12.75">
      <c r="A2" s="556"/>
      <c r="B2" s="556"/>
      <c r="C2" s="556"/>
      <c r="D2" s="556"/>
      <c r="E2" s="175"/>
      <c r="F2" s="175"/>
    </row>
    <row r="3" spans="1:6" ht="12.75">
      <c r="A3" s="556"/>
      <c r="B3" s="556"/>
      <c r="C3" s="556"/>
      <c r="D3" s="556"/>
      <c r="E3" s="175"/>
      <c r="F3" s="175"/>
    </row>
    <row r="4" spans="1:6" ht="12.75">
      <c r="A4" s="556"/>
      <c r="B4" s="556"/>
      <c r="C4" s="556"/>
      <c r="D4" s="556"/>
      <c r="E4" s="175"/>
      <c r="F4" s="175"/>
    </row>
    <row r="5" spans="1:6" ht="12.75">
      <c r="A5" s="556"/>
      <c r="B5" s="556"/>
      <c r="C5" s="556"/>
      <c r="D5" s="556"/>
      <c r="E5" s="175"/>
      <c r="F5" s="175"/>
    </row>
    <row r="6" spans="1:5" ht="44.25" customHeight="1">
      <c r="A6" s="556"/>
      <c r="B6" s="556"/>
      <c r="C6" s="556"/>
      <c r="D6" s="556"/>
      <c r="E6" s="175"/>
    </row>
    <row r="7" spans="1:6" ht="14.25">
      <c r="A7" s="722" t="s">
        <v>306</v>
      </c>
      <c r="B7" s="722"/>
      <c r="C7" s="722"/>
      <c r="D7" s="722"/>
      <c r="E7" s="175"/>
      <c r="F7" s="175"/>
    </row>
    <row r="8" spans="1:6" ht="19.5" thickBot="1">
      <c r="A8" s="477" t="s">
        <v>212</v>
      </c>
      <c r="B8" s="723"/>
      <c r="C8" s="723"/>
      <c r="D8" s="723"/>
      <c r="E8" s="175"/>
      <c r="F8" s="175"/>
    </row>
    <row r="9" spans="1:6" ht="16.5" thickBot="1">
      <c r="A9" s="728" t="s">
        <v>1</v>
      </c>
      <c r="B9" s="729"/>
      <c r="C9" s="726"/>
      <c r="D9" s="726"/>
      <c r="E9" s="175"/>
      <c r="F9" s="175"/>
    </row>
    <row r="10" spans="1:6" ht="15" thickBot="1">
      <c r="A10" s="724" t="s">
        <v>2</v>
      </c>
      <c r="B10" s="724"/>
      <c r="C10" s="725"/>
      <c r="D10" s="725"/>
      <c r="E10" s="175"/>
      <c r="F10" s="175"/>
    </row>
    <row r="11" spans="1:6" ht="15" thickBot="1">
      <c r="A11" s="240" t="s">
        <v>8</v>
      </c>
      <c r="B11" s="240"/>
      <c r="C11" s="725"/>
      <c r="D11" s="725"/>
      <c r="E11" s="175"/>
      <c r="F11" s="175"/>
    </row>
    <row r="12" spans="1:6" ht="15" thickBot="1">
      <c r="A12" s="724" t="s">
        <v>319</v>
      </c>
      <c r="B12" s="724"/>
      <c r="C12" s="725"/>
      <c r="D12" s="725"/>
      <c r="E12" s="175"/>
      <c r="F12" s="175"/>
    </row>
    <row r="13" spans="1:6" ht="15" thickBot="1">
      <c r="A13" s="724" t="s">
        <v>254</v>
      </c>
      <c r="B13" s="724"/>
      <c r="C13" s="725"/>
      <c r="D13" s="725"/>
      <c r="E13" s="175"/>
      <c r="F13" s="175"/>
    </row>
    <row r="14" spans="1:6" ht="13.5" thickBot="1">
      <c r="A14" s="175"/>
      <c r="B14" s="175"/>
      <c r="C14" s="175"/>
      <c r="D14" s="175"/>
      <c r="E14" s="175"/>
      <c r="F14" s="175"/>
    </row>
    <row r="15" spans="1:6" ht="39" thickBot="1">
      <c r="A15" s="241" t="s">
        <v>213</v>
      </c>
      <c r="B15" s="241" t="s">
        <v>214</v>
      </c>
      <c r="C15" s="242" t="s">
        <v>215</v>
      </c>
      <c r="D15" s="242" t="s">
        <v>216</v>
      </c>
      <c r="E15" s="175"/>
      <c r="F15" s="175"/>
    </row>
    <row r="16" spans="1:6" ht="13.5" thickBot="1">
      <c r="A16" s="243"/>
      <c r="B16" s="244"/>
      <c r="C16" s="245"/>
      <c r="D16" s="244"/>
      <c r="E16" s="175"/>
      <c r="F16" s="175"/>
    </row>
    <row r="17" spans="1:6" ht="13.5" thickBot="1">
      <c r="A17" s="243"/>
      <c r="B17" s="244"/>
      <c r="C17" s="245"/>
      <c r="D17" s="244"/>
      <c r="E17" s="175"/>
      <c r="F17" s="175"/>
    </row>
    <row r="18" spans="1:6" ht="13.5" thickBot="1">
      <c r="A18" s="243"/>
      <c r="B18" s="244"/>
      <c r="C18" s="245"/>
      <c r="D18" s="244"/>
      <c r="E18" s="175"/>
      <c r="F18" s="175"/>
    </row>
    <row r="19" spans="1:6" ht="13.5" thickBot="1">
      <c r="A19" s="243"/>
      <c r="B19" s="244"/>
      <c r="C19" s="245"/>
      <c r="D19" s="244"/>
      <c r="E19" s="175"/>
      <c r="F19" s="175"/>
    </row>
    <row r="20" spans="1:6" ht="13.5" thickBot="1">
      <c r="A20" s="243"/>
      <c r="B20" s="244"/>
      <c r="C20" s="245"/>
      <c r="D20" s="244"/>
      <c r="E20" s="175"/>
      <c r="F20" s="175"/>
    </row>
    <row r="21" spans="1:6" ht="13.5" thickBot="1">
      <c r="A21" s="243"/>
      <c r="B21" s="244"/>
      <c r="C21" s="245"/>
      <c r="D21" s="244"/>
      <c r="E21" s="175"/>
      <c r="F21" s="175"/>
    </row>
    <row r="22" spans="1:6" ht="13.5" thickBot="1">
      <c r="A22" s="243"/>
      <c r="B22" s="244"/>
      <c r="C22" s="245"/>
      <c r="D22" s="244"/>
      <c r="E22" s="175"/>
      <c r="F22" s="175"/>
    </row>
    <row r="23" spans="1:6" ht="13.5" thickBot="1">
      <c r="A23" s="243"/>
      <c r="B23" s="244"/>
      <c r="C23" s="245"/>
      <c r="D23" s="244"/>
      <c r="E23" s="175"/>
      <c r="F23" s="175"/>
    </row>
    <row r="24" spans="1:6" ht="13.5" thickBot="1">
      <c r="A24" s="243"/>
      <c r="B24" s="244"/>
      <c r="C24" s="245"/>
      <c r="D24" s="244"/>
      <c r="E24" s="175"/>
      <c r="F24" s="175"/>
    </row>
    <row r="25" spans="1:6" ht="13.5" thickBot="1">
      <c r="A25" s="243"/>
      <c r="B25" s="244"/>
      <c r="C25" s="245"/>
      <c r="D25" s="244"/>
      <c r="E25" s="175"/>
      <c r="F25" s="175"/>
    </row>
    <row r="26" spans="1:6" ht="13.5" thickBot="1">
      <c r="A26" s="727" t="s">
        <v>210</v>
      </c>
      <c r="B26" s="727"/>
      <c r="C26" s="345">
        <f>SUM(C16:C25)</f>
        <v>0</v>
      </c>
      <c r="D26" s="346"/>
      <c r="E26" s="176"/>
      <c r="F26" s="176"/>
    </row>
    <row r="27" spans="1:6" ht="12.75">
      <c r="A27" s="175"/>
      <c r="B27" s="175"/>
      <c r="C27" s="175"/>
      <c r="D27" s="175"/>
      <c r="E27" s="175"/>
      <c r="F27" s="175"/>
    </row>
    <row r="28" spans="1:6" ht="12.75">
      <c r="A28" s="175" t="s">
        <v>217</v>
      </c>
      <c r="B28" s="175"/>
      <c r="C28" s="175"/>
      <c r="D28" s="175"/>
      <c r="E28" s="175"/>
      <c r="F28" s="175"/>
    </row>
    <row r="29" spans="1:6" ht="12.75">
      <c r="A29" s="175" t="s">
        <v>143</v>
      </c>
      <c r="B29" s="175"/>
      <c r="C29" s="175"/>
      <c r="D29" s="175"/>
      <c r="E29" s="175"/>
      <c r="F29" s="175"/>
    </row>
    <row r="30" spans="1:3" ht="13.5" thickBot="1">
      <c r="A30" s="175"/>
      <c r="B30" s="175"/>
      <c r="C30" s="175"/>
    </row>
    <row r="31" spans="1:7" ht="30.75" customHeight="1" thickBot="1">
      <c r="A31" s="32" t="s">
        <v>159</v>
      </c>
      <c r="B31" s="33"/>
      <c r="D31" s="379" t="s">
        <v>273</v>
      </c>
      <c r="E31" s="731"/>
      <c r="F31" s="410"/>
      <c r="G31" s="408"/>
    </row>
    <row r="32" spans="1:7" ht="31.5" customHeight="1" thickBot="1">
      <c r="A32" s="13"/>
      <c r="B32" s="13"/>
      <c r="C32" s="13"/>
      <c r="D32" s="380" t="s">
        <v>276</v>
      </c>
      <c r="E32" s="730"/>
      <c r="F32" s="410"/>
      <c r="G32" s="408"/>
    </row>
    <row r="34" ht="12.75">
      <c r="B34" t="s">
        <v>247</v>
      </c>
    </row>
  </sheetData>
  <sheetProtection/>
  <mergeCells count="15">
    <mergeCell ref="E32:G32"/>
    <mergeCell ref="E31:G31"/>
    <mergeCell ref="C12:D12"/>
    <mergeCell ref="C13:D13"/>
    <mergeCell ref="A26:B26"/>
    <mergeCell ref="A9:B9"/>
    <mergeCell ref="C11:D11"/>
    <mergeCell ref="A12:B12"/>
    <mergeCell ref="A13:B13"/>
    <mergeCell ref="A1:D6"/>
    <mergeCell ref="A7:D7"/>
    <mergeCell ref="A8:D8"/>
    <mergeCell ref="A10:B10"/>
    <mergeCell ref="C10:D10"/>
    <mergeCell ref="C9:D9"/>
  </mergeCells>
  <dataValidations count="1">
    <dataValidation type="whole" operator="greaterThan" allowBlank="1" showInputMessage="1" showErrorMessage="1" error="Zadejte počet osob, tj. celé číslo!" sqref="C16:C25">
      <formula1>0</formula1>
    </dataValidation>
  </dataValidations>
  <printOptions/>
  <pageMargins left="0.28" right="0.44" top="0.39" bottom="0.32" header="0.3" footer="0.3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zoomScale="80" zoomScaleNormal="80" zoomScalePageLayoutView="0" workbookViewId="0" topLeftCell="A7">
      <selection activeCell="B26" sqref="B26"/>
    </sheetView>
  </sheetViews>
  <sheetFormatPr defaultColWidth="9.140625" defaultRowHeight="12.75"/>
  <cols>
    <col min="1" max="1" width="37.7109375" style="0" customWidth="1"/>
    <col min="2" max="2" width="37.8515625" style="0" customWidth="1"/>
    <col min="3" max="3" width="36.7109375" style="0" customWidth="1"/>
    <col min="4" max="4" width="28.7109375" style="0" customWidth="1"/>
    <col min="5" max="5" width="35.7109375" style="0" customWidth="1"/>
  </cols>
  <sheetData>
    <row r="1" spans="1:5" ht="156.75" customHeight="1">
      <c r="A1" s="434" t="s">
        <v>263</v>
      </c>
      <c r="B1" s="434"/>
      <c r="C1" s="434"/>
      <c r="D1" s="434"/>
      <c r="E1" s="435"/>
    </row>
    <row r="2" ht="13.5" thickBot="1"/>
    <row r="3" spans="1:5" ht="16.5" customHeight="1" thickBot="1">
      <c r="A3" s="454" t="s">
        <v>183</v>
      </c>
      <c r="B3" s="455"/>
      <c r="C3" s="455"/>
      <c r="D3" s="455"/>
      <c r="E3" s="456"/>
    </row>
    <row r="4" spans="1:5" ht="16.5" customHeight="1" thickBot="1">
      <c r="A4" s="156" t="s">
        <v>1</v>
      </c>
      <c r="B4" s="452"/>
      <c r="C4" s="452"/>
      <c r="D4" s="452"/>
      <c r="E4" s="453"/>
    </row>
    <row r="5" spans="1:5" ht="13.5" thickBot="1">
      <c r="A5" s="156" t="s">
        <v>2</v>
      </c>
      <c r="B5" s="452"/>
      <c r="C5" s="452"/>
      <c r="D5" s="452"/>
      <c r="E5" s="453"/>
    </row>
    <row r="6" spans="1:5" ht="13.5" thickBot="1">
      <c r="A6" s="239" t="s">
        <v>199</v>
      </c>
      <c r="B6" s="457"/>
      <c r="C6" s="457"/>
      <c r="D6" s="457"/>
      <c r="E6" s="457"/>
    </row>
    <row r="7" spans="1:5" ht="13.5" thickBot="1">
      <c r="A7" s="238" t="s">
        <v>254</v>
      </c>
      <c r="B7" s="451"/>
      <c r="C7" s="452"/>
      <c r="D7" s="452"/>
      <c r="E7" s="453"/>
    </row>
    <row r="8" spans="1:5" ht="13.5" thickBot="1">
      <c r="A8" s="165"/>
      <c r="B8" s="166"/>
      <c r="C8" s="166"/>
      <c r="D8" s="166"/>
      <c r="E8" s="166"/>
    </row>
    <row r="9" spans="1:5" ht="12.75">
      <c r="A9" s="449" t="s">
        <v>87</v>
      </c>
      <c r="B9" s="449" t="s">
        <v>178</v>
      </c>
      <c r="C9" s="449" t="s">
        <v>179</v>
      </c>
      <c r="D9" s="449" t="s">
        <v>180</v>
      </c>
      <c r="E9" s="447" t="s">
        <v>176</v>
      </c>
    </row>
    <row r="10" spans="1:5" ht="13.5" thickBot="1">
      <c r="A10" s="450"/>
      <c r="B10" s="450"/>
      <c r="C10" s="450"/>
      <c r="D10" s="450"/>
      <c r="E10" s="448"/>
    </row>
    <row r="11" spans="1:5" ht="34.5" customHeight="1" thickBot="1">
      <c r="A11" s="139"/>
      <c r="B11" s="139" t="s">
        <v>301</v>
      </c>
      <c r="C11" s="140"/>
      <c r="D11" s="140"/>
      <c r="E11" s="141"/>
    </row>
    <row r="12" spans="1:5" ht="34.5" customHeight="1" thickBot="1">
      <c r="A12" s="139"/>
      <c r="B12" s="139" t="s">
        <v>302</v>
      </c>
      <c r="C12" s="140"/>
      <c r="D12" s="140"/>
      <c r="E12" s="141"/>
    </row>
    <row r="13" spans="1:5" ht="34.5" customHeight="1" thickBot="1">
      <c r="A13" s="139"/>
      <c r="B13" s="139" t="s">
        <v>303</v>
      </c>
      <c r="C13" s="140"/>
      <c r="D13" s="140"/>
      <c r="E13" s="141"/>
    </row>
    <row r="14" ht="12.75">
      <c r="A14" t="s">
        <v>304</v>
      </c>
    </row>
    <row r="17" spans="3:5" ht="84.75" customHeight="1">
      <c r="C17" s="143" t="s">
        <v>181</v>
      </c>
      <c r="D17" s="143" t="s">
        <v>246</v>
      </c>
      <c r="E17" s="143"/>
    </row>
    <row r="18" spans="3:5" ht="13.5" customHeight="1" thickBot="1">
      <c r="C18" s="143"/>
      <c r="D18" s="143"/>
      <c r="E18" s="143"/>
    </row>
    <row r="19" spans="4:5" ht="18.75" customHeight="1" thickBot="1">
      <c r="D19" s="142"/>
      <c r="E19" s="157" t="s">
        <v>194</v>
      </c>
    </row>
    <row r="20" spans="3:5" ht="39" customHeight="1" thickBot="1">
      <c r="C20" s="142"/>
      <c r="D20" s="153" t="s">
        <v>182</v>
      </c>
      <c r="E20" s="141"/>
    </row>
    <row r="22" ht="12.75">
      <c r="B22" t="s">
        <v>247</v>
      </c>
    </row>
  </sheetData>
  <sheetProtection/>
  <mergeCells count="11">
    <mergeCell ref="B7:E7"/>
    <mergeCell ref="A1:E1"/>
    <mergeCell ref="A3:E3"/>
    <mergeCell ref="B4:E4"/>
    <mergeCell ref="B5:E5"/>
    <mergeCell ref="B6:E6"/>
    <mergeCell ref="E9:E10"/>
    <mergeCell ref="A9:A10"/>
    <mergeCell ref="B9:B10"/>
    <mergeCell ref="C9:C10"/>
    <mergeCell ref="D9:D1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99"/>
  <sheetViews>
    <sheetView zoomScale="80" zoomScaleNormal="80" zoomScalePageLayoutView="0" workbookViewId="0" topLeftCell="A4">
      <selection activeCell="M24" sqref="M24"/>
    </sheetView>
  </sheetViews>
  <sheetFormatPr defaultColWidth="9.140625" defaultRowHeight="12.75"/>
  <cols>
    <col min="1" max="1" width="10.57421875" style="175" customWidth="1"/>
    <col min="2" max="2" width="13.28125" style="175" customWidth="1"/>
    <col min="3" max="3" width="30.421875" style="175" customWidth="1"/>
    <col min="4" max="4" width="22.00390625" style="175" customWidth="1"/>
    <col min="5" max="5" width="17.140625" style="175" customWidth="1"/>
    <col min="6" max="6" width="12.00390625" style="175" customWidth="1"/>
    <col min="7" max="7" width="14.8515625" style="175" customWidth="1"/>
    <col min="8" max="8" width="10.421875" style="175" customWidth="1"/>
    <col min="9" max="9" width="14.8515625" style="175" customWidth="1"/>
    <col min="10" max="10" width="12.421875" style="175" customWidth="1"/>
    <col min="11" max="11" width="14.57421875" style="175" customWidth="1"/>
    <col min="12" max="12" width="11.8515625" style="175" customWidth="1"/>
    <col min="13" max="13" width="10.421875" style="175" customWidth="1"/>
    <col min="14" max="15" width="14.57421875" style="175" customWidth="1"/>
    <col min="16" max="16384" width="9.140625" style="175" customWidth="1"/>
  </cols>
  <sheetData>
    <row r="1" spans="1:16" ht="12.75" customHeight="1">
      <c r="A1" s="500" t="s">
        <v>261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435"/>
      <c r="O1" s="435"/>
      <c r="P1" s="203"/>
    </row>
    <row r="2" spans="1:16" ht="12.75">
      <c r="A2" s="500"/>
      <c r="B2" s="500"/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435"/>
      <c r="O2" s="435"/>
      <c r="P2" s="203"/>
    </row>
    <row r="3" spans="1:18" ht="39.75" customHeight="1">
      <c r="A3" s="500"/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500"/>
      <c r="M3" s="500"/>
      <c r="N3" s="435"/>
      <c r="O3" s="435"/>
      <c r="P3" s="203"/>
      <c r="R3" s="202"/>
    </row>
    <row r="4" spans="1:15" ht="86.25" customHeight="1">
      <c r="A4" s="500"/>
      <c r="B4" s="500"/>
      <c r="C4" s="500"/>
      <c r="D4" s="500"/>
      <c r="E4" s="500"/>
      <c r="F4" s="500"/>
      <c r="G4" s="500"/>
      <c r="H4" s="500"/>
      <c r="I4" s="500"/>
      <c r="J4" s="500"/>
      <c r="K4" s="500"/>
      <c r="L4" s="500"/>
      <c r="M4" s="500"/>
      <c r="N4" s="435"/>
      <c r="O4" s="435"/>
    </row>
    <row r="5" spans="1:15" ht="18" customHeight="1" hidden="1">
      <c r="A5" s="500"/>
      <c r="B5" s="500"/>
      <c r="C5" s="500"/>
      <c r="D5" s="500"/>
      <c r="E5" s="500"/>
      <c r="F5" s="500"/>
      <c r="G5" s="500"/>
      <c r="H5" s="500"/>
      <c r="I5" s="500"/>
      <c r="J5" s="500"/>
      <c r="K5" s="500"/>
      <c r="L5" s="500"/>
      <c r="M5" s="500"/>
      <c r="N5" s="435"/>
      <c r="O5" s="435"/>
    </row>
    <row r="6" spans="1:13" ht="20.25" customHeight="1">
      <c r="A6" s="486" t="s">
        <v>16</v>
      </c>
      <c r="B6" s="487"/>
      <c r="C6" s="487"/>
      <c r="D6" s="487"/>
      <c r="E6" s="487"/>
      <c r="F6" s="487"/>
      <c r="G6" s="487"/>
      <c r="H6" s="487"/>
      <c r="I6" s="487"/>
      <c r="J6" s="487"/>
      <c r="K6" s="487"/>
      <c r="L6" s="487"/>
      <c r="M6" s="487"/>
    </row>
    <row r="7" spans="1:20" ht="23.25" thickBot="1">
      <c r="A7" s="476" t="s">
        <v>234</v>
      </c>
      <c r="B7" s="476"/>
      <c r="C7" s="477"/>
      <c r="D7" s="477"/>
      <c r="E7" s="477"/>
      <c r="F7" s="477"/>
      <c r="G7" s="477"/>
      <c r="H7" s="477"/>
      <c r="I7" s="477"/>
      <c r="J7" s="477"/>
      <c r="K7" s="477"/>
      <c r="L7" s="478"/>
      <c r="M7" s="478"/>
      <c r="N7" s="2" t="s">
        <v>0</v>
      </c>
      <c r="O7" s="178"/>
      <c r="P7" s="179"/>
      <c r="Q7" s="179"/>
      <c r="R7" s="180"/>
      <c r="S7" s="180"/>
      <c r="T7" s="180"/>
    </row>
    <row r="8" spans="1:15" ht="15" thickBot="1">
      <c r="A8" s="432" t="s">
        <v>1</v>
      </c>
      <c r="B8" s="504"/>
      <c r="C8" s="504"/>
      <c r="D8" s="505"/>
      <c r="E8" s="501"/>
      <c r="F8" s="502"/>
      <c r="G8" s="502"/>
      <c r="H8" s="502"/>
      <c r="I8" s="502"/>
      <c r="J8" s="502"/>
      <c r="K8" s="502"/>
      <c r="L8" s="502"/>
      <c r="M8" s="503"/>
      <c r="N8" s="274"/>
      <c r="O8" s="275"/>
    </row>
    <row r="9" spans="1:15" ht="15" thickBot="1">
      <c r="A9" s="492" t="s">
        <v>270</v>
      </c>
      <c r="B9" s="493"/>
      <c r="C9" s="493"/>
      <c r="D9" s="494"/>
      <c r="E9" s="501"/>
      <c r="F9" s="502"/>
      <c r="G9" s="502"/>
      <c r="H9" s="502"/>
      <c r="I9" s="502"/>
      <c r="J9" s="502"/>
      <c r="K9" s="502"/>
      <c r="L9" s="502"/>
      <c r="M9" s="503"/>
      <c r="N9" s="276"/>
      <c r="O9" s="277"/>
    </row>
    <row r="10" spans="1:15" ht="15" customHeight="1" thickBot="1">
      <c r="A10" s="428" t="s">
        <v>2</v>
      </c>
      <c r="B10" s="490"/>
      <c r="C10" s="490"/>
      <c r="D10" s="429"/>
      <c r="E10" s="501"/>
      <c r="F10" s="502"/>
      <c r="G10" s="502"/>
      <c r="H10" s="502"/>
      <c r="I10" s="502"/>
      <c r="J10" s="502"/>
      <c r="K10" s="502"/>
      <c r="L10" s="502"/>
      <c r="M10" s="503"/>
      <c r="N10" s="278"/>
      <c r="O10" s="279"/>
    </row>
    <row r="11" spans="1:15" ht="15" thickBot="1">
      <c r="A11" s="492" t="s">
        <v>321</v>
      </c>
      <c r="B11" s="493"/>
      <c r="C11" s="493"/>
      <c r="D11" s="494"/>
      <c r="E11" s="501"/>
      <c r="F11" s="502"/>
      <c r="G11" s="502"/>
      <c r="H11" s="502"/>
      <c r="I11" s="502"/>
      <c r="J11" s="502"/>
      <c r="K11" s="502"/>
      <c r="L11" s="502"/>
      <c r="M11" s="503"/>
      <c r="N11" s="276"/>
      <c r="O11" s="277"/>
    </row>
    <row r="12" spans="1:15" ht="15" thickBot="1">
      <c r="A12" s="492" t="s">
        <v>254</v>
      </c>
      <c r="B12" s="493"/>
      <c r="C12" s="493"/>
      <c r="D12" s="494"/>
      <c r="E12" s="501"/>
      <c r="F12" s="502"/>
      <c r="G12" s="502"/>
      <c r="H12" s="502"/>
      <c r="I12" s="502"/>
      <c r="J12" s="502"/>
      <c r="K12" s="502"/>
      <c r="L12" s="502"/>
      <c r="M12" s="503"/>
      <c r="N12" s="276"/>
      <c r="O12" s="277"/>
    </row>
    <row r="13" spans="1:13" ht="15.75" thickBot="1">
      <c r="A13" s="14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13"/>
      <c r="M13" s="13"/>
    </row>
    <row r="14" spans="1:13" s="188" customFormat="1" ht="34.5" customHeight="1">
      <c r="A14" s="481" t="s">
        <v>255</v>
      </c>
      <c r="B14" s="481" t="s">
        <v>218</v>
      </c>
      <c r="C14" s="425" t="s">
        <v>274</v>
      </c>
      <c r="D14" s="481" t="s">
        <v>219</v>
      </c>
      <c r="E14" s="481" t="s">
        <v>10</v>
      </c>
      <c r="F14" s="481" t="s">
        <v>11</v>
      </c>
      <c r="G14" s="481" t="s">
        <v>232</v>
      </c>
      <c r="H14" s="481" t="s">
        <v>252</v>
      </c>
      <c r="I14" s="481" t="s">
        <v>12</v>
      </c>
      <c r="J14" s="481" t="s">
        <v>198</v>
      </c>
      <c r="K14" s="481" t="s">
        <v>237</v>
      </c>
      <c r="L14" s="496" t="s">
        <v>275</v>
      </c>
      <c r="M14" s="496"/>
    </row>
    <row r="15" spans="1:13" s="188" customFormat="1" ht="45.75" customHeight="1" thickBot="1">
      <c r="A15" s="495"/>
      <c r="B15" s="491"/>
      <c r="C15" s="426"/>
      <c r="D15" s="485"/>
      <c r="E15" s="485"/>
      <c r="F15" s="485"/>
      <c r="G15" s="485"/>
      <c r="H15" s="483"/>
      <c r="I15" s="485"/>
      <c r="J15" s="482"/>
      <c r="K15" s="495"/>
      <c r="L15" s="280" t="s">
        <v>220</v>
      </c>
      <c r="M15" s="280" t="s">
        <v>233</v>
      </c>
    </row>
    <row r="16" spans="1:13" ht="15">
      <c r="A16" s="112"/>
      <c r="B16" s="101"/>
      <c r="C16" s="291" t="s">
        <v>282</v>
      </c>
      <c r="D16" s="186"/>
      <c r="E16" s="197"/>
      <c r="F16" s="197"/>
      <c r="G16" s="181"/>
      <c r="H16" s="101"/>
      <c r="I16" s="182"/>
      <c r="J16" s="269"/>
      <c r="K16" s="181"/>
      <c r="L16" s="271"/>
      <c r="M16" s="271"/>
    </row>
    <row r="17" spans="1:13" ht="15">
      <c r="A17" s="115"/>
      <c r="B17" s="104"/>
      <c r="C17" s="292"/>
      <c r="D17" s="187"/>
      <c r="E17" s="198"/>
      <c r="F17" s="198"/>
      <c r="G17" s="183"/>
      <c r="H17" s="104"/>
      <c r="I17" s="184"/>
      <c r="J17" s="270"/>
      <c r="K17" s="183"/>
      <c r="L17" s="272"/>
      <c r="M17" s="272"/>
    </row>
    <row r="18" spans="1:13" ht="15">
      <c r="A18" s="115"/>
      <c r="B18" s="104"/>
      <c r="C18" s="292" t="s">
        <v>283</v>
      </c>
      <c r="D18" s="187"/>
      <c r="E18" s="198"/>
      <c r="F18" s="198"/>
      <c r="G18" s="183"/>
      <c r="H18" s="104"/>
      <c r="I18" s="184"/>
      <c r="J18" s="270"/>
      <c r="K18" s="183"/>
      <c r="L18" s="272"/>
      <c r="M18" s="272"/>
    </row>
    <row r="19" spans="1:13" ht="15">
      <c r="A19" s="115"/>
      <c r="B19" s="104"/>
      <c r="C19" s="292"/>
      <c r="D19" s="187"/>
      <c r="E19" s="198"/>
      <c r="F19" s="198"/>
      <c r="G19" s="183"/>
      <c r="H19" s="104"/>
      <c r="I19" s="184"/>
      <c r="J19" s="270"/>
      <c r="K19" s="183"/>
      <c r="L19" s="272"/>
      <c r="M19" s="272"/>
    </row>
    <row r="20" spans="1:13" ht="15">
      <c r="A20" s="115"/>
      <c r="B20" s="104"/>
      <c r="C20" s="292" t="s">
        <v>284</v>
      </c>
      <c r="D20" s="187"/>
      <c r="E20" s="198"/>
      <c r="F20" s="198"/>
      <c r="G20" s="183"/>
      <c r="H20" s="104"/>
      <c r="I20" s="184"/>
      <c r="J20" s="270"/>
      <c r="K20" s="183"/>
      <c r="L20" s="272"/>
      <c r="M20" s="272"/>
    </row>
    <row r="21" spans="1:13" ht="15">
      <c r="A21" s="115"/>
      <c r="B21" s="104"/>
      <c r="C21" s="104"/>
      <c r="D21" s="187"/>
      <c r="E21" s="198"/>
      <c r="F21" s="198"/>
      <c r="G21" s="183"/>
      <c r="H21" s="104"/>
      <c r="I21" s="184"/>
      <c r="J21" s="270"/>
      <c r="K21" s="183"/>
      <c r="L21" s="272"/>
      <c r="M21" s="272"/>
    </row>
    <row r="22" spans="1:13" ht="15.75" thickBot="1">
      <c r="A22" s="115"/>
      <c r="B22" s="104"/>
      <c r="C22" s="104"/>
      <c r="D22" s="187"/>
      <c r="E22" s="198"/>
      <c r="F22" s="198"/>
      <c r="G22" s="183"/>
      <c r="H22" s="104"/>
      <c r="I22" s="184"/>
      <c r="J22" s="270"/>
      <c r="K22" s="183"/>
      <c r="L22" s="272"/>
      <c r="M22" s="272"/>
    </row>
    <row r="23" spans="1:13" s="322" customFormat="1" ht="15" thickBot="1">
      <c r="A23" s="316" t="s">
        <v>278</v>
      </c>
      <c r="B23" s="317" t="s">
        <v>279</v>
      </c>
      <c r="C23" s="318" t="s">
        <v>280</v>
      </c>
      <c r="D23" s="161" t="s">
        <v>281</v>
      </c>
      <c r="E23" s="319">
        <f>SUM(E16:E22)</f>
        <v>0</v>
      </c>
      <c r="F23" s="320">
        <f>SUM(F16:F22)</f>
        <v>0</v>
      </c>
      <c r="G23" s="321">
        <f>SUM(G16:G22)</f>
        <v>0</v>
      </c>
      <c r="H23" s="161" t="s">
        <v>281</v>
      </c>
      <c r="I23" s="161" t="s">
        <v>281</v>
      </c>
      <c r="J23" s="321" t="s">
        <v>281</v>
      </c>
      <c r="K23" s="161" t="s">
        <v>281</v>
      </c>
      <c r="L23" s="320">
        <f>SUM(L16:L22)</f>
        <v>0</v>
      </c>
      <c r="M23" s="320">
        <f>SUM(M16:M22)</f>
        <v>0</v>
      </c>
    </row>
    <row r="24" spans="1:13" ht="15">
      <c r="A24" s="293"/>
      <c r="B24" s="294"/>
      <c r="C24" s="291" t="s">
        <v>282</v>
      </c>
      <c r="D24" s="295"/>
      <c r="E24" s="296"/>
      <c r="F24" s="297"/>
      <c r="G24" s="298"/>
      <c r="H24" s="295"/>
      <c r="I24" s="295"/>
      <c r="J24" s="298"/>
      <c r="K24" s="295"/>
      <c r="L24" s="313"/>
      <c r="M24" s="272"/>
    </row>
    <row r="25" spans="1:13" ht="15">
      <c r="A25" s="299"/>
      <c r="B25" s="300"/>
      <c r="C25" s="292"/>
      <c r="D25" s="301"/>
      <c r="E25" s="302"/>
      <c r="F25" s="303"/>
      <c r="G25" s="304"/>
      <c r="H25" s="301"/>
      <c r="I25" s="301"/>
      <c r="J25" s="304"/>
      <c r="K25" s="301"/>
      <c r="L25" s="314"/>
      <c r="M25" s="272"/>
    </row>
    <row r="26" spans="1:13" ht="15">
      <c r="A26" s="299"/>
      <c r="B26" s="300"/>
      <c r="C26" s="292" t="s">
        <v>283</v>
      </c>
      <c r="D26" s="301"/>
      <c r="E26" s="302"/>
      <c r="F26" s="303"/>
      <c r="G26" s="304"/>
      <c r="H26" s="301"/>
      <c r="I26" s="301"/>
      <c r="J26" s="304"/>
      <c r="K26" s="301"/>
      <c r="L26" s="314"/>
      <c r="M26" s="272"/>
    </row>
    <row r="27" spans="1:13" ht="15">
      <c r="A27" s="299"/>
      <c r="B27" s="300"/>
      <c r="C27" s="292"/>
      <c r="D27" s="301"/>
      <c r="E27" s="302"/>
      <c r="F27" s="303"/>
      <c r="G27" s="304"/>
      <c r="H27" s="301"/>
      <c r="I27" s="301"/>
      <c r="J27" s="304"/>
      <c r="K27" s="301"/>
      <c r="L27" s="314"/>
      <c r="M27" s="272"/>
    </row>
    <row r="28" spans="1:13" ht="15">
      <c r="A28" s="299"/>
      <c r="B28" s="300"/>
      <c r="C28" s="292" t="s">
        <v>284</v>
      </c>
      <c r="D28" s="301"/>
      <c r="E28" s="302"/>
      <c r="F28" s="303"/>
      <c r="G28" s="304"/>
      <c r="H28" s="301"/>
      <c r="I28" s="301"/>
      <c r="J28" s="304"/>
      <c r="K28" s="301"/>
      <c r="L28" s="314"/>
      <c r="M28" s="272"/>
    </row>
    <row r="29" spans="1:13" ht="15.75" thickBot="1">
      <c r="A29" s="305"/>
      <c r="B29" s="306"/>
      <c r="C29" s="307"/>
      <c r="D29" s="308"/>
      <c r="E29" s="309"/>
      <c r="F29" s="310"/>
      <c r="G29" s="311"/>
      <c r="H29" s="308"/>
      <c r="I29" s="308"/>
      <c r="J29" s="311"/>
      <c r="K29" s="308"/>
      <c r="L29" s="314"/>
      <c r="M29" s="272"/>
    </row>
    <row r="30" spans="1:13" s="322" customFormat="1" ht="15" thickBot="1">
      <c r="A30" s="316" t="s">
        <v>278</v>
      </c>
      <c r="B30" s="317" t="s">
        <v>285</v>
      </c>
      <c r="C30" s="318" t="s">
        <v>286</v>
      </c>
      <c r="D30" s="161" t="s">
        <v>281</v>
      </c>
      <c r="E30" s="319">
        <f>SUM(E24:E29)</f>
        <v>0</v>
      </c>
      <c r="F30" s="320">
        <f>SUM(F24:F29)</f>
        <v>0</v>
      </c>
      <c r="G30" s="161">
        <f>SUM(G24:G29)</f>
        <v>0</v>
      </c>
      <c r="H30" s="161" t="s">
        <v>281</v>
      </c>
      <c r="I30" s="161" t="s">
        <v>281</v>
      </c>
      <c r="J30" s="323" t="s">
        <v>281</v>
      </c>
      <c r="K30" s="161" t="s">
        <v>281</v>
      </c>
      <c r="L30" s="320">
        <f>SUM(L24:L29)</f>
        <v>0</v>
      </c>
      <c r="M30" s="320">
        <f>SUM(M24:M29)</f>
        <v>0</v>
      </c>
    </row>
    <row r="31" spans="1:13" ht="15">
      <c r="A31" s="293"/>
      <c r="B31" s="294"/>
      <c r="C31" s="291" t="s">
        <v>282</v>
      </c>
      <c r="D31" s="295"/>
      <c r="E31" s="296"/>
      <c r="F31" s="297"/>
      <c r="G31" s="298"/>
      <c r="H31" s="295"/>
      <c r="I31" s="295"/>
      <c r="J31" s="298"/>
      <c r="K31" s="295"/>
      <c r="L31" s="313"/>
      <c r="M31" s="272"/>
    </row>
    <row r="32" spans="1:13" ht="15">
      <c r="A32" s="299"/>
      <c r="B32" s="300"/>
      <c r="C32" s="292"/>
      <c r="D32" s="301"/>
      <c r="E32" s="302"/>
      <c r="F32" s="303"/>
      <c r="G32" s="304"/>
      <c r="H32" s="301"/>
      <c r="I32" s="301"/>
      <c r="J32" s="304"/>
      <c r="K32" s="301"/>
      <c r="L32" s="314"/>
      <c r="M32" s="272"/>
    </row>
    <row r="33" spans="1:13" ht="15">
      <c r="A33" s="299"/>
      <c r="B33" s="300"/>
      <c r="C33" s="292" t="s">
        <v>283</v>
      </c>
      <c r="D33" s="301"/>
      <c r="E33" s="302"/>
      <c r="F33" s="303"/>
      <c r="G33" s="304"/>
      <c r="H33" s="301"/>
      <c r="I33" s="301"/>
      <c r="J33" s="304"/>
      <c r="K33" s="301"/>
      <c r="L33" s="314"/>
      <c r="M33" s="272"/>
    </row>
    <row r="34" spans="1:13" ht="15">
      <c r="A34" s="299"/>
      <c r="B34" s="300"/>
      <c r="C34" s="292"/>
      <c r="D34" s="301"/>
      <c r="E34" s="302"/>
      <c r="F34" s="303"/>
      <c r="G34" s="304"/>
      <c r="H34" s="301"/>
      <c r="I34" s="301"/>
      <c r="J34" s="304"/>
      <c r="K34" s="301"/>
      <c r="L34" s="314"/>
      <c r="M34" s="272"/>
    </row>
    <row r="35" spans="1:13" ht="15">
      <c r="A35" s="299"/>
      <c r="B35" s="300"/>
      <c r="C35" s="292" t="s">
        <v>284</v>
      </c>
      <c r="D35" s="301"/>
      <c r="E35" s="302"/>
      <c r="F35" s="303"/>
      <c r="G35" s="304"/>
      <c r="H35" s="301"/>
      <c r="I35" s="301"/>
      <c r="J35" s="304"/>
      <c r="K35" s="301"/>
      <c r="L35" s="314"/>
      <c r="M35" s="272"/>
    </row>
    <row r="36" spans="1:13" ht="15.75" thickBot="1">
      <c r="A36" s="305"/>
      <c r="B36" s="306"/>
      <c r="C36" s="307"/>
      <c r="D36" s="308"/>
      <c r="E36" s="309"/>
      <c r="F36" s="310"/>
      <c r="G36" s="311"/>
      <c r="H36" s="308"/>
      <c r="I36" s="308"/>
      <c r="J36" s="311"/>
      <c r="K36" s="308"/>
      <c r="L36" s="314"/>
      <c r="M36" s="272"/>
    </row>
    <row r="37" spans="1:13" s="322" customFormat="1" ht="15" thickBot="1">
      <c r="A37" s="316" t="s">
        <v>278</v>
      </c>
      <c r="B37" s="317" t="s">
        <v>287</v>
      </c>
      <c r="C37" s="318" t="s">
        <v>288</v>
      </c>
      <c r="D37" s="161" t="s">
        <v>281</v>
      </c>
      <c r="E37" s="319">
        <f>SUM(E31:E36)</f>
        <v>0</v>
      </c>
      <c r="F37" s="320">
        <f>SUM(F31:F36)</f>
        <v>0</v>
      </c>
      <c r="G37" s="161">
        <f>SUM(G31:G36)</f>
        <v>0</v>
      </c>
      <c r="H37" s="161" t="s">
        <v>281</v>
      </c>
      <c r="I37" s="161" t="s">
        <v>281</v>
      </c>
      <c r="J37" s="323" t="s">
        <v>281</v>
      </c>
      <c r="K37" s="161" t="s">
        <v>281</v>
      </c>
      <c r="L37" s="320">
        <f>SUM(L31:L36)</f>
        <v>0</v>
      </c>
      <c r="M37" s="320">
        <f>SUM(M31:M36)</f>
        <v>0</v>
      </c>
    </row>
    <row r="38" spans="1:13" ht="15">
      <c r="A38" s="293"/>
      <c r="B38" s="294"/>
      <c r="C38" s="291" t="s">
        <v>282</v>
      </c>
      <c r="D38" s="295"/>
      <c r="E38" s="296"/>
      <c r="F38" s="297"/>
      <c r="G38" s="298"/>
      <c r="H38" s="295"/>
      <c r="I38" s="295"/>
      <c r="J38" s="298"/>
      <c r="K38" s="295"/>
      <c r="L38" s="313"/>
      <c r="M38" s="272"/>
    </row>
    <row r="39" spans="1:13" ht="15">
      <c r="A39" s="299"/>
      <c r="B39" s="300"/>
      <c r="C39" s="292"/>
      <c r="D39" s="301"/>
      <c r="E39" s="302"/>
      <c r="F39" s="303"/>
      <c r="G39" s="304"/>
      <c r="H39" s="301"/>
      <c r="I39" s="301"/>
      <c r="J39" s="304"/>
      <c r="K39" s="301"/>
      <c r="L39" s="314"/>
      <c r="M39" s="272"/>
    </row>
    <row r="40" spans="1:13" ht="15">
      <c r="A40" s="299"/>
      <c r="B40" s="300"/>
      <c r="C40" s="292" t="s">
        <v>283</v>
      </c>
      <c r="D40" s="301"/>
      <c r="E40" s="302"/>
      <c r="F40" s="303"/>
      <c r="G40" s="304"/>
      <c r="H40" s="301"/>
      <c r="I40" s="301"/>
      <c r="J40" s="304"/>
      <c r="K40" s="301"/>
      <c r="L40" s="314"/>
      <c r="M40" s="272"/>
    </row>
    <row r="41" spans="1:13" ht="15">
      <c r="A41" s="299"/>
      <c r="B41" s="300"/>
      <c r="C41" s="292"/>
      <c r="D41" s="301"/>
      <c r="E41" s="302"/>
      <c r="F41" s="303"/>
      <c r="G41" s="304"/>
      <c r="H41" s="301"/>
      <c r="I41" s="301"/>
      <c r="J41" s="304"/>
      <c r="K41" s="301"/>
      <c r="L41" s="314"/>
      <c r="M41" s="272"/>
    </row>
    <row r="42" spans="1:13" ht="15">
      <c r="A42" s="299"/>
      <c r="B42" s="300"/>
      <c r="C42" s="292" t="s">
        <v>284</v>
      </c>
      <c r="D42" s="301"/>
      <c r="E42" s="302"/>
      <c r="F42" s="303"/>
      <c r="G42" s="304"/>
      <c r="H42" s="301"/>
      <c r="I42" s="301"/>
      <c r="J42" s="304"/>
      <c r="K42" s="301"/>
      <c r="L42" s="314"/>
      <c r="M42" s="272"/>
    </row>
    <row r="43" spans="1:13" ht="15.75" thickBot="1">
      <c r="A43" s="305"/>
      <c r="B43" s="306"/>
      <c r="C43" s="307"/>
      <c r="D43" s="308"/>
      <c r="E43" s="309"/>
      <c r="F43" s="310"/>
      <c r="G43" s="311"/>
      <c r="H43" s="308"/>
      <c r="I43" s="308"/>
      <c r="J43" s="311"/>
      <c r="K43" s="308"/>
      <c r="L43" s="315"/>
      <c r="M43" s="272"/>
    </row>
    <row r="44" spans="1:13" s="322" customFormat="1" ht="15" thickBot="1">
      <c r="A44" s="316" t="s">
        <v>278</v>
      </c>
      <c r="B44" s="317" t="s">
        <v>289</v>
      </c>
      <c r="C44" s="318" t="s">
        <v>290</v>
      </c>
      <c r="D44" s="161" t="s">
        <v>281</v>
      </c>
      <c r="E44" s="319">
        <f>SUM(E38:E43)</f>
        <v>0</v>
      </c>
      <c r="F44" s="320">
        <f>SUM(F38:F43)</f>
        <v>0</v>
      </c>
      <c r="G44" s="161">
        <f>SUM(G38:G43)</f>
        <v>0</v>
      </c>
      <c r="H44" s="161" t="s">
        <v>281</v>
      </c>
      <c r="I44" s="161" t="s">
        <v>281</v>
      </c>
      <c r="J44" s="323" t="s">
        <v>281</v>
      </c>
      <c r="K44" s="161" t="s">
        <v>281</v>
      </c>
      <c r="L44" s="320">
        <f>SUM(L38:L43)</f>
        <v>0</v>
      </c>
      <c r="M44" s="320">
        <f>SUM(M38:M43)</f>
        <v>0</v>
      </c>
    </row>
    <row r="45" spans="1:13" ht="15">
      <c r="A45" s="293"/>
      <c r="B45" s="294"/>
      <c r="C45" s="291" t="s">
        <v>282</v>
      </c>
      <c r="D45" s="295"/>
      <c r="E45" s="296"/>
      <c r="F45" s="297"/>
      <c r="G45" s="298"/>
      <c r="H45" s="295"/>
      <c r="I45" s="295"/>
      <c r="J45" s="298"/>
      <c r="K45" s="295"/>
      <c r="L45" s="313"/>
      <c r="M45" s="272"/>
    </row>
    <row r="46" spans="1:13" ht="15">
      <c r="A46" s="299"/>
      <c r="B46" s="300"/>
      <c r="C46" s="292"/>
      <c r="D46" s="301"/>
      <c r="E46" s="302"/>
      <c r="F46" s="303"/>
      <c r="G46" s="304"/>
      <c r="H46" s="301"/>
      <c r="I46" s="301"/>
      <c r="J46" s="304"/>
      <c r="K46" s="301"/>
      <c r="L46" s="314"/>
      <c r="M46" s="272"/>
    </row>
    <row r="47" spans="1:13" ht="15">
      <c r="A47" s="299"/>
      <c r="B47" s="300"/>
      <c r="C47" s="292" t="s">
        <v>283</v>
      </c>
      <c r="D47" s="301"/>
      <c r="E47" s="302"/>
      <c r="F47" s="303"/>
      <c r="G47" s="304"/>
      <c r="H47" s="301"/>
      <c r="I47" s="301"/>
      <c r="J47" s="304"/>
      <c r="K47" s="301"/>
      <c r="L47" s="314"/>
      <c r="M47" s="272"/>
    </row>
    <row r="48" spans="1:13" ht="15">
      <c r="A48" s="299"/>
      <c r="B48" s="300"/>
      <c r="C48" s="292"/>
      <c r="D48" s="301"/>
      <c r="E48" s="302"/>
      <c r="F48" s="303"/>
      <c r="G48" s="304"/>
      <c r="H48" s="301"/>
      <c r="I48" s="301"/>
      <c r="J48" s="304"/>
      <c r="K48" s="301"/>
      <c r="L48" s="314"/>
      <c r="M48" s="272"/>
    </row>
    <row r="49" spans="1:13" ht="15">
      <c r="A49" s="299"/>
      <c r="B49" s="300"/>
      <c r="C49" s="292" t="s">
        <v>284</v>
      </c>
      <c r="D49" s="301"/>
      <c r="E49" s="302"/>
      <c r="F49" s="303"/>
      <c r="G49" s="304"/>
      <c r="H49" s="301"/>
      <c r="I49" s="301"/>
      <c r="J49" s="304"/>
      <c r="K49" s="301"/>
      <c r="L49" s="314"/>
      <c r="M49" s="272"/>
    </row>
    <row r="50" spans="1:13" ht="15.75" thickBot="1">
      <c r="A50" s="305"/>
      <c r="B50" s="306"/>
      <c r="C50" s="307"/>
      <c r="D50" s="308"/>
      <c r="E50" s="309"/>
      <c r="F50" s="310"/>
      <c r="G50" s="311"/>
      <c r="H50" s="308"/>
      <c r="I50" s="308"/>
      <c r="J50" s="311"/>
      <c r="K50" s="308"/>
      <c r="L50" s="315"/>
      <c r="M50" s="272"/>
    </row>
    <row r="51" spans="1:13" s="322" customFormat="1" ht="15" thickBot="1">
      <c r="A51" s="316" t="s">
        <v>278</v>
      </c>
      <c r="B51" s="317" t="s">
        <v>291</v>
      </c>
      <c r="C51" s="318" t="s">
        <v>292</v>
      </c>
      <c r="D51" s="161" t="s">
        <v>281</v>
      </c>
      <c r="E51" s="319">
        <f>SUM(E45:E50)</f>
        <v>0</v>
      </c>
      <c r="F51" s="320">
        <f>SUM(F45:F50)</f>
        <v>0</v>
      </c>
      <c r="G51" s="161">
        <f>SUM(G45:G50)</f>
        <v>0</v>
      </c>
      <c r="H51" s="161" t="s">
        <v>281</v>
      </c>
      <c r="I51" s="161" t="s">
        <v>281</v>
      </c>
      <c r="J51" s="323" t="s">
        <v>281</v>
      </c>
      <c r="K51" s="161" t="s">
        <v>281</v>
      </c>
      <c r="L51" s="320">
        <f>SUM(L45:L50)</f>
        <v>0</v>
      </c>
      <c r="M51" s="320">
        <f>SUM(M45:M50)</f>
        <v>0</v>
      </c>
    </row>
    <row r="52" spans="1:13" ht="15">
      <c r="A52" s="293"/>
      <c r="B52" s="294"/>
      <c r="C52" s="291" t="s">
        <v>282</v>
      </c>
      <c r="D52" s="295"/>
      <c r="E52" s="296"/>
      <c r="F52" s="297"/>
      <c r="G52" s="298"/>
      <c r="H52" s="295"/>
      <c r="I52" s="295"/>
      <c r="J52" s="298"/>
      <c r="K52" s="295"/>
      <c r="L52" s="313"/>
      <c r="M52" s="272"/>
    </row>
    <row r="53" spans="1:13" ht="15">
      <c r="A53" s="299"/>
      <c r="B53" s="300"/>
      <c r="C53" s="292"/>
      <c r="D53" s="301"/>
      <c r="E53" s="302"/>
      <c r="F53" s="303"/>
      <c r="G53" s="304"/>
      <c r="H53" s="301"/>
      <c r="I53" s="301"/>
      <c r="J53" s="304"/>
      <c r="K53" s="301"/>
      <c r="L53" s="314"/>
      <c r="M53" s="272"/>
    </row>
    <row r="54" spans="1:13" ht="15">
      <c r="A54" s="299"/>
      <c r="B54" s="300"/>
      <c r="C54" s="292" t="s">
        <v>283</v>
      </c>
      <c r="D54" s="301"/>
      <c r="E54" s="302"/>
      <c r="F54" s="303"/>
      <c r="G54" s="304"/>
      <c r="H54" s="301"/>
      <c r="I54" s="301"/>
      <c r="J54" s="304"/>
      <c r="K54" s="301"/>
      <c r="L54" s="314"/>
      <c r="M54" s="272"/>
    </row>
    <row r="55" spans="1:13" ht="15">
      <c r="A55" s="299"/>
      <c r="B55" s="300"/>
      <c r="C55" s="292"/>
      <c r="D55" s="301"/>
      <c r="E55" s="302"/>
      <c r="F55" s="303"/>
      <c r="G55" s="304"/>
      <c r="H55" s="301"/>
      <c r="I55" s="301"/>
      <c r="J55" s="304"/>
      <c r="K55" s="301"/>
      <c r="L55" s="314"/>
      <c r="M55" s="272"/>
    </row>
    <row r="56" spans="1:13" ht="15">
      <c r="A56" s="299"/>
      <c r="B56" s="300"/>
      <c r="C56" s="292" t="s">
        <v>284</v>
      </c>
      <c r="D56" s="301"/>
      <c r="E56" s="302"/>
      <c r="F56" s="303"/>
      <c r="G56" s="304"/>
      <c r="H56" s="301"/>
      <c r="I56" s="301"/>
      <c r="J56" s="304"/>
      <c r="K56" s="301"/>
      <c r="L56" s="314"/>
      <c r="M56" s="272"/>
    </row>
    <row r="57" spans="1:13" ht="15.75" thickBot="1">
      <c r="A57" s="305"/>
      <c r="B57" s="306"/>
      <c r="C57" s="307"/>
      <c r="D57" s="308"/>
      <c r="E57" s="309"/>
      <c r="F57" s="310"/>
      <c r="G57" s="311"/>
      <c r="H57" s="308"/>
      <c r="I57" s="308"/>
      <c r="J57" s="311"/>
      <c r="K57" s="308"/>
      <c r="L57" s="315"/>
      <c r="M57" s="272"/>
    </row>
    <row r="58" spans="1:13" s="322" customFormat="1" ht="15" thickBot="1">
      <c r="A58" s="316" t="s">
        <v>278</v>
      </c>
      <c r="B58" s="317" t="s">
        <v>293</v>
      </c>
      <c r="C58" s="318" t="s">
        <v>294</v>
      </c>
      <c r="D58" s="161" t="s">
        <v>281</v>
      </c>
      <c r="E58" s="319">
        <f>SUM(E52:E57)</f>
        <v>0</v>
      </c>
      <c r="F58" s="320">
        <f>SUM(F52:F57)</f>
        <v>0</v>
      </c>
      <c r="G58" s="161">
        <f>SUM(G52:G57)</f>
        <v>0</v>
      </c>
      <c r="H58" s="161" t="s">
        <v>281</v>
      </c>
      <c r="I58" s="161" t="s">
        <v>281</v>
      </c>
      <c r="J58" s="323" t="s">
        <v>281</v>
      </c>
      <c r="K58" s="161" t="s">
        <v>281</v>
      </c>
      <c r="L58" s="320">
        <f>SUM(L52:L57)</f>
        <v>0</v>
      </c>
      <c r="M58" s="320">
        <f>SUM(M52:M57)</f>
        <v>0</v>
      </c>
    </row>
    <row r="59" spans="1:13" ht="15">
      <c r="A59" s="293"/>
      <c r="B59" s="294"/>
      <c r="C59" s="291" t="s">
        <v>282</v>
      </c>
      <c r="D59" s="295"/>
      <c r="E59" s="296"/>
      <c r="F59" s="297"/>
      <c r="G59" s="298"/>
      <c r="H59" s="295"/>
      <c r="I59" s="295"/>
      <c r="J59" s="298"/>
      <c r="K59" s="295"/>
      <c r="L59" s="313"/>
      <c r="M59" s="272"/>
    </row>
    <row r="60" spans="1:13" ht="15">
      <c r="A60" s="299"/>
      <c r="B60" s="300"/>
      <c r="C60" s="292"/>
      <c r="D60" s="301"/>
      <c r="E60" s="302"/>
      <c r="F60" s="303"/>
      <c r="G60" s="304"/>
      <c r="H60" s="301"/>
      <c r="I60" s="301"/>
      <c r="J60" s="304"/>
      <c r="K60" s="301"/>
      <c r="L60" s="314"/>
      <c r="M60" s="272"/>
    </row>
    <row r="61" spans="1:13" ht="15">
      <c r="A61" s="299"/>
      <c r="B61" s="300"/>
      <c r="C61" s="292" t="s">
        <v>283</v>
      </c>
      <c r="D61" s="301"/>
      <c r="E61" s="302"/>
      <c r="F61" s="303"/>
      <c r="G61" s="304"/>
      <c r="H61" s="301"/>
      <c r="I61" s="301"/>
      <c r="J61" s="304"/>
      <c r="K61" s="301"/>
      <c r="L61" s="314"/>
      <c r="M61" s="272"/>
    </row>
    <row r="62" spans="1:13" ht="15">
      <c r="A62" s="299"/>
      <c r="B62" s="300"/>
      <c r="C62" s="292"/>
      <c r="D62" s="301"/>
      <c r="E62" s="302"/>
      <c r="F62" s="303"/>
      <c r="G62" s="304"/>
      <c r="H62" s="301"/>
      <c r="I62" s="301"/>
      <c r="J62" s="304"/>
      <c r="K62" s="301"/>
      <c r="L62" s="314"/>
      <c r="M62" s="272"/>
    </row>
    <row r="63" spans="1:13" ht="15">
      <c r="A63" s="299"/>
      <c r="B63" s="300"/>
      <c r="C63" s="292" t="s">
        <v>284</v>
      </c>
      <c r="D63" s="301"/>
      <c r="E63" s="302"/>
      <c r="F63" s="303"/>
      <c r="G63" s="304"/>
      <c r="H63" s="301"/>
      <c r="I63" s="301"/>
      <c r="J63" s="304"/>
      <c r="K63" s="301"/>
      <c r="L63" s="314"/>
      <c r="M63" s="272"/>
    </row>
    <row r="64" spans="1:13" ht="15.75" thickBot="1">
      <c r="A64" s="305"/>
      <c r="B64" s="306"/>
      <c r="C64" s="307"/>
      <c r="D64" s="308"/>
      <c r="E64" s="309"/>
      <c r="F64" s="310"/>
      <c r="G64" s="311"/>
      <c r="H64" s="308"/>
      <c r="I64" s="308"/>
      <c r="J64" s="311"/>
      <c r="K64" s="308"/>
      <c r="L64" s="315"/>
      <c r="M64" s="272"/>
    </row>
    <row r="65" spans="1:13" s="322" customFormat="1" ht="15" thickBot="1">
      <c r="A65" s="316" t="s">
        <v>278</v>
      </c>
      <c r="B65" s="317" t="s">
        <v>295</v>
      </c>
      <c r="C65" s="318" t="s">
        <v>296</v>
      </c>
      <c r="D65" s="161" t="s">
        <v>281</v>
      </c>
      <c r="E65" s="319">
        <f>SUM(E59:E64)</f>
        <v>0</v>
      </c>
      <c r="F65" s="320">
        <f>SUM(F59:F64)</f>
        <v>0</v>
      </c>
      <c r="G65" s="161">
        <f>SUM(G59:G64)</f>
        <v>0</v>
      </c>
      <c r="H65" s="161" t="s">
        <v>281</v>
      </c>
      <c r="I65" s="161" t="s">
        <v>281</v>
      </c>
      <c r="J65" s="323" t="s">
        <v>281</v>
      </c>
      <c r="K65" s="161" t="s">
        <v>281</v>
      </c>
      <c r="L65" s="320">
        <f>SUM(L59:L64)</f>
        <v>0</v>
      </c>
      <c r="M65" s="320">
        <f>SUM(M59:M64)</f>
        <v>0</v>
      </c>
    </row>
    <row r="66" spans="1:13" ht="15">
      <c r="A66" s="293"/>
      <c r="B66" s="294"/>
      <c r="C66" s="291" t="s">
        <v>282</v>
      </c>
      <c r="D66" s="295"/>
      <c r="E66" s="296"/>
      <c r="F66" s="297"/>
      <c r="G66" s="298"/>
      <c r="H66" s="295"/>
      <c r="I66" s="295"/>
      <c r="J66" s="298"/>
      <c r="K66" s="295"/>
      <c r="L66" s="313"/>
      <c r="M66" s="272"/>
    </row>
    <row r="67" spans="1:13" ht="15">
      <c r="A67" s="299"/>
      <c r="B67" s="300"/>
      <c r="C67" s="292"/>
      <c r="D67" s="301"/>
      <c r="E67" s="302"/>
      <c r="F67" s="303"/>
      <c r="G67" s="304"/>
      <c r="H67" s="301"/>
      <c r="I67" s="301"/>
      <c r="J67" s="304"/>
      <c r="K67" s="301"/>
      <c r="L67" s="314"/>
      <c r="M67" s="272"/>
    </row>
    <row r="68" spans="1:13" ht="15">
      <c r="A68" s="299"/>
      <c r="B68" s="300"/>
      <c r="C68" s="292" t="s">
        <v>283</v>
      </c>
      <c r="D68" s="301"/>
      <c r="E68" s="302"/>
      <c r="F68" s="303"/>
      <c r="G68" s="304"/>
      <c r="H68" s="301"/>
      <c r="I68" s="301"/>
      <c r="J68" s="304"/>
      <c r="K68" s="301"/>
      <c r="L68" s="314"/>
      <c r="M68" s="272"/>
    </row>
    <row r="69" spans="1:13" ht="15">
      <c r="A69" s="299"/>
      <c r="B69" s="300"/>
      <c r="C69" s="292"/>
      <c r="D69" s="301"/>
      <c r="E69" s="302"/>
      <c r="F69" s="303"/>
      <c r="G69" s="304"/>
      <c r="H69" s="301"/>
      <c r="I69" s="301"/>
      <c r="J69" s="304"/>
      <c r="K69" s="301"/>
      <c r="L69" s="314"/>
      <c r="M69" s="272"/>
    </row>
    <row r="70" spans="1:13" ht="15">
      <c r="A70" s="299"/>
      <c r="B70" s="300"/>
      <c r="C70" s="292" t="s">
        <v>284</v>
      </c>
      <c r="D70" s="301"/>
      <c r="E70" s="302"/>
      <c r="F70" s="303"/>
      <c r="G70" s="304"/>
      <c r="H70" s="301"/>
      <c r="I70" s="301"/>
      <c r="J70" s="304"/>
      <c r="K70" s="301"/>
      <c r="L70" s="314"/>
      <c r="M70" s="312"/>
    </row>
    <row r="71" spans="1:13" ht="15.75" thickBot="1">
      <c r="A71" s="305"/>
      <c r="B71" s="306"/>
      <c r="C71" s="307"/>
      <c r="D71" s="308"/>
      <c r="E71" s="309"/>
      <c r="F71" s="310"/>
      <c r="G71" s="311"/>
      <c r="H71" s="308"/>
      <c r="I71" s="308"/>
      <c r="J71" s="311"/>
      <c r="K71" s="308"/>
      <c r="L71" s="315"/>
      <c r="M71" s="312"/>
    </row>
    <row r="72" spans="1:13" s="322" customFormat="1" ht="26.25" thickBot="1">
      <c r="A72" s="316" t="s">
        <v>278</v>
      </c>
      <c r="B72" s="317" t="s">
        <v>297</v>
      </c>
      <c r="C72" s="318" t="s">
        <v>298</v>
      </c>
      <c r="D72" s="161" t="s">
        <v>281</v>
      </c>
      <c r="E72" s="320">
        <f>SUM(E66:E71)</f>
        <v>0</v>
      </c>
      <c r="F72" s="320">
        <f>SUM(F66:F71)</f>
        <v>0</v>
      </c>
      <c r="G72" s="161">
        <f>SUM(G66:G71)</f>
        <v>0</v>
      </c>
      <c r="H72" s="161" t="s">
        <v>281</v>
      </c>
      <c r="I72" s="161" t="s">
        <v>281</v>
      </c>
      <c r="J72" s="323" t="s">
        <v>281</v>
      </c>
      <c r="K72" s="161" t="s">
        <v>281</v>
      </c>
      <c r="L72" s="320">
        <f>SUM(L66:L71)</f>
        <v>0</v>
      </c>
      <c r="M72" s="320">
        <f>SUM(M66:M71)</f>
        <v>0</v>
      </c>
    </row>
    <row r="73" spans="1:13" ht="15.75" thickBot="1">
      <c r="A73" s="324" t="s">
        <v>6</v>
      </c>
      <c r="B73" s="325" t="s">
        <v>13</v>
      </c>
      <c r="C73" s="325" t="s">
        <v>13</v>
      </c>
      <c r="D73" s="325" t="s">
        <v>13</v>
      </c>
      <c r="E73" s="327">
        <f>E72+E65+E58+E51+E44+E37+E30+E23</f>
        <v>0</v>
      </c>
      <c r="F73" s="326">
        <f>F72+F65+F58+F51+F44+F37+F30+F23</f>
        <v>0</v>
      </c>
      <c r="G73" s="326">
        <f>G72+G65+G58+G51+G44+G37+G30+G23</f>
        <v>0</v>
      </c>
      <c r="H73" s="326" t="s">
        <v>13</v>
      </c>
      <c r="I73" s="326" t="s">
        <v>13</v>
      </c>
      <c r="J73" s="325" t="s">
        <v>13</v>
      </c>
      <c r="K73" s="325" t="s">
        <v>13</v>
      </c>
      <c r="L73" s="328">
        <f>L72+L65+L58+L51+L44+L37+L30+L23</f>
        <v>0</v>
      </c>
      <c r="M73" s="328">
        <f>M72+M65+M58+M51+M44+M37+M30+M23</f>
        <v>0</v>
      </c>
    </row>
    <row r="74" spans="1:13" ht="21.75" customHeight="1" thickBo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</row>
    <row r="75" spans="1:15" s="189" customFormat="1" ht="15" customHeight="1" thickBot="1">
      <c r="A75" s="497" t="s">
        <v>226</v>
      </c>
      <c r="B75" s="498"/>
      <c r="C75" s="498"/>
      <c r="D75" s="498"/>
      <c r="E75" s="499"/>
      <c r="F75" s="281"/>
      <c r="G75" s="281"/>
      <c r="H75" s="282"/>
      <c r="I75" s="283"/>
      <c r="J75" s="283"/>
      <c r="K75" s="283"/>
      <c r="L75" s="381"/>
      <c r="M75" s="381"/>
      <c r="N75" s="284"/>
      <c r="O75" s="285"/>
    </row>
    <row r="76" spans="1:13" ht="11.25" customHeight="1" thickBo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</row>
    <row r="77" spans="1:13" ht="28.5" customHeight="1" thickBot="1">
      <c r="A77" s="13"/>
      <c r="B77" s="13"/>
      <c r="C77" s="13"/>
      <c r="D77" s="479" t="s">
        <v>221</v>
      </c>
      <c r="E77" s="480"/>
      <c r="F77" s="199">
        <f>F73</f>
        <v>0</v>
      </c>
      <c r="G77" s="13"/>
      <c r="H77" s="13"/>
      <c r="I77" s="13"/>
      <c r="J77" s="13"/>
      <c r="K77" s="13"/>
      <c r="L77" s="13"/>
      <c r="M77" s="13"/>
    </row>
    <row r="78" spans="1:13" ht="15">
      <c r="A78" s="13"/>
      <c r="B78" s="13"/>
      <c r="C78" s="13"/>
      <c r="D78" s="488" t="s">
        <v>222</v>
      </c>
      <c r="E78" s="489"/>
      <c r="F78" s="200">
        <f>G73</f>
        <v>0</v>
      </c>
      <c r="G78" s="13"/>
      <c r="H78" s="13"/>
      <c r="I78" s="13"/>
      <c r="J78" s="13"/>
      <c r="K78" s="13"/>
      <c r="L78" s="13"/>
      <c r="M78" s="13"/>
    </row>
    <row r="79" spans="1:13" ht="15.75" thickBot="1">
      <c r="A79" s="13"/>
      <c r="B79" s="13"/>
      <c r="C79" s="13"/>
      <c r="D79" s="468" t="s">
        <v>223</v>
      </c>
      <c r="E79" s="469"/>
      <c r="F79" s="201">
        <f>G75</f>
        <v>0</v>
      </c>
      <c r="G79" s="13"/>
      <c r="H79" s="13"/>
      <c r="I79" s="13"/>
      <c r="J79" s="13"/>
      <c r="K79" s="13"/>
      <c r="L79" s="13"/>
      <c r="M79" s="13"/>
    </row>
    <row r="80" spans="1:13" ht="15.75" customHeight="1" thickBot="1">
      <c r="A80" s="13"/>
      <c r="B80" s="13"/>
      <c r="C80" s="13"/>
      <c r="D80" s="479" t="s">
        <v>224</v>
      </c>
      <c r="E80" s="480"/>
      <c r="F80" s="199">
        <f>F73-G73</f>
        <v>0</v>
      </c>
      <c r="G80" s="13"/>
      <c r="H80" s="13"/>
      <c r="I80" s="13"/>
      <c r="J80" s="13"/>
      <c r="K80" s="13"/>
      <c r="L80" s="13"/>
      <c r="M80" s="13"/>
    </row>
    <row r="81" spans="1:15" ht="15.75" thickBot="1">
      <c r="A81" s="13"/>
      <c r="B81" s="13"/>
      <c r="C81" s="13"/>
      <c r="D81" s="468" t="s">
        <v>225</v>
      </c>
      <c r="E81" s="469"/>
      <c r="F81" s="199">
        <f>F75-G75</f>
        <v>0</v>
      </c>
      <c r="G81" s="13"/>
      <c r="H81" s="13"/>
      <c r="I81" s="13"/>
      <c r="J81" s="190"/>
      <c r="K81" s="190"/>
      <c r="L81" s="190"/>
      <c r="M81" s="190"/>
      <c r="N81" s="189"/>
      <c r="O81" s="189"/>
    </row>
    <row r="82" spans="1:13" s="189" customFormat="1" ht="12.75" customHeight="1">
      <c r="A82" s="190"/>
      <c r="B82" s="190"/>
      <c r="C82" s="190"/>
      <c r="D82" s="190"/>
      <c r="E82" s="190"/>
      <c r="F82" s="190"/>
      <c r="G82" s="190"/>
      <c r="H82" s="190"/>
      <c r="I82" s="190"/>
      <c r="J82" s="192"/>
      <c r="K82" s="192"/>
      <c r="L82" s="192"/>
      <c r="M82" s="192"/>
    </row>
    <row r="83" spans="1:13" s="189" customFormat="1" ht="12.75" customHeight="1">
      <c r="A83" s="484" t="s">
        <v>299</v>
      </c>
      <c r="B83" s="484"/>
      <c r="C83" s="484"/>
      <c r="D83" s="484"/>
      <c r="E83" s="484"/>
      <c r="F83" s="484"/>
      <c r="G83" s="190"/>
      <c r="H83"/>
      <c r="I83" s="190"/>
      <c r="J83" s="192"/>
      <c r="K83" s="192"/>
      <c r="L83" s="192"/>
      <c r="M83" s="192"/>
    </row>
    <row r="84" spans="1:13" s="189" customFormat="1" ht="14.25" customHeight="1">
      <c r="A84" s="191" t="s">
        <v>227</v>
      </c>
      <c r="B84" s="192"/>
      <c r="C84" s="192"/>
      <c r="D84" s="192"/>
      <c r="E84" s="192"/>
      <c r="F84" s="192"/>
      <c r="G84" s="192"/>
      <c r="H84" s="192"/>
      <c r="I84" s="192"/>
      <c r="J84" s="192"/>
      <c r="K84" s="192"/>
      <c r="L84" s="192"/>
      <c r="M84" s="192"/>
    </row>
    <row r="85" spans="1:13" s="189" customFormat="1" ht="14.25" customHeight="1">
      <c r="A85" s="191" t="s">
        <v>235</v>
      </c>
      <c r="B85" s="192"/>
      <c r="C85" s="192"/>
      <c r="D85" s="192"/>
      <c r="E85" s="192"/>
      <c r="F85" s="192"/>
      <c r="G85" s="192"/>
      <c r="H85" s="192"/>
      <c r="I85" s="192"/>
      <c r="J85" s="192"/>
      <c r="K85" s="192"/>
      <c r="L85" s="192"/>
      <c r="M85" s="192"/>
    </row>
    <row r="86" spans="1:13" s="189" customFormat="1" ht="14.25" customHeight="1" thickBot="1">
      <c r="A86" s="193"/>
      <c r="B86" s="194"/>
      <c r="C86" s="194"/>
      <c r="D86" s="194"/>
      <c r="E86" s="177"/>
      <c r="F86" s="177"/>
      <c r="G86" s="177"/>
      <c r="H86" s="177"/>
      <c r="I86" s="177"/>
      <c r="J86" s="177"/>
      <c r="K86" s="177"/>
      <c r="L86" s="177"/>
      <c r="M86" s="177"/>
    </row>
    <row r="87" spans="1:15" s="189" customFormat="1" ht="13.5" customHeight="1">
      <c r="A87" s="470" t="s">
        <v>228</v>
      </c>
      <c r="B87" s="471"/>
      <c r="C87" s="471"/>
      <c r="D87" s="471"/>
      <c r="E87" s="471"/>
      <c r="F87" s="471"/>
      <c r="G87" s="471"/>
      <c r="H87" s="471"/>
      <c r="I87" s="471"/>
      <c r="J87" s="471"/>
      <c r="K87" s="471"/>
      <c r="L87" s="471"/>
      <c r="M87" s="472"/>
      <c r="N87" s="286"/>
      <c r="O87" s="286"/>
    </row>
    <row r="88" spans="1:15" s="189" customFormat="1" ht="12.75" customHeight="1">
      <c r="A88" s="473" t="s">
        <v>229</v>
      </c>
      <c r="B88" s="474"/>
      <c r="C88" s="474"/>
      <c r="D88" s="474"/>
      <c r="E88" s="474"/>
      <c r="F88" s="474"/>
      <c r="G88" s="474"/>
      <c r="H88" s="474"/>
      <c r="I88" s="474"/>
      <c r="J88" s="474"/>
      <c r="K88" s="474"/>
      <c r="L88" s="474"/>
      <c r="M88" s="475"/>
      <c r="N88" s="286"/>
      <c r="O88" s="286"/>
    </row>
    <row r="89" spans="1:15" s="189" customFormat="1" ht="15.75" customHeight="1">
      <c r="A89" s="473" t="s">
        <v>230</v>
      </c>
      <c r="B89" s="474"/>
      <c r="C89" s="474"/>
      <c r="D89" s="474"/>
      <c r="E89" s="474"/>
      <c r="F89" s="474"/>
      <c r="G89" s="474"/>
      <c r="H89" s="474"/>
      <c r="I89" s="474"/>
      <c r="J89" s="474"/>
      <c r="K89" s="474"/>
      <c r="L89" s="474"/>
      <c r="M89" s="475"/>
      <c r="N89" s="286"/>
      <c r="O89" s="286"/>
    </row>
    <row r="90" spans="1:15" s="189" customFormat="1" ht="19.5" customHeight="1">
      <c r="A90" s="473" t="s">
        <v>231</v>
      </c>
      <c r="B90" s="474"/>
      <c r="C90" s="474"/>
      <c r="D90" s="474"/>
      <c r="E90" s="474"/>
      <c r="F90" s="474"/>
      <c r="G90" s="474"/>
      <c r="H90" s="474"/>
      <c r="I90" s="474"/>
      <c r="J90" s="474"/>
      <c r="K90" s="474"/>
      <c r="L90" s="474"/>
      <c r="M90" s="475"/>
      <c r="N90" s="286"/>
      <c r="O90" s="286"/>
    </row>
    <row r="91" spans="1:15" s="189" customFormat="1" ht="20.25" customHeight="1" thickBot="1">
      <c r="A91" s="506" t="s">
        <v>253</v>
      </c>
      <c r="B91" s="507"/>
      <c r="C91" s="507"/>
      <c r="D91" s="507"/>
      <c r="E91" s="507"/>
      <c r="F91" s="507"/>
      <c r="G91" s="507"/>
      <c r="H91" s="507"/>
      <c r="I91" s="507"/>
      <c r="J91" s="507"/>
      <c r="K91" s="507"/>
      <c r="L91" s="507"/>
      <c r="M91" s="508"/>
      <c r="N91" s="286"/>
      <c r="O91" s="286"/>
    </row>
    <row r="92" spans="1:13" ht="15.75" thickBo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</row>
    <row r="93" spans="1:13" ht="34.5" customHeight="1" thickBot="1">
      <c r="A93" s="13"/>
      <c r="B93" s="13"/>
      <c r="C93" s="13"/>
      <c r="D93" s="13"/>
      <c r="E93" s="13"/>
      <c r="F93" s="13"/>
      <c r="G93" s="513" t="s">
        <v>273</v>
      </c>
      <c r="H93" s="514"/>
      <c r="I93" s="515"/>
      <c r="J93" s="460"/>
      <c r="K93" s="461"/>
      <c r="L93" s="461"/>
      <c r="M93" s="408"/>
    </row>
    <row r="94" spans="1:15" s="196" customFormat="1" ht="33.75" customHeight="1" thickBot="1">
      <c r="A94" s="195" t="s">
        <v>7</v>
      </c>
      <c r="B94" s="29"/>
      <c r="C94" s="235"/>
      <c r="D94" s="15"/>
      <c r="E94" s="15"/>
      <c r="F94" s="15"/>
      <c r="G94" s="509" t="s">
        <v>276</v>
      </c>
      <c r="H94" s="510"/>
      <c r="I94" s="511"/>
      <c r="J94" s="512"/>
      <c r="K94" s="510"/>
      <c r="L94" s="510"/>
      <c r="M94" s="511"/>
      <c r="N94" s="288"/>
      <c r="O94" s="288"/>
    </row>
    <row r="95" spans="1:15" ht="13.5" thickBot="1">
      <c r="A95" s="185"/>
      <c r="B95" s="185"/>
      <c r="C95" s="185"/>
      <c r="D95" s="185"/>
      <c r="E95" s="185"/>
      <c r="F95" s="185"/>
      <c r="G95" s="185"/>
      <c r="H95" s="185"/>
      <c r="I95" s="185"/>
      <c r="J95" s="287"/>
      <c r="K95" s="287"/>
      <c r="L95" s="287"/>
      <c r="M95" s="287"/>
      <c r="N95" s="289"/>
      <c r="O95" s="289"/>
    </row>
    <row r="96" spans="1:15" ht="37.5" customHeight="1" thickBot="1">
      <c r="A96" s="185"/>
      <c r="B96" s="185"/>
      <c r="C96" s="185"/>
      <c r="D96" s="185"/>
      <c r="E96" s="185"/>
      <c r="F96" s="185"/>
      <c r="G96" s="462" t="s">
        <v>277</v>
      </c>
      <c r="H96" s="463"/>
      <c r="I96" s="464"/>
      <c r="J96" s="465"/>
      <c r="K96" s="466"/>
      <c r="L96" s="466"/>
      <c r="M96" s="467"/>
      <c r="N96" s="289"/>
      <c r="O96" s="289"/>
    </row>
    <row r="97" spans="1:15" ht="27.75" customHeight="1" thickBot="1">
      <c r="A97" s="237" t="s">
        <v>7</v>
      </c>
      <c r="B97" s="236"/>
      <c r="C97" s="268"/>
      <c r="D97" s="185"/>
      <c r="F97" s="185"/>
      <c r="G97" s="458" t="s">
        <v>316</v>
      </c>
      <c r="H97" s="410"/>
      <c r="I97" s="408"/>
      <c r="J97" s="459"/>
      <c r="K97" s="410"/>
      <c r="L97" s="410"/>
      <c r="M97" s="408"/>
      <c r="N97" s="288"/>
      <c r="O97" s="288"/>
    </row>
    <row r="98" spans="14:15" ht="12.75">
      <c r="N98" s="290"/>
      <c r="O98" s="290"/>
    </row>
    <row r="99" ht="12.75">
      <c r="D99" s="175" t="s">
        <v>247</v>
      </c>
    </row>
  </sheetData>
  <sheetProtection/>
  <mergeCells count="45">
    <mergeCell ref="A89:M89"/>
    <mergeCell ref="A90:M90"/>
    <mergeCell ref="A91:M91"/>
    <mergeCell ref="G94:I94"/>
    <mergeCell ref="J94:M94"/>
    <mergeCell ref="G93:I93"/>
    <mergeCell ref="A1:O5"/>
    <mergeCell ref="C14:C15"/>
    <mergeCell ref="E14:E15"/>
    <mergeCell ref="E8:M8"/>
    <mergeCell ref="E9:M9"/>
    <mergeCell ref="E10:M10"/>
    <mergeCell ref="E11:M11"/>
    <mergeCell ref="E12:M12"/>
    <mergeCell ref="A8:D8"/>
    <mergeCell ref="A12:D12"/>
    <mergeCell ref="D79:E79"/>
    <mergeCell ref="L14:M14"/>
    <mergeCell ref="A9:D9"/>
    <mergeCell ref="G14:G15"/>
    <mergeCell ref="A75:E75"/>
    <mergeCell ref="K14:K15"/>
    <mergeCell ref="A6:M6"/>
    <mergeCell ref="D78:E78"/>
    <mergeCell ref="A10:D10"/>
    <mergeCell ref="B14:B15"/>
    <mergeCell ref="A11:D11"/>
    <mergeCell ref="A14:A15"/>
    <mergeCell ref="F14:F15"/>
    <mergeCell ref="I14:I15"/>
    <mergeCell ref="D81:E81"/>
    <mergeCell ref="A87:M87"/>
    <mergeCell ref="A88:M88"/>
    <mergeCell ref="A7:M7"/>
    <mergeCell ref="D80:E80"/>
    <mergeCell ref="D77:E77"/>
    <mergeCell ref="J14:J15"/>
    <mergeCell ref="H14:H15"/>
    <mergeCell ref="A83:F83"/>
    <mergeCell ref="D14:D15"/>
    <mergeCell ref="G97:I97"/>
    <mergeCell ref="J97:M97"/>
    <mergeCell ref="J93:M93"/>
    <mergeCell ref="G96:I96"/>
    <mergeCell ref="J96:M96"/>
  </mergeCells>
  <printOptions/>
  <pageMargins left="0.12" right="0.23" top="0.48" bottom="0.51" header="0.35" footer="0.27"/>
  <pageSetup horizontalDpi="600" verticalDpi="600" orientation="landscape" paperSize="9" scale="75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4"/>
  <sheetViews>
    <sheetView workbookViewId="0" topLeftCell="A82">
      <selection activeCell="A104" sqref="A104"/>
    </sheetView>
  </sheetViews>
  <sheetFormatPr defaultColWidth="9.140625" defaultRowHeight="12.75"/>
  <cols>
    <col min="1" max="1" width="56.28125" style="5" customWidth="1"/>
    <col min="2" max="2" width="21.8515625" style="5" customWidth="1"/>
    <col min="3" max="3" width="14.7109375" style="6" customWidth="1"/>
    <col min="4" max="4" width="10.7109375" style="6" customWidth="1"/>
    <col min="5" max="5" width="15.28125" style="6" customWidth="1"/>
    <col min="6" max="6" width="10.7109375" style="6" customWidth="1"/>
    <col min="7" max="7" width="14.7109375" style="6" customWidth="1"/>
    <col min="8" max="8" width="10.7109375" style="6" customWidth="1"/>
    <col min="9" max="9" width="17.00390625" style="6" customWidth="1"/>
  </cols>
  <sheetData>
    <row r="1" spans="1:9" ht="12.75">
      <c r="A1" s="522" t="s">
        <v>262</v>
      </c>
      <c r="B1" s="435"/>
      <c r="C1" s="435"/>
      <c r="D1" s="435"/>
      <c r="E1" s="435"/>
      <c r="F1" s="435"/>
      <c r="G1" s="435"/>
      <c r="H1" s="435"/>
      <c r="I1" s="435"/>
    </row>
    <row r="2" spans="1:9" ht="12.75">
      <c r="A2" s="435"/>
      <c r="B2" s="435"/>
      <c r="C2" s="435"/>
      <c r="D2" s="435"/>
      <c r="E2" s="435"/>
      <c r="F2" s="435"/>
      <c r="G2" s="435"/>
      <c r="H2" s="435"/>
      <c r="I2" s="435"/>
    </row>
    <row r="3" spans="1:9" ht="12.75">
      <c r="A3" s="435"/>
      <c r="B3" s="435"/>
      <c r="C3" s="435"/>
      <c r="D3" s="435"/>
      <c r="E3" s="435"/>
      <c r="F3" s="435"/>
      <c r="G3" s="435"/>
      <c r="H3" s="435"/>
      <c r="I3" s="435"/>
    </row>
    <row r="4" spans="1:9" ht="102" customHeight="1">
      <c r="A4" s="435"/>
      <c r="B4" s="435"/>
      <c r="C4" s="435"/>
      <c r="D4" s="435"/>
      <c r="E4" s="435"/>
      <c r="F4" s="435"/>
      <c r="G4" s="435"/>
      <c r="H4" s="435"/>
      <c r="I4" s="435"/>
    </row>
    <row r="5" spans="1:9" ht="19.5" thickBot="1">
      <c r="A5" s="525" t="s">
        <v>14</v>
      </c>
      <c r="B5" s="525"/>
      <c r="C5" s="525"/>
      <c r="D5" s="525"/>
      <c r="E5" s="525"/>
      <c r="F5" s="525"/>
      <c r="G5" s="525"/>
      <c r="H5" s="525"/>
      <c r="I5" s="525"/>
    </row>
    <row r="6" spans="1:9" ht="15" thickBot="1">
      <c r="A6" s="30" t="s">
        <v>1</v>
      </c>
      <c r="B6" s="532"/>
      <c r="C6" s="533"/>
      <c r="D6" s="533"/>
      <c r="E6" s="533"/>
      <c r="F6" s="533"/>
      <c r="G6" s="533"/>
      <c r="H6" s="533"/>
      <c r="I6" s="534"/>
    </row>
    <row r="7" spans="1:9" ht="15" thickBot="1">
      <c r="A7" s="30" t="s">
        <v>2</v>
      </c>
      <c r="B7" s="535"/>
      <c r="C7" s="536"/>
      <c r="D7" s="536"/>
      <c r="E7" s="536"/>
      <c r="F7" s="536"/>
      <c r="G7" s="536"/>
      <c r="H7" s="536"/>
      <c r="I7" s="537"/>
    </row>
    <row r="8" spans="1:9" ht="15" thickBot="1">
      <c r="A8" s="30" t="s">
        <v>15</v>
      </c>
      <c r="B8" s="532"/>
      <c r="C8" s="533"/>
      <c r="D8" s="533"/>
      <c r="E8" s="533"/>
      <c r="F8" s="533"/>
      <c r="G8" s="533"/>
      <c r="H8" s="533"/>
      <c r="I8" s="534"/>
    </row>
    <row r="9" spans="1:9" ht="15" thickBot="1">
      <c r="A9" s="30" t="s">
        <v>254</v>
      </c>
      <c r="B9" s="519"/>
      <c r="C9" s="520"/>
      <c r="D9" s="520"/>
      <c r="E9" s="520"/>
      <c r="F9" s="520"/>
      <c r="G9" s="520"/>
      <c r="H9" s="520"/>
      <c r="I9" s="521"/>
    </row>
    <row r="10" spans="1:9" ht="15" thickBot="1">
      <c r="A10" s="516" t="s">
        <v>16</v>
      </c>
      <c r="B10" s="517"/>
      <c r="C10" s="517"/>
      <c r="D10" s="517"/>
      <c r="E10" s="517"/>
      <c r="F10" s="517"/>
      <c r="G10" s="517"/>
      <c r="H10" s="517"/>
      <c r="I10" s="518"/>
    </row>
    <row r="11" spans="1:9" ht="12.75">
      <c r="A11" s="526" t="s">
        <v>192</v>
      </c>
      <c r="B11" s="527"/>
      <c r="C11" s="527"/>
      <c r="D11" s="527"/>
      <c r="E11" s="527"/>
      <c r="F11" s="527"/>
      <c r="G11" s="527"/>
      <c r="H11" s="527"/>
      <c r="I11" s="528"/>
    </row>
    <row r="12" spans="1:9" ht="13.5" thickBot="1">
      <c r="A12" s="529"/>
      <c r="B12" s="530"/>
      <c r="C12" s="530"/>
      <c r="D12" s="530"/>
      <c r="E12" s="530"/>
      <c r="F12" s="530"/>
      <c r="G12" s="530"/>
      <c r="H12" s="530"/>
      <c r="I12" s="531"/>
    </row>
    <row r="13" spans="1:9" ht="114.75" thickBot="1">
      <c r="A13" s="41" t="s">
        <v>17</v>
      </c>
      <c r="B13" s="42" t="s">
        <v>240</v>
      </c>
      <c r="C13" s="49" t="s">
        <v>241</v>
      </c>
      <c r="D13" s="42" t="s">
        <v>18</v>
      </c>
      <c r="E13" s="49" t="s">
        <v>242</v>
      </c>
      <c r="F13" s="42" t="s">
        <v>19</v>
      </c>
      <c r="G13" s="42" t="s">
        <v>238</v>
      </c>
      <c r="H13" s="49" t="s">
        <v>20</v>
      </c>
      <c r="I13" s="42" t="s">
        <v>21</v>
      </c>
    </row>
    <row r="14" spans="1:9" ht="15">
      <c r="A14" s="43" t="s">
        <v>187</v>
      </c>
      <c r="B14" s="204">
        <f>B15+B26+B27+B28+B29</f>
        <v>0</v>
      </c>
      <c r="C14" s="204">
        <f>C15+C26+C27+C28+C29</f>
        <v>0</v>
      </c>
      <c r="D14" s="51" t="e">
        <f aca="true" t="shared" si="0" ref="D14:D55">C14/B14</f>
        <v>#DIV/0!</v>
      </c>
      <c r="E14" s="204">
        <f>E15+E26+E27+E28+E29</f>
        <v>0</v>
      </c>
      <c r="F14" s="51" t="e">
        <f>E14/B14</f>
        <v>#DIV/0!</v>
      </c>
      <c r="G14" s="204">
        <f>C14+E14</f>
        <v>0</v>
      </c>
      <c r="H14" s="55" t="e">
        <f aca="true" t="shared" si="1" ref="H14:H55">(C14+E14)/B14</f>
        <v>#DIV/0!</v>
      </c>
      <c r="I14" s="118"/>
    </row>
    <row r="15" spans="1:9" ht="15">
      <c r="A15" s="44" t="s">
        <v>22</v>
      </c>
      <c r="B15" s="205">
        <f>B16+B21</f>
        <v>0</v>
      </c>
      <c r="C15" s="205">
        <f>C16+C21</f>
        <v>0</v>
      </c>
      <c r="D15" s="52" t="e">
        <f t="shared" si="0"/>
        <v>#DIV/0!</v>
      </c>
      <c r="E15" s="205">
        <f>E16+E21</f>
        <v>0</v>
      </c>
      <c r="F15" s="52" t="e">
        <f>E15/B15</f>
        <v>#DIV/0!</v>
      </c>
      <c r="G15" s="205">
        <f aca="true" t="shared" si="2" ref="G15:G78">C15+E15</f>
        <v>0</v>
      </c>
      <c r="H15" s="56" t="e">
        <f t="shared" si="1"/>
        <v>#DIV/0!</v>
      </c>
      <c r="I15" s="59"/>
    </row>
    <row r="16" spans="1:9" ht="15">
      <c r="A16" s="45" t="s">
        <v>188</v>
      </c>
      <c r="B16" s="206">
        <f>B17+B18+B19+B20</f>
        <v>0</v>
      </c>
      <c r="C16" s="206">
        <f>C17+C18+C19+C20</f>
        <v>0</v>
      </c>
      <c r="D16" s="52" t="e">
        <f t="shared" si="0"/>
        <v>#DIV/0!</v>
      </c>
      <c r="E16" s="206">
        <f>E17+E18+E19+E20</f>
        <v>0</v>
      </c>
      <c r="F16" s="52" t="e">
        <f aca="true" t="shared" si="3" ref="F16:F55">E16/B16</f>
        <v>#DIV/0!</v>
      </c>
      <c r="G16" s="205">
        <f t="shared" si="2"/>
        <v>0</v>
      </c>
      <c r="H16" s="56" t="e">
        <f t="shared" si="1"/>
        <v>#DIV/0!</v>
      </c>
      <c r="I16" s="59"/>
    </row>
    <row r="17" spans="1:9" ht="15">
      <c r="A17" s="45" t="s">
        <v>23</v>
      </c>
      <c r="B17" s="207"/>
      <c r="C17" s="208"/>
      <c r="D17" s="52" t="e">
        <f t="shared" si="0"/>
        <v>#DIV/0!</v>
      </c>
      <c r="E17" s="207"/>
      <c r="F17" s="52" t="e">
        <f t="shared" si="3"/>
        <v>#DIV/0!</v>
      </c>
      <c r="G17" s="205">
        <f t="shared" si="2"/>
        <v>0</v>
      </c>
      <c r="H17" s="56" t="e">
        <f t="shared" si="1"/>
        <v>#DIV/0!</v>
      </c>
      <c r="I17" s="59"/>
    </row>
    <row r="18" spans="1:9" ht="15">
      <c r="A18" s="45" t="s">
        <v>24</v>
      </c>
      <c r="B18" s="207"/>
      <c r="C18" s="208"/>
      <c r="D18" s="52" t="e">
        <f t="shared" si="0"/>
        <v>#DIV/0!</v>
      </c>
      <c r="E18" s="207"/>
      <c r="F18" s="52" t="e">
        <f t="shared" si="3"/>
        <v>#DIV/0!</v>
      </c>
      <c r="G18" s="205">
        <f t="shared" si="2"/>
        <v>0</v>
      </c>
      <c r="H18" s="56" t="e">
        <f t="shared" si="1"/>
        <v>#DIV/0!</v>
      </c>
      <c r="I18" s="59"/>
    </row>
    <row r="19" spans="1:9" ht="15">
      <c r="A19" s="45" t="s">
        <v>25</v>
      </c>
      <c r="B19" s="207"/>
      <c r="C19" s="208"/>
      <c r="D19" s="52" t="e">
        <f>C19/B19</f>
        <v>#DIV/0!</v>
      </c>
      <c r="E19" s="207"/>
      <c r="F19" s="52" t="e">
        <f>E19/B19</f>
        <v>#DIV/0!</v>
      </c>
      <c r="G19" s="205">
        <f t="shared" si="2"/>
        <v>0</v>
      </c>
      <c r="H19" s="56" t="e">
        <f>(C19+E19)/B19</f>
        <v>#DIV/0!</v>
      </c>
      <c r="I19" s="59"/>
    </row>
    <row r="20" spans="1:9" ht="15">
      <c r="A20" s="45" t="s">
        <v>161</v>
      </c>
      <c r="B20" s="207"/>
      <c r="C20" s="208"/>
      <c r="D20" s="52" t="e">
        <f t="shared" si="0"/>
        <v>#DIV/0!</v>
      </c>
      <c r="E20" s="207"/>
      <c r="F20" s="52" t="e">
        <f t="shared" si="3"/>
        <v>#DIV/0!</v>
      </c>
      <c r="G20" s="205">
        <f t="shared" si="2"/>
        <v>0</v>
      </c>
      <c r="H20" s="56" t="e">
        <f t="shared" si="1"/>
        <v>#DIV/0!</v>
      </c>
      <c r="I20" s="59"/>
    </row>
    <row r="21" spans="1:9" ht="15">
      <c r="A21" s="45" t="s">
        <v>189</v>
      </c>
      <c r="B21" s="206">
        <f>B22+B23+B24+B25</f>
        <v>0</v>
      </c>
      <c r="C21" s="206">
        <f>C22+C23+C24+C25</f>
        <v>0</v>
      </c>
      <c r="D21" s="52" t="e">
        <f t="shared" si="0"/>
        <v>#DIV/0!</v>
      </c>
      <c r="E21" s="206">
        <f>E22+E23+E24+E25</f>
        <v>0</v>
      </c>
      <c r="F21" s="52" t="e">
        <f t="shared" si="3"/>
        <v>#DIV/0!</v>
      </c>
      <c r="G21" s="205">
        <f t="shared" si="2"/>
        <v>0</v>
      </c>
      <c r="H21" s="56" t="e">
        <f t="shared" si="1"/>
        <v>#DIV/0!</v>
      </c>
      <c r="I21" s="59"/>
    </row>
    <row r="22" spans="1:9" ht="15">
      <c r="A22" s="45" t="s">
        <v>26</v>
      </c>
      <c r="B22" s="207"/>
      <c r="C22" s="208"/>
      <c r="D22" s="52" t="e">
        <f t="shared" si="0"/>
        <v>#DIV/0!</v>
      </c>
      <c r="E22" s="207"/>
      <c r="F22" s="52" t="e">
        <f t="shared" si="3"/>
        <v>#DIV/0!</v>
      </c>
      <c r="G22" s="205">
        <f t="shared" si="2"/>
        <v>0</v>
      </c>
      <c r="H22" s="56" t="e">
        <f t="shared" si="1"/>
        <v>#DIV/0!</v>
      </c>
      <c r="I22" s="59"/>
    </row>
    <row r="23" spans="1:9" ht="15">
      <c r="A23" s="45" t="s">
        <v>27</v>
      </c>
      <c r="B23" s="207"/>
      <c r="C23" s="208"/>
      <c r="D23" s="52" t="e">
        <f t="shared" si="0"/>
        <v>#DIV/0!</v>
      </c>
      <c r="E23" s="207"/>
      <c r="F23" s="52" t="e">
        <f t="shared" si="3"/>
        <v>#DIV/0!</v>
      </c>
      <c r="G23" s="205">
        <f t="shared" si="2"/>
        <v>0</v>
      </c>
      <c r="H23" s="56" t="e">
        <f t="shared" si="1"/>
        <v>#DIV/0!</v>
      </c>
      <c r="I23" s="59"/>
    </row>
    <row r="24" spans="1:9" ht="15">
      <c r="A24" s="45" t="s">
        <v>28</v>
      </c>
      <c r="B24" s="207"/>
      <c r="C24" s="208"/>
      <c r="D24" s="52" t="e">
        <f>C24/B24</f>
        <v>#DIV/0!</v>
      </c>
      <c r="E24" s="207"/>
      <c r="F24" s="52" t="e">
        <f>E24/B24</f>
        <v>#DIV/0!</v>
      </c>
      <c r="G24" s="205">
        <f t="shared" si="2"/>
        <v>0</v>
      </c>
      <c r="H24" s="56" t="e">
        <f>(C24+E24)/B24</f>
        <v>#DIV/0!</v>
      </c>
      <c r="I24" s="59"/>
    </row>
    <row r="25" spans="1:9" ht="15">
      <c r="A25" s="45" t="s">
        <v>162</v>
      </c>
      <c r="B25" s="207"/>
      <c r="C25" s="208"/>
      <c r="D25" s="52" t="e">
        <f t="shared" si="0"/>
        <v>#DIV/0!</v>
      </c>
      <c r="E25" s="207"/>
      <c r="F25" s="52" t="e">
        <f t="shared" si="3"/>
        <v>#DIV/0!</v>
      </c>
      <c r="G25" s="205">
        <f t="shared" si="2"/>
        <v>0</v>
      </c>
      <c r="H25" s="56" t="e">
        <f t="shared" si="1"/>
        <v>#DIV/0!</v>
      </c>
      <c r="I25" s="59"/>
    </row>
    <row r="26" spans="1:9" ht="15">
      <c r="A26" s="45" t="s">
        <v>163</v>
      </c>
      <c r="B26" s="207"/>
      <c r="C26" s="208"/>
      <c r="D26" s="52" t="e">
        <f t="shared" si="0"/>
        <v>#DIV/0!</v>
      </c>
      <c r="E26" s="207"/>
      <c r="F26" s="52" t="e">
        <f t="shared" si="3"/>
        <v>#DIV/0!</v>
      </c>
      <c r="G26" s="205">
        <f t="shared" si="2"/>
        <v>0</v>
      </c>
      <c r="H26" s="56" t="e">
        <f t="shared" si="1"/>
        <v>#DIV/0!</v>
      </c>
      <c r="I26" s="59"/>
    </row>
    <row r="27" spans="1:9" ht="15">
      <c r="A27" s="45" t="s">
        <v>164</v>
      </c>
      <c r="B27" s="207"/>
      <c r="C27" s="208"/>
      <c r="D27" s="52" t="e">
        <f t="shared" si="0"/>
        <v>#DIV/0!</v>
      </c>
      <c r="E27" s="207"/>
      <c r="F27" s="52" t="e">
        <f t="shared" si="3"/>
        <v>#DIV/0!</v>
      </c>
      <c r="G27" s="205">
        <f t="shared" si="2"/>
        <v>0</v>
      </c>
      <c r="H27" s="56" t="e">
        <f t="shared" si="1"/>
        <v>#DIV/0!</v>
      </c>
      <c r="I27" s="59"/>
    </row>
    <row r="28" spans="1:9" ht="15">
      <c r="A28" s="45" t="s">
        <v>165</v>
      </c>
      <c r="B28" s="207"/>
      <c r="C28" s="208"/>
      <c r="D28" s="52" t="e">
        <f t="shared" si="0"/>
        <v>#DIV/0!</v>
      </c>
      <c r="E28" s="207"/>
      <c r="F28" s="52" t="e">
        <f>E28/B28</f>
        <v>#DIV/0!</v>
      </c>
      <c r="G28" s="205">
        <f t="shared" si="2"/>
        <v>0</v>
      </c>
      <c r="H28" s="56" t="e">
        <f>(C28+E28)/B28</f>
        <v>#DIV/0!</v>
      </c>
      <c r="I28" s="59"/>
    </row>
    <row r="29" spans="1:9" ht="15">
      <c r="A29" s="45" t="s">
        <v>166</v>
      </c>
      <c r="B29" s="207"/>
      <c r="C29" s="208"/>
      <c r="D29" s="52" t="e">
        <f t="shared" si="0"/>
        <v>#DIV/0!</v>
      </c>
      <c r="E29" s="207"/>
      <c r="F29" s="52" t="e">
        <f>E29/B29</f>
        <v>#DIV/0!</v>
      </c>
      <c r="G29" s="205">
        <f t="shared" si="2"/>
        <v>0</v>
      </c>
      <c r="H29" s="56" t="e">
        <f>(C29+E29)/B29</f>
        <v>#DIV/0!</v>
      </c>
      <c r="I29" s="59"/>
    </row>
    <row r="30" spans="1:9" ht="15">
      <c r="A30" s="46" t="s">
        <v>29</v>
      </c>
      <c r="B30" s="209">
        <f>B31+B36</f>
        <v>0</v>
      </c>
      <c r="C30" s="209">
        <f>C31+C36</f>
        <v>0</v>
      </c>
      <c r="D30" s="53" t="e">
        <f t="shared" si="0"/>
        <v>#DIV/0!</v>
      </c>
      <c r="E30" s="209">
        <f>E31+E36</f>
        <v>0</v>
      </c>
      <c r="F30" s="53" t="e">
        <f t="shared" si="3"/>
        <v>#DIV/0!</v>
      </c>
      <c r="G30" s="209">
        <f t="shared" si="2"/>
        <v>0</v>
      </c>
      <c r="H30" s="57" t="e">
        <f t="shared" si="1"/>
        <v>#DIV/0!</v>
      </c>
      <c r="I30" s="119"/>
    </row>
    <row r="31" spans="1:9" ht="15">
      <c r="A31" s="44" t="s">
        <v>30</v>
      </c>
      <c r="B31" s="205">
        <f>B32+B33+B34+B35</f>
        <v>0</v>
      </c>
      <c r="C31" s="205">
        <f>C32+C33+C34+C35</f>
        <v>0</v>
      </c>
      <c r="D31" s="52" t="e">
        <f t="shared" si="0"/>
        <v>#DIV/0!</v>
      </c>
      <c r="E31" s="205">
        <f>E32+E33+E34+E35</f>
        <v>0</v>
      </c>
      <c r="F31" s="52" t="e">
        <f t="shared" si="3"/>
        <v>#DIV/0!</v>
      </c>
      <c r="G31" s="205">
        <f t="shared" si="2"/>
        <v>0</v>
      </c>
      <c r="H31" s="56" t="e">
        <f t="shared" si="1"/>
        <v>#DIV/0!</v>
      </c>
      <c r="I31" s="59"/>
    </row>
    <row r="32" spans="1:9" ht="15">
      <c r="A32" s="44" t="s">
        <v>31</v>
      </c>
      <c r="B32" s="207"/>
      <c r="C32" s="208"/>
      <c r="D32" s="52" t="e">
        <f t="shared" si="0"/>
        <v>#DIV/0!</v>
      </c>
      <c r="E32" s="207"/>
      <c r="F32" s="52" t="e">
        <f t="shared" si="3"/>
        <v>#DIV/0!</v>
      </c>
      <c r="G32" s="205">
        <f t="shared" si="2"/>
        <v>0</v>
      </c>
      <c r="H32" s="56" t="e">
        <f t="shared" si="1"/>
        <v>#DIV/0!</v>
      </c>
      <c r="I32" s="59"/>
    </row>
    <row r="33" spans="1:9" ht="15">
      <c r="A33" s="44" t="s">
        <v>32</v>
      </c>
      <c r="B33" s="207"/>
      <c r="C33" s="208"/>
      <c r="D33" s="52" t="e">
        <f t="shared" si="0"/>
        <v>#DIV/0!</v>
      </c>
      <c r="E33" s="207"/>
      <c r="F33" s="52" t="e">
        <f t="shared" si="3"/>
        <v>#DIV/0!</v>
      </c>
      <c r="G33" s="205">
        <f t="shared" si="2"/>
        <v>0</v>
      </c>
      <c r="H33" s="56" t="e">
        <f t="shared" si="1"/>
        <v>#DIV/0!</v>
      </c>
      <c r="I33" s="59"/>
    </row>
    <row r="34" spans="1:9" ht="15">
      <c r="A34" s="44" t="s">
        <v>33</v>
      </c>
      <c r="B34" s="207"/>
      <c r="C34" s="208"/>
      <c r="D34" s="52" t="e">
        <f t="shared" si="0"/>
        <v>#DIV/0!</v>
      </c>
      <c r="E34" s="207"/>
      <c r="F34" s="52" t="e">
        <f t="shared" si="3"/>
        <v>#DIV/0!</v>
      </c>
      <c r="G34" s="205">
        <f t="shared" si="2"/>
        <v>0</v>
      </c>
      <c r="H34" s="56" t="e">
        <f t="shared" si="1"/>
        <v>#DIV/0!</v>
      </c>
      <c r="I34" s="59"/>
    </row>
    <row r="35" spans="1:9" ht="15">
      <c r="A35" s="44" t="s">
        <v>34</v>
      </c>
      <c r="B35" s="207"/>
      <c r="C35" s="208"/>
      <c r="D35" s="52" t="e">
        <f t="shared" si="0"/>
        <v>#DIV/0!</v>
      </c>
      <c r="E35" s="207"/>
      <c r="F35" s="52" t="e">
        <f t="shared" si="3"/>
        <v>#DIV/0!</v>
      </c>
      <c r="G35" s="205">
        <f t="shared" si="2"/>
        <v>0</v>
      </c>
      <c r="H35" s="56" t="e">
        <f t="shared" si="1"/>
        <v>#DIV/0!</v>
      </c>
      <c r="I35" s="59"/>
    </row>
    <row r="36" spans="1:9" ht="15">
      <c r="A36" s="44" t="s">
        <v>35</v>
      </c>
      <c r="B36" s="206">
        <f>B37+B38+B39+B40</f>
        <v>0</v>
      </c>
      <c r="C36" s="206">
        <f>C37+C38+C39+C40</f>
        <v>0</v>
      </c>
      <c r="D36" s="52" t="e">
        <f t="shared" si="0"/>
        <v>#DIV/0!</v>
      </c>
      <c r="E36" s="206">
        <f>E37+E38+E39+E40</f>
        <v>0</v>
      </c>
      <c r="F36" s="52" t="e">
        <f t="shared" si="3"/>
        <v>#DIV/0!</v>
      </c>
      <c r="G36" s="205">
        <f t="shared" si="2"/>
        <v>0</v>
      </c>
      <c r="H36" s="56" t="e">
        <f t="shared" si="1"/>
        <v>#DIV/0!</v>
      </c>
      <c r="I36" s="59"/>
    </row>
    <row r="37" spans="1:9" ht="15">
      <c r="A37" s="44" t="s">
        <v>36</v>
      </c>
      <c r="B37" s="207"/>
      <c r="C37" s="208"/>
      <c r="D37" s="52" t="e">
        <f t="shared" si="0"/>
        <v>#DIV/0!</v>
      </c>
      <c r="E37" s="207"/>
      <c r="F37" s="52" t="e">
        <f t="shared" si="3"/>
        <v>#DIV/0!</v>
      </c>
      <c r="G37" s="205">
        <f t="shared" si="2"/>
        <v>0</v>
      </c>
      <c r="H37" s="56" t="e">
        <f t="shared" si="1"/>
        <v>#DIV/0!</v>
      </c>
      <c r="I37" s="59"/>
    </row>
    <row r="38" spans="1:9" ht="15">
      <c r="A38" s="44" t="s">
        <v>37</v>
      </c>
      <c r="B38" s="207"/>
      <c r="C38" s="208"/>
      <c r="D38" s="52" t="e">
        <f t="shared" si="0"/>
        <v>#DIV/0!</v>
      </c>
      <c r="E38" s="207"/>
      <c r="F38" s="52" t="e">
        <f t="shared" si="3"/>
        <v>#DIV/0!</v>
      </c>
      <c r="G38" s="205">
        <f t="shared" si="2"/>
        <v>0</v>
      </c>
      <c r="H38" s="56" t="e">
        <f t="shared" si="1"/>
        <v>#DIV/0!</v>
      </c>
      <c r="I38" s="59"/>
    </row>
    <row r="39" spans="1:9" ht="15">
      <c r="A39" s="44" t="s">
        <v>84</v>
      </c>
      <c r="B39" s="207"/>
      <c r="C39" s="208"/>
      <c r="D39" s="52" t="e">
        <f t="shared" si="0"/>
        <v>#DIV/0!</v>
      </c>
      <c r="E39" s="207"/>
      <c r="F39" s="52" t="e">
        <f t="shared" si="3"/>
        <v>#DIV/0!</v>
      </c>
      <c r="G39" s="205">
        <f t="shared" si="2"/>
        <v>0</v>
      </c>
      <c r="H39" s="56" t="e">
        <f t="shared" si="1"/>
        <v>#DIV/0!</v>
      </c>
      <c r="I39" s="59"/>
    </row>
    <row r="40" spans="1:9" ht="15">
      <c r="A40" s="44" t="s">
        <v>38</v>
      </c>
      <c r="B40" s="207"/>
      <c r="C40" s="208"/>
      <c r="D40" s="52" t="e">
        <f t="shared" si="0"/>
        <v>#DIV/0!</v>
      </c>
      <c r="E40" s="207"/>
      <c r="F40" s="52" t="e">
        <f t="shared" si="3"/>
        <v>#DIV/0!</v>
      </c>
      <c r="G40" s="205">
        <f t="shared" si="2"/>
        <v>0</v>
      </c>
      <c r="H40" s="56" t="e">
        <f t="shared" si="1"/>
        <v>#DIV/0!</v>
      </c>
      <c r="I40" s="59"/>
    </row>
    <row r="41" spans="1:9" ht="15">
      <c r="A41" s="46" t="s">
        <v>39</v>
      </c>
      <c r="B41" s="209">
        <f>B42+B45+B48+B49+B50+B51+B52+B53</f>
        <v>0</v>
      </c>
      <c r="C41" s="209">
        <f>C42+C45+C48+C49+C50+C51+C52+C53</f>
        <v>0</v>
      </c>
      <c r="D41" s="53" t="e">
        <f t="shared" si="0"/>
        <v>#DIV/0!</v>
      </c>
      <c r="E41" s="209">
        <f>E42+E45+E48+E49+E50+E51+E52+E53</f>
        <v>0</v>
      </c>
      <c r="F41" s="53" t="e">
        <f t="shared" si="3"/>
        <v>#DIV/0!</v>
      </c>
      <c r="G41" s="209">
        <f t="shared" si="2"/>
        <v>0</v>
      </c>
      <c r="H41" s="57" t="e">
        <f t="shared" si="1"/>
        <v>#DIV/0!</v>
      </c>
      <c r="I41" s="119"/>
    </row>
    <row r="42" spans="1:9" ht="15">
      <c r="A42" s="44" t="s">
        <v>40</v>
      </c>
      <c r="B42" s="206">
        <f>B43+B44</f>
        <v>0</v>
      </c>
      <c r="C42" s="206">
        <f>C43+C44</f>
        <v>0</v>
      </c>
      <c r="D42" s="52" t="e">
        <f t="shared" si="0"/>
        <v>#DIV/0!</v>
      </c>
      <c r="E42" s="206">
        <f>E43+E44</f>
        <v>0</v>
      </c>
      <c r="F42" s="52" t="e">
        <f t="shared" si="3"/>
        <v>#DIV/0!</v>
      </c>
      <c r="G42" s="205">
        <f t="shared" si="2"/>
        <v>0</v>
      </c>
      <c r="H42" s="56" t="e">
        <f t="shared" si="1"/>
        <v>#DIV/0!</v>
      </c>
      <c r="I42" s="59"/>
    </row>
    <row r="43" spans="1:9" ht="15">
      <c r="A43" s="44" t="s">
        <v>41</v>
      </c>
      <c r="B43" s="207"/>
      <c r="C43" s="208"/>
      <c r="D43" s="52" t="e">
        <f t="shared" si="0"/>
        <v>#DIV/0!</v>
      </c>
      <c r="E43" s="207"/>
      <c r="F43" s="52" t="e">
        <f t="shared" si="3"/>
        <v>#DIV/0!</v>
      </c>
      <c r="G43" s="205">
        <f t="shared" si="2"/>
        <v>0</v>
      </c>
      <c r="H43" s="56" t="e">
        <f t="shared" si="1"/>
        <v>#DIV/0!</v>
      </c>
      <c r="I43" s="59"/>
    </row>
    <row r="44" spans="1:9" ht="15">
      <c r="A44" s="44" t="s">
        <v>42</v>
      </c>
      <c r="B44" s="207"/>
      <c r="C44" s="208"/>
      <c r="D44" s="52" t="e">
        <f t="shared" si="0"/>
        <v>#DIV/0!</v>
      </c>
      <c r="E44" s="207"/>
      <c r="F44" s="52" t="e">
        <f t="shared" si="3"/>
        <v>#DIV/0!</v>
      </c>
      <c r="G44" s="205">
        <f t="shared" si="2"/>
        <v>0</v>
      </c>
      <c r="H44" s="56" t="e">
        <f t="shared" si="1"/>
        <v>#DIV/0!</v>
      </c>
      <c r="I44" s="59"/>
    </row>
    <row r="45" spans="1:9" ht="15">
      <c r="A45" s="44" t="s">
        <v>43</v>
      </c>
      <c r="B45" s="206">
        <f>B46+B47</f>
        <v>0</v>
      </c>
      <c r="C45" s="206">
        <f>C46+C47</f>
        <v>0</v>
      </c>
      <c r="D45" s="52" t="e">
        <f t="shared" si="0"/>
        <v>#DIV/0!</v>
      </c>
      <c r="E45" s="206">
        <f>E46+E47</f>
        <v>0</v>
      </c>
      <c r="F45" s="52" t="e">
        <f t="shared" si="3"/>
        <v>#DIV/0!</v>
      </c>
      <c r="G45" s="205">
        <f t="shared" si="2"/>
        <v>0</v>
      </c>
      <c r="H45" s="56" t="e">
        <f t="shared" si="1"/>
        <v>#DIV/0!</v>
      </c>
      <c r="I45" s="59"/>
    </row>
    <row r="46" spans="1:9" ht="15">
      <c r="A46" s="44" t="s">
        <v>44</v>
      </c>
      <c r="B46" s="207"/>
      <c r="C46" s="208"/>
      <c r="D46" s="52" t="e">
        <f t="shared" si="0"/>
        <v>#DIV/0!</v>
      </c>
      <c r="E46" s="207"/>
      <c r="F46" s="52" t="e">
        <f t="shared" si="3"/>
        <v>#DIV/0!</v>
      </c>
      <c r="G46" s="205">
        <f t="shared" si="2"/>
        <v>0</v>
      </c>
      <c r="H46" s="56" t="e">
        <f t="shared" si="1"/>
        <v>#DIV/0!</v>
      </c>
      <c r="I46" s="59"/>
    </row>
    <row r="47" spans="1:9" ht="15">
      <c r="A47" s="44" t="s">
        <v>45</v>
      </c>
      <c r="B47" s="207"/>
      <c r="C47" s="208"/>
      <c r="D47" s="52" t="e">
        <f t="shared" si="0"/>
        <v>#DIV/0!</v>
      </c>
      <c r="E47" s="207"/>
      <c r="F47" s="52" t="e">
        <f t="shared" si="3"/>
        <v>#DIV/0!</v>
      </c>
      <c r="G47" s="205">
        <f t="shared" si="2"/>
        <v>0</v>
      </c>
      <c r="H47" s="56" t="e">
        <f t="shared" si="1"/>
        <v>#DIV/0!</v>
      </c>
      <c r="I47" s="59"/>
    </row>
    <row r="48" spans="1:9" ht="15">
      <c r="A48" s="44" t="s">
        <v>46</v>
      </c>
      <c r="B48" s="207"/>
      <c r="C48" s="208"/>
      <c r="D48" s="52" t="e">
        <f t="shared" si="0"/>
        <v>#DIV/0!</v>
      </c>
      <c r="E48" s="207"/>
      <c r="F48" s="52" t="e">
        <f t="shared" si="3"/>
        <v>#DIV/0!</v>
      </c>
      <c r="G48" s="205">
        <f t="shared" si="2"/>
        <v>0</v>
      </c>
      <c r="H48" s="56" t="e">
        <f t="shared" si="1"/>
        <v>#DIV/0!</v>
      </c>
      <c r="I48" s="59"/>
    </row>
    <row r="49" spans="1:9" ht="15">
      <c r="A49" s="44" t="s">
        <v>47</v>
      </c>
      <c r="B49" s="207"/>
      <c r="C49" s="208"/>
      <c r="D49" s="52" t="e">
        <f t="shared" si="0"/>
        <v>#DIV/0!</v>
      </c>
      <c r="E49" s="207"/>
      <c r="F49" s="52" t="e">
        <f t="shared" si="3"/>
        <v>#DIV/0!</v>
      </c>
      <c r="G49" s="205">
        <f t="shared" si="2"/>
        <v>0</v>
      </c>
      <c r="H49" s="56" t="e">
        <f t="shared" si="1"/>
        <v>#DIV/0!</v>
      </c>
      <c r="I49" s="59"/>
    </row>
    <row r="50" spans="1:9" ht="15">
      <c r="A50" s="44" t="s">
        <v>48</v>
      </c>
      <c r="B50" s="207"/>
      <c r="C50" s="208"/>
      <c r="D50" s="52" t="e">
        <f t="shared" si="0"/>
        <v>#DIV/0!</v>
      </c>
      <c r="E50" s="207"/>
      <c r="F50" s="52" t="e">
        <f t="shared" si="3"/>
        <v>#DIV/0!</v>
      </c>
      <c r="G50" s="205">
        <f t="shared" si="2"/>
        <v>0</v>
      </c>
      <c r="H50" s="56" t="e">
        <f t="shared" si="1"/>
        <v>#DIV/0!</v>
      </c>
      <c r="I50" s="59"/>
    </row>
    <row r="51" spans="1:9" ht="15">
      <c r="A51" s="44" t="s">
        <v>49</v>
      </c>
      <c r="B51" s="207"/>
      <c r="C51" s="208"/>
      <c r="D51" s="52" t="e">
        <f t="shared" si="0"/>
        <v>#DIV/0!</v>
      </c>
      <c r="E51" s="207"/>
      <c r="F51" s="52" t="e">
        <f t="shared" si="3"/>
        <v>#DIV/0!</v>
      </c>
      <c r="G51" s="205">
        <f t="shared" si="2"/>
        <v>0</v>
      </c>
      <c r="H51" s="56" t="e">
        <f t="shared" si="1"/>
        <v>#DIV/0!</v>
      </c>
      <c r="I51" s="59"/>
    </row>
    <row r="52" spans="1:9" ht="15">
      <c r="A52" s="44" t="s">
        <v>50</v>
      </c>
      <c r="B52" s="207"/>
      <c r="C52" s="208"/>
      <c r="D52" s="52" t="e">
        <f t="shared" si="0"/>
        <v>#DIV/0!</v>
      </c>
      <c r="E52" s="207"/>
      <c r="F52" s="52" t="e">
        <f t="shared" si="3"/>
        <v>#DIV/0!</v>
      </c>
      <c r="G52" s="205">
        <f t="shared" si="2"/>
        <v>0</v>
      </c>
      <c r="H52" s="56" t="e">
        <f t="shared" si="1"/>
        <v>#DIV/0!</v>
      </c>
      <c r="I52" s="59"/>
    </row>
    <row r="53" spans="1:9" ht="15">
      <c r="A53" s="44" t="s">
        <v>51</v>
      </c>
      <c r="B53" s="206">
        <f>B54+B55</f>
        <v>0</v>
      </c>
      <c r="C53" s="206">
        <f>C54+C55</f>
        <v>0</v>
      </c>
      <c r="D53" s="52" t="e">
        <f t="shared" si="0"/>
        <v>#DIV/0!</v>
      </c>
      <c r="E53" s="206">
        <f>E54+E55</f>
        <v>0</v>
      </c>
      <c r="F53" s="52" t="e">
        <f t="shared" si="3"/>
        <v>#DIV/0!</v>
      </c>
      <c r="G53" s="205">
        <f t="shared" si="2"/>
        <v>0</v>
      </c>
      <c r="H53" s="56" t="e">
        <f t="shared" si="1"/>
        <v>#DIV/0!</v>
      </c>
      <c r="I53" s="59"/>
    </row>
    <row r="54" spans="1:9" ht="15">
      <c r="A54" s="44" t="s">
        <v>52</v>
      </c>
      <c r="B54" s="207"/>
      <c r="C54" s="208"/>
      <c r="D54" s="52" t="e">
        <f t="shared" si="0"/>
        <v>#DIV/0!</v>
      </c>
      <c r="E54" s="207"/>
      <c r="F54" s="52" t="e">
        <f t="shared" si="3"/>
        <v>#DIV/0!</v>
      </c>
      <c r="G54" s="205">
        <f t="shared" si="2"/>
        <v>0</v>
      </c>
      <c r="H54" s="56" t="e">
        <f t="shared" si="1"/>
        <v>#DIV/0!</v>
      </c>
      <c r="I54" s="59"/>
    </row>
    <row r="55" spans="1:9" ht="15">
      <c r="A55" s="44" t="s">
        <v>53</v>
      </c>
      <c r="B55" s="207"/>
      <c r="C55" s="208"/>
      <c r="D55" s="52" t="e">
        <f t="shared" si="0"/>
        <v>#DIV/0!</v>
      </c>
      <c r="E55" s="207"/>
      <c r="F55" s="52" t="e">
        <f t="shared" si="3"/>
        <v>#DIV/0!</v>
      </c>
      <c r="G55" s="205">
        <f t="shared" si="2"/>
        <v>0</v>
      </c>
      <c r="H55" s="56" t="e">
        <f t="shared" si="1"/>
        <v>#DIV/0!</v>
      </c>
      <c r="I55" s="59"/>
    </row>
    <row r="56" spans="1:9" ht="15">
      <c r="A56" s="46" t="s">
        <v>54</v>
      </c>
      <c r="B56" s="253">
        <f>B57+B58+B59+B60</f>
        <v>0</v>
      </c>
      <c r="C56" s="253">
        <f aca="true" t="shared" si="4" ref="C56:I56">C57+C58+C59+C60</f>
        <v>0</v>
      </c>
      <c r="D56" s="253" t="e">
        <f t="shared" si="4"/>
        <v>#DIV/0!</v>
      </c>
      <c r="E56" s="253">
        <f t="shared" si="4"/>
        <v>0</v>
      </c>
      <c r="F56" s="253" t="e">
        <f t="shared" si="4"/>
        <v>#DIV/0!</v>
      </c>
      <c r="G56" s="253">
        <f t="shared" si="4"/>
        <v>0</v>
      </c>
      <c r="H56" s="253" t="e">
        <f t="shared" si="4"/>
        <v>#DIV/0!</v>
      </c>
      <c r="I56" s="253">
        <f t="shared" si="4"/>
        <v>0</v>
      </c>
    </row>
    <row r="57" spans="1:9" ht="15">
      <c r="A57" s="44" t="s">
        <v>55</v>
      </c>
      <c r="B57" s="254"/>
      <c r="C57" s="255"/>
      <c r="D57" s="256" t="e">
        <f>C57/B57</f>
        <v>#DIV/0!</v>
      </c>
      <c r="E57" s="254"/>
      <c r="F57" s="256" t="e">
        <f>E57/B57</f>
        <v>#DIV/0!</v>
      </c>
      <c r="G57" s="256">
        <f t="shared" si="2"/>
        <v>0</v>
      </c>
      <c r="H57" s="257" t="e">
        <f>(C57+E57)/B57</f>
        <v>#DIV/0!</v>
      </c>
      <c r="I57" s="59"/>
    </row>
    <row r="58" spans="1:9" ht="15">
      <c r="A58" s="44" t="s">
        <v>56</v>
      </c>
      <c r="B58" s="254"/>
      <c r="C58" s="255"/>
      <c r="D58" s="256" t="e">
        <f>C58/B58</f>
        <v>#DIV/0!</v>
      </c>
      <c r="E58" s="254"/>
      <c r="F58" s="256" t="e">
        <f>E58/B58</f>
        <v>#DIV/0!</v>
      </c>
      <c r="G58" s="256">
        <f t="shared" si="2"/>
        <v>0</v>
      </c>
      <c r="H58" s="257" t="e">
        <f>(C58+E58)/B58</f>
        <v>#DIV/0!</v>
      </c>
      <c r="I58" s="59"/>
    </row>
    <row r="59" spans="1:9" ht="15.75" customHeight="1">
      <c r="A59" s="44" t="s">
        <v>167</v>
      </c>
      <c r="B59" s="254"/>
      <c r="C59" s="255"/>
      <c r="D59" s="256" t="e">
        <f>C59/B59</f>
        <v>#DIV/0!</v>
      </c>
      <c r="E59" s="254"/>
      <c r="F59" s="256" t="e">
        <f>E59/B59</f>
        <v>#DIV/0!</v>
      </c>
      <c r="G59" s="256">
        <f t="shared" si="2"/>
        <v>0</v>
      </c>
      <c r="H59" s="257" t="e">
        <f>(C59+E59)/B59</f>
        <v>#DIV/0!</v>
      </c>
      <c r="I59" s="59"/>
    </row>
    <row r="60" spans="1:9" ht="15.75" customHeight="1">
      <c r="A60" s="44" t="s">
        <v>197</v>
      </c>
      <c r="B60" s="254"/>
      <c r="C60" s="255"/>
      <c r="D60" s="256" t="e">
        <f>C60/B60</f>
        <v>#DIV/0!</v>
      </c>
      <c r="E60" s="254"/>
      <c r="F60" s="256" t="e">
        <f>E60/B60</f>
        <v>#DIV/0!</v>
      </c>
      <c r="G60" s="256">
        <f t="shared" si="2"/>
        <v>0</v>
      </c>
      <c r="H60" s="257" t="e">
        <f>(C60+E60)/B60</f>
        <v>#DIV/0!</v>
      </c>
      <c r="I60" s="59"/>
    </row>
    <row r="61" spans="1:9" ht="15">
      <c r="A61" s="46" t="s">
        <v>57</v>
      </c>
      <c r="B61" s="209">
        <f>B62+B63+B64+B65+B66</f>
        <v>0</v>
      </c>
      <c r="C61" s="209">
        <f>C62+C63+C64+C65+C66</f>
        <v>0</v>
      </c>
      <c r="D61" s="53" t="e">
        <f aca="true" t="shared" si="5" ref="D61:D66">C61/B61</f>
        <v>#DIV/0!</v>
      </c>
      <c r="E61" s="209">
        <f>E62+E63+E64+E65+E66</f>
        <v>0</v>
      </c>
      <c r="F61" s="53" t="e">
        <f aca="true" t="shared" si="6" ref="F61:F73">E61/B61</f>
        <v>#DIV/0!</v>
      </c>
      <c r="G61" s="209">
        <f t="shared" si="2"/>
        <v>0</v>
      </c>
      <c r="H61" s="57" t="e">
        <f aca="true" t="shared" si="7" ref="H61:H73">(C61+E61)/B61</f>
        <v>#DIV/0!</v>
      </c>
      <c r="I61" s="119"/>
    </row>
    <row r="62" spans="1:9" ht="15">
      <c r="A62" s="44" t="s">
        <v>58</v>
      </c>
      <c r="B62" s="207"/>
      <c r="C62" s="208"/>
      <c r="D62" s="52" t="e">
        <f t="shared" si="5"/>
        <v>#DIV/0!</v>
      </c>
      <c r="E62" s="207"/>
      <c r="F62" s="52" t="e">
        <f t="shared" si="6"/>
        <v>#DIV/0!</v>
      </c>
      <c r="G62" s="205">
        <f t="shared" si="2"/>
        <v>0</v>
      </c>
      <c r="H62" s="56" t="e">
        <f t="shared" si="7"/>
        <v>#DIV/0!</v>
      </c>
      <c r="I62" s="59"/>
    </row>
    <row r="63" spans="1:9" ht="15">
      <c r="A63" s="44" t="s">
        <v>59</v>
      </c>
      <c r="B63" s="207"/>
      <c r="C63" s="208"/>
      <c r="D63" s="52" t="e">
        <f t="shared" si="5"/>
        <v>#DIV/0!</v>
      </c>
      <c r="E63" s="207"/>
      <c r="F63" s="52" t="e">
        <f t="shared" si="6"/>
        <v>#DIV/0!</v>
      </c>
      <c r="G63" s="205">
        <f t="shared" si="2"/>
        <v>0</v>
      </c>
      <c r="H63" s="56" t="e">
        <f t="shared" si="7"/>
        <v>#DIV/0!</v>
      </c>
      <c r="I63" s="59"/>
    </row>
    <row r="64" spans="1:9" ht="15">
      <c r="A64" s="44" t="s">
        <v>190</v>
      </c>
      <c r="B64" s="207"/>
      <c r="C64" s="208"/>
      <c r="D64" s="52" t="e">
        <f t="shared" si="5"/>
        <v>#DIV/0!</v>
      </c>
      <c r="E64" s="207"/>
      <c r="F64" s="52" t="e">
        <f t="shared" si="6"/>
        <v>#DIV/0!</v>
      </c>
      <c r="G64" s="205">
        <f t="shared" si="2"/>
        <v>0</v>
      </c>
      <c r="H64" s="56" t="e">
        <f t="shared" si="7"/>
        <v>#DIV/0!</v>
      </c>
      <c r="I64" s="59"/>
    </row>
    <row r="65" spans="1:9" ht="15">
      <c r="A65" s="44" t="s">
        <v>60</v>
      </c>
      <c r="B65" s="207"/>
      <c r="C65" s="208"/>
      <c r="D65" s="52" t="e">
        <f t="shared" si="5"/>
        <v>#DIV/0!</v>
      </c>
      <c r="E65" s="207"/>
      <c r="F65" s="52" t="e">
        <f t="shared" si="6"/>
        <v>#DIV/0!</v>
      </c>
      <c r="G65" s="205">
        <f t="shared" si="2"/>
        <v>0</v>
      </c>
      <c r="H65" s="56" t="e">
        <f t="shared" si="7"/>
        <v>#DIV/0!</v>
      </c>
      <c r="I65" s="59"/>
    </row>
    <row r="66" spans="1:9" ht="15">
      <c r="A66" s="44" t="s">
        <v>193</v>
      </c>
      <c r="B66" s="207"/>
      <c r="C66" s="208"/>
      <c r="D66" s="52" t="e">
        <f t="shared" si="5"/>
        <v>#DIV/0!</v>
      </c>
      <c r="E66" s="207"/>
      <c r="F66" s="52" t="e">
        <f t="shared" si="6"/>
        <v>#DIV/0!</v>
      </c>
      <c r="G66" s="205">
        <f t="shared" si="2"/>
        <v>0</v>
      </c>
      <c r="H66" s="56" t="e">
        <f t="shared" si="7"/>
        <v>#DIV/0!</v>
      </c>
      <c r="I66" s="59"/>
    </row>
    <row r="67" spans="1:9" ht="15">
      <c r="A67" s="46" t="s">
        <v>61</v>
      </c>
      <c r="B67" s="209">
        <f>B68+B69</f>
        <v>0</v>
      </c>
      <c r="C67" s="209">
        <f>C68+C69</f>
        <v>0</v>
      </c>
      <c r="D67" s="53" t="e">
        <f>C67/B67</f>
        <v>#DIV/0!</v>
      </c>
      <c r="E67" s="209">
        <f>E68+E69</f>
        <v>0</v>
      </c>
      <c r="F67" s="53" t="e">
        <f t="shared" si="6"/>
        <v>#DIV/0!</v>
      </c>
      <c r="G67" s="209">
        <f t="shared" si="2"/>
        <v>0</v>
      </c>
      <c r="H67" s="57" t="e">
        <f t="shared" si="7"/>
        <v>#DIV/0!</v>
      </c>
      <c r="I67" s="119"/>
    </row>
    <row r="68" spans="1:9" ht="15">
      <c r="A68" s="44" t="s">
        <v>62</v>
      </c>
      <c r="B68" s="207"/>
      <c r="C68" s="208"/>
      <c r="D68" s="52" t="e">
        <f>C68/B68</f>
        <v>#DIV/0!</v>
      </c>
      <c r="E68" s="207"/>
      <c r="F68" s="52" t="e">
        <f t="shared" si="6"/>
        <v>#DIV/0!</v>
      </c>
      <c r="G68" s="205">
        <f t="shared" si="2"/>
        <v>0</v>
      </c>
      <c r="H68" s="56" t="e">
        <f t="shared" si="7"/>
        <v>#DIV/0!</v>
      </c>
      <c r="I68" s="59"/>
    </row>
    <row r="69" spans="1:9" ht="15">
      <c r="A69" s="44" t="s">
        <v>63</v>
      </c>
      <c r="B69" s="207"/>
      <c r="C69" s="208"/>
      <c r="D69" s="52" t="e">
        <f>C69/B69</f>
        <v>#DIV/0!</v>
      </c>
      <c r="E69" s="207"/>
      <c r="F69" s="52" t="e">
        <f>E69/B69</f>
        <v>#DIV/0!</v>
      </c>
      <c r="G69" s="205">
        <f t="shared" si="2"/>
        <v>0</v>
      </c>
      <c r="H69" s="56" t="e">
        <f>(C69+E69)/B69</f>
        <v>#DIV/0!</v>
      </c>
      <c r="I69" s="59"/>
    </row>
    <row r="70" spans="1:9" ht="15">
      <c r="A70" s="46" t="s">
        <v>64</v>
      </c>
      <c r="B70" s="209">
        <f>B71+B72+B73</f>
        <v>0</v>
      </c>
      <c r="C70" s="209">
        <f>C71+C72+C73</f>
        <v>0</v>
      </c>
      <c r="D70" s="53" t="e">
        <f>C70/B70</f>
        <v>#DIV/0!</v>
      </c>
      <c r="E70" s="209">
        <f>E71+E72+E73</f>
        <v>0</v>
      </c>
      <c r="F70" s="53" t="e">
        <f t="shared" si="6"/>
        <v>#DIV/0!</v>
      </c>
      <c r="G70" s="209">
        <f t="shared" si="2"/>
        <v>0</v>
      </c>
      <c r="H70" s="57" t="e">
        <f t="shared" si="7"/>
        <v>#DIV/0!</v>
      </c>
      <c r="I70" s="119"/>
    </row>
    <row r="71" spans="1:9" ht="15">
      <c r="A71" s="44" t="s">
        <v>65</v>
      </c>
      <c r="B71" s="207"/>
      <c r="C71" s="208"/>
      <c r="D71" s="52" t="e">
        <f aca="true" t="shared" si="8" ref="D71:D89">C71/B71</f>
        <v>#DIV/0!</v>
      </c>
      <c r="E71" s="207"/>
      <c r="F71" s="52" t="e">
        <f t="shared" si="6"/>
        <v>#DIV/0!</v>
      </c>
      <c r="G71" s="205">
        <f t="shared" si="2"/>
        <v>0</v>
      </c>
      <c r="H71" s="56" t="e">
        <f t="shared" si="7"/>
        <v>#DIV/0!</v>
      </c>
      <c r="I71" s="59"/>
    </row>
    <row r="72" spans="1:9" ht="15">
      <c r="A72" s="44" t="s">
        <v>66</v>
      </c>
      <c r="B72" s="207"/>
      <c r="C72" s="208"/>
      <c r="D72" s="52" t="e">
        <f t="shared" si="8"/>
        <v>#DIV/0!</v>
      </c>
      <c r="E72" s="207"/>
      <c r="F72" s="52" t="e">
        <f t="shared" si="6"/>
        <v>#DIV/0!</v>
      </c>
      <c r="G72" s="205">
        <f t="shared" si="2"/>
        <v>0</v>
      </c>
      <c r="H72" s="56" t="e">
        <f t="shared" si="7"/>
        <v>#DIV/0!</v>
      </c>
      <c r="I72" s="59"/>
    </row>
    <row r="73" spans="1:9" ht="15">
      <c r="A73" s="44" t="s">
        <v>67</v>
      </c>
      <c r="B73" s="207"/>
      <c r="C73" s="208"/>
      <c r="D73" s="52" t="e">
        <f t="shared" si="8"/>
        <v>#DIV/0!</v>
      </c>
      <c r="E73" s="207"/>
      <c r="F73" s="52" t="e">
        <f t="shared" si="6"/>
        <v>#DIV/0!</v>
      </c>
      <c r="G73" s="205">
        <f t="shared" si="2"/>
        <v>0</v>
      </c>
      <c r="H73" s="56" t="e">
        <f t="shared" si="7"/>
        <v>#DIV/0!</v>
      </c>
      <c r="I73" s="59"/>
    </row>
    <row r="74" spans="1:9" ht="15">
      <c r="A74" s="46" t="s">
        <v>191</v>
      </c>
      <c r="B74" s="209">
        <f>B75+B76+B77</f>
        <v>0</v>
      </c>
      <c r="C74" s="209">
        <f>C75+C76+C77</f>
        <v>0</v>
      </c>
      <c r="D74" s="53" t="e">
        <f>C74/B74</f>
        <v>#DIV/0!</v>
      </c>
      <c r="E74" s="209">
        <f>E75+E76+E77</f>
        <v>0</v>
      </c>
      <c r="F74" s="53" t="e">
        <f>E74/B74</f>
        <v>#DIV/0!</v>
      </c>
      <c r="G74" s="209">
        <f t="shared" si="2"/>
        <v>0</v>
      </c>
      <c r="H74" s="57" t="e">
        <f>(C74+E74)/B74</f>
        <v>#DIV/0!</v>
      </c>
      <c r="I74" s="119"/>
    </row>
    <row r="75" spans="1:9" ht="15">
      <c r="A75" s="47" t="s">
        <v>68</v>
      </c>
      <c r="B75" s="207"/>
      <c r="C75" s="208"/>
      <c r="D75" s="53" t="e">
        <f>C75/B75</f>
        <v>#DIV/0!</v>
      </c>
      <c r="E75" s="207"/>
      <c r="F75" s="53" t="e">
        <f>E75/B75</f>
        <v>#DIV/0!</v>
      </c>
      <c r="G75" s="209">
        <f t="shared" si="2"/>
        <v>0</v>
      </c>
      <c r="H75" s="57" t="e">
        <f>(C75+E75)/B75</f>
        <v>#DIV/0!</v>
      </c>
      <c r="I75" s="59"/>
    </row>
    <row r="76" spans="1:9" ht="15">
      <c r="A76" s="44" t="s">
        <v>69</v>
      </c>
      <c r="B76" s="207"/>
      <c r="C76" s="208"/>
      <c r="D76" s="53" t="e">
        <f>C76/B76</f>
        <v>#DIV/0!</v>
      </c>
      <c r="E76" s="207"/>
      <c r="F76" s="53" t="e">
        <f>E76/B76</f>
        <v>#DIV/0!</v>
      </c>
      <c r="G76" s="209">
        <f t="shared" si="2"/>
        <v>0</v>
      </c>
      <c r="H76" s="57" t="e">
        <f>(C76+E76)/B76</f>
        <v>#DIV/0!</v>
      </c>
      <c r="I76" s="59"/>
    </row>
    <row r="77" spans="1:9" ht="15">
      <c r="A77" s="44" t="s">
        <v>70</v>
      </c>
      <c r="B77" s="207"/>
      <c r="C77" s="208"/>
      <c r="D77" s="53" t="e">
        <f>C77/B77</f>
        <v>#DIV/0!</v>
      </c>
      <c r="E77" s="207"/>
      <c r="F77" s="53" t="e">
        <f>E77/B77</f>
        <v>#DIV/0!</v>
      </c>
      <c r="G77" s="209">
        <f t="shared" si="2"/>
        <v>0</v>
      </c>
      <c r="H77" s="57" t="e">
        <f>(C77+E77)/B77</f>
        <v>#DIV/0!</v>
      </c>
      <c r="I77" s="59"/>
    </row>
    <row r="78" spans="1:9" ht="15">
      <c r="A78" s="46" t="s">
        <v>71</v>
      </c>
      <c r="B78" s="210">
        <f>B14+B30+B41+B56+B61+B67+B70+B74</f>
        <v>0</v>
      </c>
      <c r="C78" s="210">
        <f>C14+C30+C41+C56+C61+C67+C70+C74</f>
        <v>0</v>
      </c>
      <c r="D78" s="54" t="e">
        <f t="shared" si="8"/>
        <v>#DIV/0!</v>
      </c>
      <c r="E78" s="210">
        <f>E14+E30+E41+E56+E61+E67+E70+E74</f>
        <v>0</v>
      </c>
      <c r="F78" s="54" t="e">
        <f>E78/B78</f>
        <v>#DIV/0!</v>
      </c>
      <c r="G78" s="210">
        <f t="shared" si="2"/>
        <v>0</v>
      </c>
      <c r="H78" s="58" t="e">
        <f>(C78+E78)/B78</f>
        <v>#DIV/0!</v>
      </c>
      <c r="I78" s="117" t="s">
        <v>160</v>
      </c>
    </row>
    <row r="79" spans="1:9" ht="15">
      <c r="A79" s="46" t="s">
        <v>72</v>
      </c>
      <c r="B79" s="210">
        <f>B69+B54+B45</f>
        <v>0</v>
      </c>
      <c r="C79" s="210">
        <f>C69+C54+C45</f>
        <v>0</v>
      </c>
      <c r="D79" s="54" t="e">
        <f t="shared" si="8"/>
        <v>#DIV/0!</v>
      </c>
      <c r="E79" s="210">
        <f>E69+E54+E45</f>
        <v>0</v>
      </c>
      <c r="F79" s="54" t="e">
        <f aca="true" t="shared" si="9" ref="F79:F90">E79/B79</f>
        <v>#DIV/0!</v>
      </c>
      <c r="G79" s="210">
        <f aca="true" t="shared" si="10" ref="G79:G90">C79+E79</f>
        <v>0</v>
      </c>
      <c r="H79" s="58" t="e">
        <f aca="true" t="shared" si="11" ref="H79:H90">(C79+E79)/B79</f>
        <v>#DIV/0!</v>
      </c>
      <c r="I79" s="117" t="s">
        <v>160</v>
      </c>
    </row>
    <row r="80" spans="1:9" ht="15">
      <c r="A80" s="46" t="s">
        <v>73</v>
      </c>
      <c r="B80" s="210">
        <f>B14+B30+B42+B48+B49+B50+B51+B52+B55+B56+B61+B68+B70+B74</f>
        <v>0</v>
      </c>
      <c r="C80" s="210">
        <f>C14+C30+C42+C48+C49+C50+C51+C52+C55+C56+C61+C68+C70+C74</f>
        <v>0</v>
      </c>
      <c r="D80" s="54" t="e">
        <f t="shared" si="8"/>
        <v>#DIV/0!</v>
      </c>
      <c r="E80" s="210">
        <f>E14+E30+E42+E48+E49+E50+E51+E52+E55+E56+E61+E68+E70+E74</f>
        <v>0</v>
      </c>
      <c r="F80" s="54" t="e">
        <f t="shared" si="9"/>
        <v>#DIV/0!</v>
      </c>
      <c r="G80" s="210">
        <f t="shared" si="10"/>
        <v>0</v>
      </c>
      <c r="H80" s="58" t="e">
        <f t="shared" si="11"/>
        <v>#DIV/0!</v>
      </c>
      <c r="I80" s="117" t="s">
        <v>160</v>
      </c>
    </row>
    <row r="81" spans="1:9" ht="15">
      <c r="A81" s="46" t="s">
        <v>74</v>
      </c>
      <c r="B81" s="210">
        <f>B82+B83</f>
        <v>0</v>
      </c>
      <c r="C81" s="210">
        <f>C82+C83</f>
        <v>0</v>
      </c>
      <c r="D81" s="54" t="s">
        <v>160</v>
      </c>
      <c r="E81" s="210">
        <f>E82+E83</f>
        <v>0</v>
      </c>
      <c r="F81" s="54" t="e">
        <f t="shared" si="9"/>
        <v>#DIV/0!</v>
      </c>
      <c r="G81" s="210">
        <f t="shared" si="10"/>
        <v>0</v>
      </c>
      <c r="H81" s="58" t="e">
        <f t="shared" si="11"/>
        <v>#DIV/0!</v>
      </c>
      <c r="I81" s="117" t="s">
        <v>160</v>
      </c>
    </row>
    <row r="82" spans="1:9" ht="15">
      <c r="A82" s="47" t="s">
        <v>75</v>
      </c>
      <c r="B82" s="211"/>
      <c r="C82" s="212"/>
      <c r="D82" s="54" t="s">
        <v>160</v>
      </c>
      <c r="E82" s="211"/>
      <c r="F82" s="54" t="e">
        <f t="shared" si="9"/>
        <v>#DIV/0!</v>
      </c>
      <c r="G82" s="210">
        <f t="shared" si="10"/>
        <v>0</v>
      </c>
      <c r="H82" s="58" t="e">
        <f t="shared" si="11"/>
        <v>#DIV/0!</v>
      </c>
      <c r="I82" s="117" t="s">
        <v>160</v>
      </c>
    </row>
    <row r="83" spans="1:9" ht="15">
      <c r="A83" s="47" t="s">
        <v>76</v>
      </c>
      <c r="B83" s="211"/>
      <c r="C83" s="212"/>
      <c r="D83" s="54" t="s">
        <v>160</v>
      </c>
      <c r="E83" s="211"/>
      <c r="F83" s="54" t="e">
        <f t="shared" si="9"/>
        <v>#DIV/0!</v>
      </c>
      <c r="G83" s="210">
        <f t="shared" si="10"/>
        <v>0</v>
      </c>
      <c r="H83" s="58" t="e">
        <f t="shared" si="11"/>
        <v>#DIV/0!</v>
      </c>
      <c r="I83" s="117" t="s">
        <v>160</v>
      </c>
    </row>
    <row r="84" spans="1:9" ht="15">
      <c r="A84" s="46" t="s">
        <v>77</v>
      </c>
      <c r="B84" s="210">
        <f>B85+B86</f>
        <v>0</v>
      </c>
      <c r="C84" s="210">
        <f>C85+C86</f>
        <v>0</v>
      </c>
      <c r="D84" s="54" t="e">
        <f t="shared" si="8"/>
        <v>#DIV/0!</v>
      </c>
      <c r="E84" s="210">
        <f>E85+E86</f>
        <v>0</v>
      </c>
      <c r="F84" s="54" t="e">
        <f t="shared" si="9"/>
        <v>#DIV/0!</v>
      </c>
      <c r="G84" s="210">
        <f t="shared" si="10"/>
        <v>0</v>
      </c>
      <c r="H84" s="58" t="e">
        <f t="shared" si="11"/>
        <v>#DIV/0!</v>
      </c>
      <c r="I84" s="117" t="s">
        <v>160</v>
      </c>
    </row>
    <row r="85" spans="1:9" ht="15">
      <c r="A85" s="46" t="s">
        <v>78</v>
      </c>
      <c r="B85" s="210">
        <f>B79+B82</f>
        <v>0</v>
      </c>
      <c r="C85" s="210">
        <f>C79+C82</f>
        <v>0</v>
      </c>
      <c r="D85" s="54" t="e">
        <f t="shared" si="8"/>
        <v>#DIV/0!</v>
      </c>
      <c r="E85" s="210">
        <f>E79+E82</f>
        <v>0</v>
      </c>
      <c r="F85" s="54" t="e">
        <f t="shared" si="9"/>
        <v>#DIV/0!</v>
      </c>
      <c r="G85" s="210">
        <f t="shared" si="10"/>
        <v>0</v>
      </c>
      <c r="H85" s="58" t="e">
        <f t="shared" si="11"/>
        <v>#DIV/0!</v>
      </c>
      <c r="I85" s="117" t="s">
        <v>160</v>
      </c>
    </row>
    <row r="86" spans="1:9" ht="15">
      <c r="A86" s="46" t="s">
        <v>79</v>
      </c>
      <c r="B86" s="210">
        <f>B80+B83</f>
        <v>0</v>
      </c>
      <c r="C86" s="210">
        <f>C80+C83</f>
        <v>0</v>
      </c>
      <c r="D86" s="54" t="e">
        <f t="shared" si="8"/>
        <v>#DIV/0!</v>
      </c>
      <c r="E86" s="210">
        <f>E80+E83</f>
        <v>0</v>
      </c>
      <c r="F86" s="54" t="e">
        <f t="shared" si="9"/>
        <v>#DIV/0!</v>
      </c>
      <c r="G86" s="210">
        <f t="shared" si="10"/>
        <v>0</v>
      </c>
      <c r="H86" s="58" t="e">
        <f t="shared" si="11"/>
        <v>#DIV/0!</v>
      </c>
      <c r="I86" s="117" t="s">
        <v>160</v>
      </c>
    </row>
    <row r="87" spans="1:9" ht="15">
      <c r="A87" s="47" t="s">
        <v>80</v>
      </c>
      <c r="B87" s="211"/>
      <c r="C87" s="212"/>
      <c r="D87" s="54" t="e">
        <f t="shared" si="8"/>
        <v>#DIV/0!</v>
      </c>
      <c r="E87" s="211"/>
      <c r="F87" s="54" t="e">
        <f t="shared" si="9"/>
        <v>#DIV/0!</v>
      </c>
      <c r="G87" s="210">
        <f t="shared" si="10"/>
        <v>0</v>
      </c>
      <c r="H87" s="58" t="e">
        <f t="shared" si="11"/>
        <v>#DIV/0!</v>
      </c>
      <c r="I87" s="117" t="s">
        <v>160</v>
      </c>
    </row>
    <row r="88" spans="1:9" ht="15">
      <c r="A88" s="46" t="s">
        <v>81</v>
      </c>
      <c r="B88" s="210" t="e">
        <f>B87*(B78/(B78+B81))</f>
        <v>#DIV/0!</v>
      </c>
      <c r="C88" s="210" t="e">
        <f>C87*(C78/(C78+C81))</f>
        <v>#DIV/0!</v>
      </c>
      <c r="D88" s="54" t="e">
        <f t="shared" si="8"/>
        <v>#DIV/0!</v>
      </c>
      <c r="E88" s="210" t="e">
        <f>E87*(E78/(E78+E81))</f>
        <v>#DIV/0!</v>
      </c>
      <c r="F88" s="54" t="e">
        <f t="shared" si="9"/>
        <v>#DIV/0!</v>
      </c>
      <c r="G88" s="210" t="e">
        <f t="shared" si="10"/>
        <v>#DIV/0!</v>
      </c>
      <c r="H88" s="58" t="e">
        <f t="shared" si="11"/>
        <v>#DIV/0!</v>
      </c>
      <c r="I88" s="117" t="s">
        <v>160</v>
      </c>
    </row>
    <row r="89" spans="1:9" ht="15">
      <c r="A89" s="46" t="s">
        <v>82</v>
      </c>
      <c r="B89" s="210" t="e">
        <f>B87*B81/(B78+B81)</f>
        <v>#DIV/0!</v>
      </c>
      <c r="C89" s="210" t="e">
        <f>C87*C81/(C78+C81)</f>
        <v>#DIV/0!</v>
      </c>
      <c r="D89" s="54" t="e">
        <f t="shared" si="8"/>
        <v>#DIV/0!</v>
      </c>
      <c r="E89" s="210" t="e">
        <f>E87*E81/(E78+E81)</f>
        <v>#DIV/0!</v>
      </c>
      <c r="F89" s="54" t="e">
        <f t="shared" si="9"/>
        <v>#DIV/0!</v>
      </c>
      <c r="G89" s="210" t="e">
        <f t="shared" si="10"/>
        <v>#DIV/0!</v>
      </c>
      <c r="H89" s="58" t="e">
        <f t="shared" si="11"/>
        <v>#DIV/0!</v>
      </c>
      <c r="I89" s="117" t="s">
        <v>160</v>
      </c>
    </row>
    <row r="90" spans="1:9" ht="15.75" thickBot="1">
      <c r="A90" s="48" t="s">
        <v>83</v>
      </c>
      <c r="B90" s="213"/>
      <c r="C90" s="214"/>
      <c r="D90" s="54"/>
      <c r="E90" s="215"/>
      <c r="F90" s="54" t="e">
        <f t="shared" si="9"/>
        <v>#DIV/0!</v>
      </c>
      <c r="G90" s="210">
        <f t="shared" si="10"/>
        <v>0</v>
      </c>
      <c r="H90" s="58" t="e">
        <f t="shared" si="11"/>
        <v>#DIV/0!</v>
      </c>
      <c r="I90" s="117" t="s">
        <v>160</v>
      </c>
    </row>
    <row r="91" spans="1:9" ht="15.75" thickBot="1">
      <c r="A91" s="50"/>
      <c r="B91" s="15"/>
      <c r="C91" s="16"/>
      <c r="D91" s="16"/>
      <c r="E91" s="16"/>
      <c r="F91" s="16"/>
      <c r="G91" s="16"/>
      <c r="H91" s="16"/>
      <c r="I91" s="16"/>
    </row>
    <row r="92" spans="1:9" ht="29.25" customHeight="1" thickBot="1">
      <c r="A92" s="95" t="s">
        <v>7</v>
      </c>
      <c r="B92" s="29"/>
      <c r="D92" s="16"/>
      <c r="E92" s="513" t="s">
        <v>273</v>
      </c>
      <c r="F92" s="514"/>
      <c r="G92" s="515"/>
      <c r="H92" s="523"/>
      <c r="I92" s="524"/>
    </row>
    <row r="93" spans="1:9" ht="15.75" thickBot="1">
      <c r="A93" s="15"/>
      <c r="B93" s="15"/>
      <c r="C93" s="16"/>
      <c r="D93" s="16"/>
      <c r="E93" s="513" t="s">
        <v>276</v>
      </c>
      <c r="F93" s="514"/>
      <c r="G93" s="515"/>
      <c r="H93" s="523"/>
      <c r="I93" s="524"/>
    </row>
    <row r="94" spans="1:9" ht="15">
      <c r="A94" s="15"/>
      <c r="B94" s="15"/>
      <c r="C94" s="16"/>
      <c r="D94" s="16"/>
      <c r="E94" s="16"/>
      <c r="F94" s="16"/>
      <c r="G94" s="16"/>
      <c r="H94" s="16"/>
      <c r="I94" s="16"/>
    </row>
    <row r="95" spans="1:9" ht="15">
      <c r="A95" s="15" t="s">
        <v>239</v>
      </c>
      <c r="B95" s="15"/>
      <c r="C95" s="16"/>
      <c r="D95" s="16"/>
      <c r="E95" s="16"/>
      <c r="F95" s="16"/>
      <c r="G95" s="16"/>
      <c r="H95" s="16"/>
      <c r="I95" s="16"/>
    </row>
    <row r="96" spans="1:9" ht="15">
      <c r="A96" s="22" t="s">
        <v>300</v>
      </c>
      <c r="B96" s="329"/>
      <c r="C96" s="329"/>
      <c r="D96" s="16"/>
      <c r="E96" s="16"/>
      <c r="F96" s="16"/>
      <c r="G96" s="16"/>
      <c r="H96" s="16"/>
      <c r="I96" s="16"/>
    </row>
    <row r="97" spans="1:9" ht="15">
      <c r="A97" s="15"/>
      <c r="B97" s="15"/>
      <c r="C97" s="16"/>
      <c r="D97" s="16"/>
      <c r="E97" s="16"/>
      <c r="F97" s="16"/>
      <c r="G97" s="16"/>
      <c r="H97" s="16"/>
      <c r="I97" s="16"/>
    </row>
    <row r="98" spans="1:9" ht="15">
      <c r="A98"/>
      <c r="B98" s="15" t="s">
        <v>247</v>
      </c>
      <c r="C98" s="16"/>
      <c r="D98" s="16"/>
      <c r="E98" s="16"/>
      <c r="F98" s="16"/>
      <c r="G98" s="16"/>
      <c r="H98" s="16"/>
      <c r="I98" s="16"/>
    </row>
    <row r="99" spans="1:9" ht="15">
      <c r="A99" s="15"/>
      <c r="B99" s="15"/>
      <c r="C99" s="16"/>
      <c r="D99" s="16"/>
      <c r="E99" s="16"/>
      <c r="F99" s="16"/>
      <c r="G99" s="16"/>
      <c r="H99" s="16"/>
      <c r="I99" s="16"/>
    </row>
    <row r="100" spans="1:9" ht="15">
      <c r="A100" s="15"/>
      <c r="B100" s="15"/>
      <c r="C100" s="16"/>
      <c r="D100" s="16"/>
      <c r="E100" s="16"/>
      <c r="F100" s="16"/>
      <c r="G100" s="16"/>
      <c r="H100" s="16"/>
      <c r="I100" s="16"/>
    </row>
    <row r="101" spans="1:9" ht="15">
      <c r="A101" s="15"/>
      <c r="B101" s="15"/>
      <c r="C101" s="16"/>
      <c r="D101" s="16"/>
      <c r="E101" s="16"/>
      <c r="F101" s="16"/>
      <c r="G101" s="16"/>
      <c r="H101" s="16"/>
      <c r="I101" s="16"/>
    </row>
    <row r="102" spans="1:9" ht="15">
      <c r="A102" s="15"/>
      <c r="B102" s="15"/>
      <c r="C102" s="16"/>
      <c r="D102" s="16"/>
      <c r="E102" s="16"/>
      <c r="F102" s="16"/>
      <c r="G102" s="16"/>
      <c r="H102" s="16"/>
      <c r="I102" s="16"/>
    </row>
    <row r="103" spans="1:9" ht="15">
      <c r="A103" s="15"/>
      <c r="B103" s="15"/>
      <c r="C103" s="16"/>
      <c r="D103" s="16"/>
      <c r="E103" s="16"/>
      <c r="F103" s="16"/>
      <c r="G103" s="16"/>
      <c r="H103" s="16"/>
      <c r="I103" s="16"/>
    </row>
    <row r="104" spans="1:9" ht="15">
      <c r="A104" s="15"/>
      <c r="B104" s="15"/>
      <c r="C104" s="16"/>
      <c r="D104" s="16"/>
      <c r="E104" s="16"/>
      <c r="F104" s="16"/>
      <c r="G104" s="16"/>
      <c r="H104" s="16"/>
      <c r="I104" s="16"/>
    </row>
    <row r="105" spans="1:9" ht="15">
      <c r="A105" s="15"/>
      <c r="B105" s="15"/>
      <c r="C105" s="16"/>
      <c r="D105" s="16"/>
      <c r="E105" s="16"/>
      <c r="F105" s="16"/>
      <c r="G105" s="16"/>
      <c r="H105" s="16"/>
      <c r="I105" s="16"/>
    </row>
    <row r="106" spans="1:9" ht="15">
      <c r="A106" s="15"/>
      <c r="B106" s="15"/>
      <c r="C106" s="16"/>
      <c r="D106" s="16"/>
      <c r="E106" s="16"/>
      <c r="F106" s="16"/>
      <c r="G106" s="16"/>
      <c r="H106" s="16"/>
      <c r="I106" s="16"/>
    </row>
    <row r="107" spans="1:9" ht="15">
      <c r="A107" s="15"/>
      <c r="B107" s="15"/>
      <c r="C107" s="16"/>
      <c r="D107" s="16"/>
      <c r="E107" s="16"/>
      <c r="F107" s="16"/>
      <c r="G107" s="16"/>
      <c r="H107" s="16"/>
      <c r="I107" s="16"/>
    </row>
    <row r="108" spans="1:9" ht="15">
      <c r="A108" s="15"/>
      <c r="B108" s="15"/>
      <c r="C108" s="16"/>
      <c r="D108" s="16"/>
      <c r="E108" s="16"/>
      <c r="F108" s="16"/>
      <c r="G108" s="16"/>
      <c r="H108" s="16"/>
      <c r="I108" s="16"/>
    </row>
    <row r="109" spans="1:9" ht="15">
      <c r="A109" s="15"/>
      <c r="B109" s="15"/>
      <c r="C109" s="16"/>
      <c r="D109" s="16"/>
      <c r="E109" s="16"/>
      <c r="F109" s="16"/>
      <c r="G109" s="16"/>
      <c r="H109" s="16"/>
      <c r="I109" s="16"/>
    </row>
    <row r="110" spans="1:9" ht="15">
      <c r="A110" s="15"/>
      <c r="B110" s="15"/>
      <c r="C110" s="16"/>
      <c r="D110" s="16"/>
      <c r="E110" s="16"/>
      <c r="F110" s="16"/>
      <c r="G110" s="16"/>
      <c r="H110" s="16"/>
      <c r="I110" s="16"/>
    </row>
    <row r="111" spans="1:9" ht="15">
      <c r="A111" s="15"/>
      <c r="B111" s="15"/>
      <c r="C111" s="16"/>
      <c r="D111" s="16"/>
      <c r="E111" s="16"/>
      <c r="F111" s="16"/>
      <c r="G111" s="16"/>
      <c r="H111" s="16"/>
      <c r="I111" s="16"/>
    </row>
    <row r="112" spans="1:9" ht="15">
      <c r="A112" s="15"/>
      <c r="B112" s="15"/>
      <c r="C112" s="16"/>
      <c r="D112" s="16"/>
      <c r="E112" s="16"/>
      <c r="F112" s="16"/>
      <c r="G112" s="16"/>
      <c r="H112" s="16"/>
      <c r="I112" s="16"/>
    </row>
    <row r="113" spans="1:9" ht="15">
      <c r="A113" s="15"/>
      <c r="B113" s="15"/>
      <c r="C113" s="16"/>
      <c r="D113" s="16"/>
      <c r="E113" s="16"/>
      <c r="F113" s="16"/>
      <c r="G113" s="16"/>
      <c r="H113" s="16"/>
      <c r="I113" s="16"/>
    </row>
    <row r="114" spans="1:9" ht="15">
      <c r="A114" s="15"/>
      <c r="B114" s="15"/>
      <c r="C114" s="16"/>
      <c r="D114" s="16"/>
      <c r="E114" s="16"/>
      <c r="F114" s="16"/>
      <c r="G114" s="16"/>
      <c r="H114" s="16"/>
      <c r="I114" s="16"/>
    </row>
    <row r="115" spans="1:9" ht="15">
      <c r="A115" s="15"/>
      <c r="B115" s="15"/>
      <c r="C115" s="16"/>
      <c r="D115" s="16"/>
      <c r="E115" s="16"/>
      <c r="F115" s="16"/>
      <c r="G115" s="16"/>
      <c r="H115" s="16"/>
      <c r="I115" s="16"/>
    </row>
    <row r="116" spans="1:9" ht="15">
      <c r="A116" s="15"/>
      <c r="B116" s="15"/>
      <c r="C116" s="16"/>
      <c r="D116" s="16"/>
      <c r="E116" s="16"/>
      <c r="F116" s="16"/>
      <c r="G116" s="16"/>
      <c r="H116" s="16"/>
      <c r="I116" s="16"/>
    </row>
    <row r="117" spans="1:9" ht="15">
      <c r="A117" s="15"/>
      <c r="B117" s="15"/>
      <c r="C117" s="16"/>
      <c r="D117" s="16"/>
      <c r="E117" s="16"/>
      <c r="F117" s="16"/>
      <c r="G117" s="16"/>
      <c r="H117" s="16"/>
      <c r="I117" s="16"/>
    </row>
    <row r="118" spans="1:9" ht="15">
      <c r="A118" s="15"/>
      <c r="B118" s="15"/>
      <c r="C118" s="16"/>
      <c r="D118" s="16"/>
      <c r="E118" s="16"/>
      <c r="F118" s="16"/>
      <c r="G118" s="16"/>
      <c r="H118" s="16"/>
      <c r="I118" s="16"/>
    </row>
    <row r="119" spans="1:9" ht="15">
      <c r="A119" s="15"/>
      <c r="B119" s="15"/>
      <c r="C119" s="16"/>
      <c r="D119" s="16"/>
      <c r="E119" s="16"/>
      <c r="F119" s="16"/>
      <c r="G119" s="16"/>
      <c r="H119" s="16"/>
      <c r="I119" s="16"/>
    </row>
    <row r="120" spans="1:9" ht="15">
      <c r="A120" s="15"/>
      <c r="B120" s="15"/>
      <c r="C120" s="16"/>
      <c r="D120" s="16"/>
      <c r="E120" s="16"/>
      <c r="F120" s="16"/>
      <c r="G120" s="16"/>
      <c r="H120" s="16"/>
      <c r="I120" s="16"/>
    </row>
    <row r="121" spans="1:9" ht="15">
      <c r="A121" s="15"/>
      <c r="B121" s="15"/>
      <c r="C121" s="16"/>
      <c r="D121" s="16"/>
      <c r="E121" s="16"/>
      <c r="F121" s="16"/>
      <c r="G121" s="16"/>
      <c r="H121" s="16"/>
      <c r="I121" s="16"/>
    </row>
    <row r="122" spans="1:9" ht="15">
      <c r="A122" s="15"/>
      <c r="B122" s="15"/>
      <c r="C122" s="16"/>
      <c r="D122" s="16"/>
      <c r="E122" s="16"/>
      <c r="F122" s="16"/>
      <c r="G122" s="16"/>
      <c r="H122" s="16"/>
      <c r="I122" s="16"/>
    </row>
    <row r="123" spans="1:9" ht="15">
      <c r="A123" s="15"/>
      <c r="B123" s="15"/>
      <c r="C123" s="16"/>
      <c r="D123" s="16"/>
      <c r="E123" s="16"/>
      <c r="F123" s="16"/>
      <c r="G123" s="16"/>
      <c r="H123" s="16"/>
      <c r="I123" s="16"/>
    </row>
    <row r="124" spans="1:9" ht="15">
      <c r="A124" s="15"/>
      <c r="B124" s="15"/>
      <c r="C124" s="16"/>
      <c r="D124" s="16"/>
      <c r="E124" s="16"/>
      <c r="F124" s="16"/>
      <c r="G124" s="16"/>
      <c r="H124" s="16"/>
      <c r="I124" s="16"/>
    </row>
    <row r="125" spans="1:9" ht="15">
      <c r="A125" s="15"/>
      <c r="B125" s="15"/>
      <c r="C125" s="16"/>
      <c r="D125" s="16"/>
      <c r="E125" s="16"/>
      <c r="F125" s="16"/>
      <c r="G125" s="16"/>
      <c r="H125" s="16"/>
      <c r="I125" s="16"/>
    </row>
    <row r="126" spans="1:9" ht="15">
      <c r="A126" s="15"/>
      <c r="B126" s="15"/>
      <c r="C126" s="16"/>
      <c r="D126" s="16"/>
      <c r="E126" s="16"/>
      <c r="F126" s="16"/>
      <c r="G126" s="16"/>
      <c r="H126" s="16"/>
      <c r="I126" s="16"/>
    </row>
    <row r="127" spans="1:9" ht="15">
      <c r="A127" s="15"/>
      <c r="B127" s="15"/>
      <c r="C127" s="16"/>
      <c r="D127" s="16"/>
      <c r="E127" s="16"/>
      <c r="F127" s="16"/>
      <c r="G127" s="16"/>
      <c r="H127" s="16"/>
      <c r="I127" s="16"/>
    </row>
    <row r="128" spans="1:9" ht="15">
      <c r="A128" s="15"/>
      <c r="B128" s="15"/>
      <c r="C128" s="16"/>
      <c r="D128" s="16"/>
      <c r="E128" s="16"/>
      <c r="F128" s="16"/>
      <c r="G128" s="16"/>
      <c r="H128" s="16"/>
      <c r="I128" s="16"/>
    </row>
    <row r="129" spans="1:9" ht="15">
      <c r="A129" s="15"/>
      <c r="B129" s="15"/>
      <c r="C129" s="16"/>
      <c r="D129" s="16"/>
      <c r="E129" s="16"/>
      <c r="F129" s="16"/>
      <c r="G129" s="16"/>
      <c r="H129" s="16"/>
      <c r="I129" s="16"/>
    </row>
    <row r="130" spans="1:9" ht="15">
      <c r="A130" s="15"/>
      <c r="B130" s="15"/>
      <c r="C130" s="16"/>
      <c r="D130" s="16"/>
      <c r="E130" s="16"/>
      <c r="F130" s="16"/>
      <c r="G130" s="16"/>
      <c r="H130" s="16"/>
      <c r="I130" s="16"/>
    </row>
    <row r="131" spans="1:9" ht="15">
      <c r="A131" s="15"/>
      <c r="B131" s="15"/>
      <c r="C131" s="16"/>
      <c r="D131" s="16"/>
      <c r="E131" s="16"/>
      <c r="F131" s="16"/>
      <c r="G131" s="16"/>
      <c r="H131" s="16"/>
      <c r="I131" s="16"/>
    </row>
    <row r="132" spans="1:9" ht="15">
      <c r="A132" s="15"/>
      <c r="B132" s="15"/>
      <c r="C132" s="16"/>
      <c r="D132" s="16"/>
      <c r="E132" s="16"/>
      <c r="F132" s="16"/>
      <c r="G132" s="16"/>
      <c r="H132" s="16"/>
      <c r="I132" s="16"/>
    </row>
    <row r="133" spans="1:9" ht="15">
      <c r="A133" s="15"/>
      <c r="B133" s="15"/>
      <c r="C133" s="16"/>
      <c r="D133" s="16"/>
      <c r="E133" s="16"/>
      <c r="F133" s="16"/>
      <c r="G133" s="16"/>
      <c r="H133" s="16"/>
      <c r="I133" s="16"/>
    </row>
    <row r="134" spans="1:9" ht="15">
      <c r="A134" s="15"/>
      <c r="B134" s="15"/>
      <c r="C134" s="16"/>
      <c r="D134" s="16"/>
      <c r="E134" s="16"/>
      <c r="F134" s="16"/>
      <c r="G134" s="16"/>
      <c r="H134" s="16"/>
      <c r="I134" s="16"/>
    </row>
    <row r="135" spans="1:9" ht="15">
      <c r="A135" s="15"/>
      <c r="B135" s="15"/>
      <c r="C135" s="16"/>
      <c r="D135" s="16"/>
      <c r="E135" s="16"/>
      <c r="F135" s="16"/>
      <c r="G135" s="16"/>
      <c r="H135" s="16"/>
      <c r="I135" s="16"/>
    </row>
    <row r="136" spans="1:9" ht="15">
      <c r="A136" s="15"/>
      <c r="B136" s="15"/>
      <c r="C136" s="16"/>
      <c r="D136" s="16"/>
      <c r="E136" s="16"/>
      <c r="F136" s="16"/>
      <c r="G136" s="16"/>
      <c r="H136" s="16"/>
      <c r="I136" s="16"/>
    </row>
    <row r="137" spans="1:9" ht="15">
      <c r="A137" s="15"/>
      <c r="B137" s="15"/>
      <c r="C137" s="16"/>
      <c r="D137" s="16"/>
      <c r="E137" s="16"/>
      <c r="F137" s="16"/>
      <c r="G137" s="16"/>
      <c r="H137" s="16"/>
      <c r="I137" s="16"/>
    </row>
    <row r="138" spans="1:9" ht="15">
      <c r="A138" s="15"/>
      <c r="B138" s="15"/>
      <c r="C138" s="16"/>
      <c r="D138" s="16"/>
      <c r="E138" s="16"/>
      <c r="F138" s="16"/>
      <c r="G138" s="16"/>
      <c r="H138" s="16"/>
      <c r="I138" s="16"/>
    </row>
    <row r="139" spans="1:9" ht="15">
      <c r="A139" s="15"/>
      <c r="B139" s="15"/>
      <c r="C139" s="16"/>
      <c r="D139" s="16"/>
      <c r="E139" s="16"/>
      <c r="F139" s="16"/>
      <c r="G139" s="16"/>
      <c r="H139" s="16"/>
      <c r="I139" s="16"/>
    </row>
    <row r="140" spans="1:9" ht="15">
      <c r="A140" s="15"/>
      <c r="B140" s="15"/>
      <c r="C140" s="16"/>
      <c r="D140" s="16"/>
      <c r="E140" s="16"/>
      <c r="F140" s="16"/>
      <c r="G140" s="16"/>
      <c r="H140" s="16"/>
      <c r="I140" s="16"/>
    </row>
    <row r="141" spans="1:9" ht="15">
      <c r="A141" s="15"/>
      <c r="B141" s="15"/>
      <c r="C141" s="16"/>
      <c r="D141" s="16"/>
      <c r="E141" s="16"/>
      <c r="F141" s="16"/>
      <c r="G141" s="16"/>
      <c r="H141" s="16"/>
      <c r="I141" s="16"/>
    </row>
    <row r="142" spans="1:9" ht="15">
      <c r="A142" s="15"/>
      <c r="B142" s="15"/>
      <c r="C142" s="16"/>
      <c r="D142" s="16"/>
      <c r="E142" s="16"/>
      <c r="F142" s="16"/>
      <c r="G142" s="16"/>
      <c r="H142" s="16"/>
      <c r="I142" s="16"/>
    </row>
    <row r="143" spans="1:9" ht="15">
      <c r="A143" s="15"/>
      <c r="B143" s="15"/>
      <c r="C143" s="16"/>
      <c r="D143" s="16"/>
      <c r="E143" s="16"/>
      <c r="F143" s="16"/>
      <c r="G143" s="16"/>
      <c r="H143" s="16"/>
      <c r="I143" s="16"/>
    </row>
    <row r="144" spans="1:9" ht="15">
      <c r="A144" s="15"/>
      <c r="B144" s="15"/>
      <c r="C144" s="16"/>
      <c r="D144" s="16"/>
      <c r="E144" s="16"/>
      <c r="F144" s="16"/>
      <c r="G144" s="16"/>
      <c r="H144" s="16"/>
      <c r="I144" s="16"/>
    </row>
  </sheetData>
  <sheetProtection/>
  <mergeCells count="12">
    <mergeCell ref="E93:G93"/>
    <mergeCell ref="H93:I93"/>
    <mergeCell ref="A5:I5"/>
    <mergeCell ref="A11:I12"/>
    <mergeCell ref="H92:I92"/>
    <mergeCell ref="B6:I6"/>
    <mergeCell ref="B7:I7"/>
    <mergeCell ref="B8:I8"/>
    <mergeCell ref="A10:I10"/>
    <mergeCell ref="B9:I9"/>
    <mergeCell ref="A1:I4"/>
    <mergeCell ref="E92:G92"/>
  </mergeCells>
  <printOptions/>
  <pageMargins left="0.7874015748031497" right="0.42" top="0.24" bottom="0.21" header="0.23" footer="0.2"/>
  <pageSetup fitToHeight="2" fitToWidth="1" horizontalDpi="300" verticalDpi="300" orientation="portrait" paperSize="9" scale="53" r:id="rId4"/>
  <rowBreaks count="1" manualBreakCount="1">
    <brk id="55" max="8" man="1"/>
  </row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32"/>
  <sheetViews>
    <sheetView zoomScale="90" zoomScaleNormal="90" zoomScalePageLayoutView="0" workbookViewId="0" topLeftCell="A22">
      <selection activeCell="Q15" sqref="Q15"/>
    </sheetView>
  </sheetViews>
  <sheetFormatPr defaultColWidth="9.140625" defaultRowHeight="12.75"/>
  <cols>
    <col min="1" max="1" width="7.140625" style="0" customWidth="1"/>
    <col min="2" max="2" width="23.421875" style="0" customWidth="1"/>
    <col min="5" max="5" width="10.57421875" style="0" customWidth="1"/>
    <col min="6" max="6" width="11.421875" style="0" customWidth="1"/>
    <col min="7" max="7" width="15.421875" style="0" customWidth="1"/>
    <col min="8" max="8" width="11.421875" style="0" customWidth="1"/>
    <col min="9" max="9" width="11.00390625" style="0" customWidth="1"/>
    <col min="13" max="13" width="13.140625" style="0" customWidth="1"/>
    <col min="14" max="14" width="15.7109375" style="0" customWidth="1"/>
    <col min="15" max="15" width="12.00390625" style="0" customWidth="1"/>
  </cols>
  <sheetData>
    <row r="1" spans="1:15" ht="12.75" customHeight="1">
      <c r="A1" s="556" t="s">
        <v>268</v>
      </c>
      <c r="B1" s="556"/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556"/>
      <c r="N1" s="556"/>
      <c r="O1" s="556"/>
    </row>
    <row r="2" spans="1:15" ht="12.75">
      <c r="A2" s="556"/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</row>
    <row r="3" spans="1:15" ht="84.75" customHeight="1">
      <c r="A3" s="556"/>
      <c r="B3" s="556"/>
      <c r="C3" s="556"/>
      <c r="D3" s="556"/>
      <c r="E3" s="556"/>
      <c r="F3" s="556"/>
      <c r="G3" s="556"/>
      <c r="H3" s="556"/>
      <c r="I3" s="556"/>
      <c r="J3" s="556"/>
      <c r="K3" s="556"/>
      <c r="L3" s="556"/>
      <c r="M3" s="556"/>
      <c r="N3" s="556"/>
      <c r="O3" s="556"/>
    </row>
    <row r="4" spans="1:15" ht="15.75" thickBot="1">
      <c r="A4" s="543"/>
      <c r="B4" s="544"/>
      <c r="C4" s="544"/>
      <c r="D4" s="544"/>
      <c r="E4" s="544"/>
      <c r="F4" s="544"/>
      <c r="G4" s="544"/>
      <c r="H4" s="544"/>
      <c r="I4" s="544"/>
      <c r="J4" s="544"/>
      <c r="K4" s="544"/>
      <c r="L4" s="545"/>
      <c r="M4" s="545"/>
      <c r="N4" s="545"/>
      <c r="O4" s="545"/>
    </row>
    <row r="5" spans="1:15" ht="19.5" thickBot="1">
      <c r="A5" s="454" t="s">
        <v>200</v>
      </c>
      <c r="B5" s="546"/>
      <c r="C5" s="546"/>
      <c r="D5" s="546"/>
      <c r="E5" s="546"/>
      <c r="F5" s="546"/>
      <c r="G5" s="546"/>
      <c r="H5" s="546"/>
      <c r="I5" s="546"/>
      <c r="J5" s="546"/>
      <c r="K5" s="546"/>
      <c r="L5" s="546"/>
      <c r="M5" s="546"/>
      <c r="N5" s="546"/>
      <c r="O5" s="547"/>
    </row>
    <row r="6" spans="1:15" ht="15" thickBot="1">
      <c r="A6" s="548" t="s">
        <v>1</v>
      </c>
      <c r="B6" s="549"/>
      <c r="C6" s="550"/>
      <c r="D6" s="551"/>
      <c r="E6" s="551"/>
      <c r="F6" s="551"/>
      <c r="G6" s="551"/>
      <c r="H6" s="551"/>
      <c r="I6" s="551"/>
      <c r="J6" s="551"/>
      <c r="K6" s="551"/>
      <c r="L6" s="551"/>
      <c r="M6" s="551"/>
      <c r="N6" s="551"/>
      <c r="O6" s="552"/>
    </row>
    <row r="7" spans="1:15" ht="15" thickBot="1">
      <c r="A7" s="548" t="s">
        <v>2</v>
      </c>
      <c r="B7" s="549"/>
      <c r="C7" s="540"/>
      <c r="D7" s="541"/>
      <c r="E7" s="541"/>
      <c r="F7" s="541"/>
      <c r="G7" s="541"/>
      <c r="H7" s="541"/>
      <c r="I7" s="541"/>
      <c r="J7" s="541"/>
      <c r="K7" s="541"/>
      <c r="L7" s="541"/>
      <c r="M7" s="541"/>
      <c r="N7" s="541"/>
      <c r="O7" s="542"/>
    </row>
    <row r="8" spans="1:15" ht="15" thickBot="1">
      <c r="A8" s="31" t="s">
        <v>8</v>
      </c>
      <c r="B8" s="167"/>
      <c r="C8" s="540"/>
      <c r="D8" s="541"/>
      <c r="E8" s="541"/>
      <c r="F8" s="541"/>
      <c r="G8" s="541"/>
      <c r="H8" s="541"/>
      <c r="I8" s="541"/>
      <c r="J8" s="541"/>
      <c r="K8" s="541"/>
      <c r="L8" s="541"/>
      <c r="M8" s="541"/>
      <c r="N8" s="541"/>
      <c r="O8" s="542"/>
    </row>
    <row r="9" spans="1:15" ht="15" thickBot="1">
      <c r="A9" s="548" t="s">
        <v>319</v>
      </c>
      <c r="B9" s="549"/>
      <c r="C9" s="558"/>
      <c r="D9" s="559"/>
      <c r="E9" s="559"/>
      <c r="F9" s="559"/>
      <c r="G9" s="559"/>
      <c r="H9" s="559"/>
      <c r="I9" s="559"/>
      <c r="J9" s="559"/>
      <c r="K9" s="559"/>
      <c r="L9" s="559"/>
      <c r="M9" s="559"/>
      <c r="N9" s="559"/>
      <c r="O9" s="560"/>
    </row>
    <row r="10" spans="1:15" ht="15" thickBot="1">
      <c r="A10" s="561" t="s">
        <v>254</v>
      </c>
      <c r="B10" s="562"/>
      <c r="C10" s="563"/>
      <c r="D10" s="564"/>
      <c r="E10" s="564"/>
      <c r="F10" s="564"/>
      <c r="G10" s="564"/>
      <c r="H10" s="564"/>
      <c r="I10" s="564"/>
      <c r="J10" s="564"/>
      <c r="K10" s="564"/>
      <c r="L10" s="564"/>
      <c r="M10" s="564"/>
      <c r="N10" s="564"/>
      <c r="O10" s="564"/>
    </row>
    <row r="11" spans="1:11" ht="13.5" thickBot="1">
      <c r="A11" s="565"/>
      <c r="B11" s="566"/>
      <c r="C11" s="566"/>
      <c r="D11" s="566"/>
      <c r="E11" s="566"/>
      <c r="F11" s="566"/>
      <c r="G11" s="566"/>
      <c r="H11" s="566"/>
      <c r="I11" s="566"/>
      <c r="J11" s="566"/>
      <c r="K11" s="566"/>
    </row>
    <row r="12" spans="1:15" ht="75" customHeight="1" thickBot="1">
      <c r="A12" s="168" t="s">
        <v>201</v>
      </c>
      <c r="B12" s="168" t="s">
        <v>236</v>
      </c>
      <c r="C12" s="399" t="s">
        <v>320</v>
      </c>
      <c r="D12" s="399" t="s">
        <v>202</v>
      </c>
      <c r="E12" s="399" t="s">
        <v>203</v>
      </c>
      <c r="F12" s="399" t="s">
        <v>204</v>
      </c>
      <c r="G12" s="399" t="s">
        <v>205</v>
      </c>
      <c r="H12" s="399" t="s">
        <v>173</v>
      </c>
      <c r="I12" s="399" t="s">
        <v>174</v>
      </c>
      <c r="J12" s="399" t="s">
        <v>206</v>
      </c>
      <c r="K12" s="399" t="s">
        <v>207</v>
      </c>
      <c r="L12" s="400" t="s">
        <v>208</v>
      </c>
      <c r="M12" s="400" t="s">
        <v>318</v>
      </c>
      <c r="N12" s="399" t="s">
        <v>317</v>
      </c>
      <c r="O12" s="401" t="s">
        <v>209</v>
      </c>
    </row>
    <row r="13" spans="1:17" ht="15">
      <c r="A13" s="224"/>
      <c r="B13" s="225"/>
      <c r="C13" s="169"/>
      <c r="D13" s="170"/>
      <c r="E13" s="171"/>
      <c r="F13" s="171"/>
      <c r="G13" s="172"/>
      <c r="H13" s="385"/>
      <c r="I13" s="385"/>
      <c r="J13" s="388"/>
      <c r="K13" s="397" t="e">
        <f>(G13+H13+I13+J13)/F13</f>
        <v>#DIV/0!</v>
      </c>
      <c r="L13" s="390"/>
      <c r="M13" s="221">
        <f>2*(L13*1.34)*E13</f>
        <v>0</v>
      </c>
      <c r="N13" s="221" t="e">
        <f>(((G13+H13+I13+J13)/F13)*0.7)*E13</f>
        <v>#DIV/0!</v>
      </c>
      <c r="O13" s="392" t="e">
        <f>IF((E13*K13)*0.7&lt;=2*(L13*1.34)*E13,(E13*K13)*0.7,2*(L13*1.34)*E13)</f>
        <v>#DIV/0!</v>
      </c>
      <c r="Q13" s="382"/>
    </row>
    <row r="14" spans="1:17" ht="15">
      <c r="A14" s="226"/>
      <c r="B14" s="216"/>
      <c r="C14" s="173"/>
      <c r="D14" s="217"/>
      <c r="E14" s="218"/>
      <c r="F14" s="218"/>
      <c r="G14" s="219"/>
      <c r="H14" s="386"/>
      <c r="I14" s="386"/>
      <c r="J14" s="389"/>
      <c r="K14" s="398" t="e">
        <f aca="true" t="shared" si="0" ref="K14:K24">(G14+H14+I14+J14)/F14</f>
        <v>#DIV/0!</v>
      </c>
      <c r="L14" s="222"/>
      <c r="M14" s="221">
        <f>2*(L14*1.34)*E14</f>
        <v>0</v>
      </c>
      <c r="N14" s="221" t="e">
        <f>(((G14+H14+I14+J14)/F14)*0.7)*E14</f>
        <v>#DIV/0!</v>
      </c>
      <c r="O14" s="394" t="e">
        <f>IF((E14*K14)*0.7&lt;=2*(L14*1.34)*E14,(E14*K14)*0.7,2*(L14*1.34)*E14)</f>
        <v>#DIV/0!</v>
      </c>
      <c r="Q14" s="382"/>
    </row>
    <row r="15" spans="1:17" ht="15">
      <c r="A15" s="227"/>
      <c r="B15" s="223"/>
      <c r="C15" s="173"/>
      <c r="D15" s="217"/>
      <c r="E15" s="218"/>
      <c r="F15" s="218"/>
      <c r="G15" s="219"/>
      <c r="H15" s="386"/>
      <c r="I15" s="386"/>
      <c r="J15" s="389"/>
      <c r="K15" s="398" t="e">
        <f t="shared" si="0"/>
        <v>#DIV/0!</v>
      </c>
      <c r="L15" s="222"/>
      <c r="M15" s="221">
        <f aca="true" t="shared" si="1" ref="M15:M24">2*(L15*1.34)*E15</f>
        <v>0</v>
      </c>
      <c r="N15" s="221" t="e">
        <f aca="true" t="shared" si="2" ref="N15:N24">(((G15+H15+I15+J15)/F15)*0.7)*E15</f>
        <v>#DIV/0!</v>
      </c>
      <c r="O15" s="394" t="e">
        <f aca="true" t="shared" si="3" ref="O15:O24">IF((E15*K15)*0.7&lt;=2*(L15*1.34)*E15,(E15*K15)*0.7,2*(L15*1.34)*E15)</f>
        <v>#DIV/0!</v>
      </c>
      <c r="Q15" s="382"/>
    </row>
    <row r="16" spans="1:17" ht="15">
      <c r="A16" s="227"/>
      <c r="B16" s="223"/>
      <c r="C16" s="173"/>
      <c r="D16" s="217"/>
      <c r="E16" s="218"/>
      <c r="F16" s="218"/>
      <c r="G16" s="219"/>
      <c r="H16" s="386"/>
      <c r="I16" s="386"/>
      <c r="J16" s="389"/>
      <c r="K16" s="398" t="e">
        <f t="shared" si="0"/>
        <v>#DIV/0!</v>
      </c>
      <c r="L16" s="222"/>
      <c r="M16" s="221">
        <f t="shared" si="1"/>
        <v>0</v>
      </c>
      <c r="N16" s="221" t="e">
        <f t="shared" si="2"/>
        <v>#DIV/0!</v>
      </c>
      <c r="O16" s="394" t="e">
        <f t="shared" si="3"/>
        <v>#DIV/0!</v>
      </c>
      <c r="Q16" s="382"/>
    </row>
    <row r="17" spans="1:15" ht="15">
      <c r="A17" s="227"/>
      <c r="B17" s="223"/>
      <c r="C17" s="173"/>
      <c r="D17" s="217"/>
      <c r="E17" s="383"/>
      <c r="F17" s="383"/>
      <c r="G17" s="219"/>
      <c r="H17" s="386"/>
      <c r="I17" s="386"/>
      <c r="J17" s="389"/>
      <c r="K17" s="398" t="e">
        <f t="shared" si="0"/>
        <v>#DIV/0!</v>
      </c>
      <c r="L17" s="222"/>
      <c r="M17" s="221">
        <f t="shared" si="1"/>
        <v>0</v>
      </c>
      <c r="N17" s="221" t="e">
        <f t="shared" si="2"/>
        <v>#DIV/0!</v>
      </c>
      <c r="O17" s="394" t="e">
        <f t="shared" si="3"/>
        <v>#DIV/0!</v>
      </c>
    </row>
    <row r="18" spans="1:15" ht="15">
      <c r="A18" s="227"/>
      <c r="B18" s="223"/>
      <c r="C18" s="173"/>
      <c r="D18" s="217"/>
      <c r="E18" s="218"/>
      <c r="F18" s="218"/>
      <c r="G18" s="219"/>
      <c r="H18" s="386"/>
      <c r="I18" s="386"/>
      <c r="J18" s="389"/>
      <c r="K18" s="398" t="e">
        <f t="shared" si="0"/>
        <v>#DIV/0!</v>
      </c>
      <c r="L18" s="222"/>
      <c r="M18" s="221">
        <f t="shared" si="1"/>
        <v>0</v>
      </c>
      <c r="N18" s="221" t="e">
        <f t="shared" si="2"/>
        <v>#DIV/0!</v>
      </c>
      <c r="O18" s="394" t="e">
        <f t="shared" si="3"/>
        <v>#DIV/0!</v>
      </c>
    </row>
    <row r="19" spans="1:15" ht="15">
      <c r="A19" s="227"/>
      <c r="B19" s="223"/>
      <c r="C19" s="173"/>
      <c r="D19" s="217"/>
      <c r="E19" s="218"/>
      <c r="F19" s="218"/>
      <c r="G19" s="219"/>
      <c r="H19" s="386"/>
      <c r="I19" s="386"/>
      <c r="J19" s="389"/>
      <c r="K19" s="398" t="e">
        <f t="shared" si="0"/>
        <v>#DIV/0!</v>
      </c>
      <c r="L19" s="391"/>
      <c r="M19" s="221">
        <f t="shared" si="1"/>
        <v>0</v>
      </c>
      <c r="N19" s="221" t="e">
        <f>(((G19+H19+I19+J19)/F19)*E19)*0.7</f>
        <v>#DIV/0!</v>
      </c>
      <c r="O19" s="394" t="e">
        <f t="shared" si="3"/>
        <v>#DIV/0!</v>
      </c>
    </row>
    <row r="20" spans="1:15" ht="15">
      <c r="A20" s="227"/>
      <c r="B20" s="223"/>
      <c r="C20" s="173"/>
      <c r="D20" s="217"/>
      <c r="E20" s="218"/>
      <c r="F20" s="218"/>
      <c r="G20" s="219"/>
      <c r="H20" s="386"/>
      <c r="I20" s="386"/>
      <c r="J20" s="389"/>
      <c r="K20" s="396" t="e">
        <f t="shared" si="0"/>
        <v>#DIV/0!</v>
      </c>
      <c r="L20" s="222"/>
      <c r="M20" s="221">
        <f t="shared" si="1"/>
        <v>0</v>
      </c>
      <c r="N20" s="221" t="e">
        <f t="shared" si="2"/>
        <v>#DIV/0!</v>
      </c>
      <c r="O20" s="394" t="e">
        <f t="shared" si="3"/>
        <v>#DIV/0!</v>
      </c>
    </row>
    <row r="21" spans="1:15" ht="15">
      <c r="A21" s="227"/>
      <c r="B21" s="223"/>
      <c r="C21" s="173"/>
      <c r="D21" s="217"/>
      <c r="E21" s="218"/>
      <c r="F21" s="218"/>
      <c r="G21" s="219"/>
      <c r="H21" s="386"/>
      <c r="I21" s="386"/>
      <c r="J21" s="389"/>
      <c r="K21" s="396" t="e">
        <f t="shared" si="0"/>
        <v>#DIV/0!</v>
      </c>
      <c r="L21" s="222"/>
      <c r="M21" s="221">
        <f t="shared" si="1"/>
        <v>0</v>
      </c>
      <c r="N21" s="221" t="e">
        <f t="shared" si="2"/>
        <v>#DIV/0!</v>
      </c>
      <c r="O21" s="394" t="e">
        <f t="shared" si="3"/>
        <v>#DIV/0!</v>
      </c>
    </row>
    <row r="22" spans="1:15" ht="15">
      <c r="A22" s="227"/>
      <c r="B22" s="223"/>
      <c r="C22" s="173"/>
      <c r="D22" s="217"/>
      <c r="E22" s="218"/>
      <c r="F22" s="218"/>
      <c r="G22" s="219"/>
      <c r="H22" s="386"/>
      <c r="I22" s="386"/>
      <c r="J22" s="389"/>
      <c r="K22" s="396" t="e">
        <f t="shared" si="0"/>
        <v>#DIV/0!</v>
      </c>
      <c r="L22" s="222"/>
      <c r="M22" s="221">
        <f t="shared" si="1"/>
        <v>0</v>
      </c>
      <c r="N22" s="221" t="e">
        <f t="shared" si="2"/>
        <v>#DIV/0!</v>
      </c>
      <c r="O22" s="394" t="e">
        <f t="shared" si="3"/>
        <v>#DIV/0!</v>
      </c>
    </row>
    <row r="23" spans="1:15" ht="15">
      <c r="A23" s="227"/>
      <c r="B23" s="223"/>
      <c r="C23" s="173"/>
      <c r="D23" s="217"/>
      <c r="E23" s="218"/>
      <c r="F23" s="218"/>
      <c r="G23" s="219"/>
      <c r="H23" s="387"/>
      <c r="I23" s="384"/>
      <c r="J23" s="220"/>
      <c r="K23" s="396" t="e">
        <f t="shared" si="0"/>
        <v>#DIV/0!</v>
      </c>
      <c r="L23" s="222"/>
      <c r="M23" s="221">
        <f t="shared" si="1"/>
        <v>0</v>
      </c>
      <c r="N23" s="221" t="e">
        <f t="shared" si="2"/>
        <v>#DIV/0!</v>
      </c>
      <c r="O23" s="394" t="e">
        <f t="shared" si="3"/>
        <v>#DIV/0!</v>
      </c>
    </row>
    <row r="24" spans="1:15" ht="12.75">
      <c r="A24" s="246"/>
      <c r="B24" s="247"/>
      <c r="C24" s="248"/>
      <c r="D24" s="249"/>
      <c r="E24" s="218"/>
      <c r="F24" s="218"/>
      <c r="G24" s="250"/>
      <c r="H24" s="250"/>
      <c r="I24" s="251"/>
      <c r="J24" s="251"/>
      <c r="K24" s="396" t="e">
        <f t="shared" si="0"/>
        <v>#DIV/0!</v>
      </c>
      <c r="L24" s="252"/>
      <c r="M24" s="221">
        <f t="shared" si="1"/>
        <v>0</v>
      </c>
      <c r="N24" s="221" t="e">
        <f t="shared" si="2"/>
        <v>#DIV/0!</v>
      </c>
      <c r="O24" s="393" t="e">
        <f t="shared" si="3"/>
        <v>#DIV/0!</v>
      </c>
    </row>
    <row r="25" spans="1:31" ht="13.5" thickBot="1">
      <c r="A25" s="567" t="s">
        <v>259</v>
      </c>
      <c r="B25" s="568"/>
      <c r="C25" s="335"/>
      <c r="D25" s="335"/>
      <c r="E25" s="335"/>
      <c r="F25" s="335"/>
      <c r="G25" s="336"/>
      <c r="H25" s="228"/>
      <c r="I25" s="229"/>
      <c r="J25" s="337"/>
      <c r="K25" s="338"/>
      <c r="L25" s="339"/>
      <c r="M25" s="339"/>
      <c r="N25" s="338"/>
      <c r="O25" s="340"/>
      <c r="S25" s="344"/>
      <c r="T25" s="344"/>
      <c r="U25" s="344"/>
      <c r="V25" s="344"/>
      <c r="W25" s="344"/>
      <c r="X25" s="344"/>
      <c r="Y25" s="344"/>
      <c r="Z25" s="344"/>
      <c r="AA25" s="344"/>
      <c r="AB25" s="344"/>
      <c r="AC25" s="344"/>
      <c r="AD25" s="344"/>
      <c r="AE25" s="344"/>
    </row>
    <row r="26" spans="1:18" ht="13.5" thickBot="1">
      <c r="A26" s="538" t="s">
        <v>210</v>
      </c>
      <c r="B26" s="539"/>
      <c r="C26" s="341"/>
      <c r="D26" s="341"/>
      <c r="E26" s="341"/>
      <c r="F26" s="341"/>
      <c r="G26" s="341"/>
      <c r="H26" s="341"/>
      <c r="I26" s="341"/>
      <c r="J26" s="341"/>
      <c r="K26" s="341"/>
      <c r="L26" s="341"/>
      <c r="M26" s="341"/>
      <c r="N26" s="342"/>
      <c r="O26" s="343" t="e">
        <f>SUM(O13:O25)</f>
        <v>#DIV/0!</v>
      </c>
      <c r="P26" s="174"/>
      <c r="Q26" s="174"/>
      <c r="R26" s="174"/>
    </row>
    <row r="27" spans="1:11" ht="15">
      <c r="A27" s="13" t="s">
        <v>211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1:11" ht="15">
      <c r="A28" s="13" t="s">
        <v>243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1:11" ht="15.75" thickBot="1">
      <c r="A29" s="13"/>
      <c r="B29" s="13"/>
      <c r="C29" s="13"/>
      <c r="D29" s="13"/>
      <c r="E29" s="14"/>
      <c r="F29" s="14"/>
      <c r="G29" s="13"/>
      <c r="H29" s="13"/>
      <c r="I29" s="13"/>
      <c r="J29" s="13"/>
      <c r="K29" s="13"/>
    </row>
    <row r="30" spans="1:8" ht="45.75" customHeight="1" thickBot="1">
      <c r="A30" s="32" t="s">
        <v>159</v>
      </c>
      <c r="B30" s="33"/>
      <c r="C30" s="13"/>
      <c r="D30" s="405" t="s">
        <v>273</v>
      </c>
      <c r="E30" s="406"/>
      <c r="F30" s="419"/>
      <c r="G30" s="557"/>
      <c r="H30" s="554"/>
    </row>
    <row r="31" spans="1:8" ht="43.5" customHeight="1">
      <c r="A31" s="13"/>
      <c r="B31" s="13"/>
      <c r="C31" s="13"/>
      <c r="D31" s="405" t="s">
        <v>276</v>
      </c>
      <c r="E31" s="555"/>
      <c r="F31" s="419"/>
      <c r="G31" s="553"/>
      <c r="H31" s="554"/>
    </row>
    <row r="32" spans="1:11" ht="15">
      <c r="A32" s="15"/>
      <c r="B32" s="13"/>
      <c r="C32" t="s">
        <v>247</v>
      </c>
      <c r="D32" s="13"/>
      <c r="E32" s="14"/>
      <c r="F32" s="14"/>
      <c r="G32" s="13"/>
      <c r="H32" s="13"/>
      <c r="I32" s="13"/>
      <c r="J32" s="13"/>
      <c r="K32" s="13"/>
    </row>
  </sheetData>
  <sheetProtection/>
  <mergeCells count="20">
    <mergeCell ref="F31:H31"/>
    <mergeCell ref="D31:E31"/>
    <mergeCell ref="A1:O3"/>
    <mergeCell ref="F30:H30"/>
    <mergeCell ref="A9:B9"/>
    <mergeCell ref="C9:O9"/>
    <mergeCell ref="A10:B10"/>
    <mergeCell ref="C10:O10"/>
    <mergeCell ref="A11:K11"/>
    <mergeCell ref="A25:B25"/>
    <mergeCell ref="A26:B26"/>
    <mergeCell ref="D30:E30"/>
    <mergeCell ref="C8:O8"/>
    <mergeCell ref="A4:K4"/>
    <mergeCell ref="L4:O4"/>
    <mergeCell ref="A5:O5"/>
    <mergeCell ref="A6:B6"/>
    <mergeCell ref="C6:O6"/>
    <mergeCell ref="A7:B7"/>
    <mergeCell ref="C7:O7"/>
  </mergeCells>
  <conditionalFormatting sqref="M13:M24 N13:O25">
    <cfRule type="cellIs" priority="3" dxfId="0" operator="equal" stopIfTrue="1">
      <formula>"#HODNOTA"</formula>
    </cfRule>
  </conditionalFormatting>
  <conditionalFormatting sqref="M25 K13:L25">
    <cfRule type="expression" priority="2" dxfId="0" stopIfTrue="1">
      <formula>K13=0</formula>
    </cfRule>
  </conditionalFormatting>
  <dataValidations count="2">
    <dataValidation type="whole" operator="greaterThan" allowBlank="1" showInputMessage="1" showErrorMessage="1" error="Zadejte hrubou mzdu v celých Kč!" sqref="H24:H25 G13:G24">
      <formula1>0</formula1>
    </dataValidation>
    <dataValidation type="decimal" operator="greaterThan" allowBlank="1" showInputMessage="1" showErrorMessage="1" error="Zadejte počet hodin!" sqref="E13:F24">
      <formula1>0</formula1>
    </dataValidation>
  </dataValidations>
  <printOptions/>
  <pageMargins left="0.31" right="0.21" top="0.4" bottom="0.41" header="0.3" footer="0.3"/>
  <pageSetup horizontalDpi="600" verticalDpi="600" orientation="landscape" paperSize="9" scale="82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7"/>
  <sheetViews>
    <sheetView zoomScaleSheetLayoutView="100" zoomScalePageLayoutView="0" workbookViewId="0" topLeftCell="A46">
      <selection activeCell="A61" sqref="A61:B61"/>
    </sheetView>
  </sheetViews>
  <sheetFormatPr defaultColWidth="9.140625" defaultRowHeight="12.75"/>
  <cols>
    <col min="1" max="1" width="8.140625" style="7" customWidth="1"/>
    <col min="2" max="2" width="13.421875" style="7" customWidth="1"/>
    <col min="3" max="3" width="39.00390625" style="7" customWidth="1"/>
    <col min="4" max="4" width="2.00390625" style="7" customWidth="1"/>
    <col min="5" max="5" width="7.8515625" style="7" customWidth="1"/>
    <col min="6" max="6" width="13.7109375" style="7" customWidth="1"/>
    <col min="7" max="7" width="9.00390625" style="7" customWidth="1"/>
    <col min="8" max="8" width="39.00390625" style="7" customWidth="1"/>
  </cols>
  <sheetData>
    <row r="1" spans="1:8" ht="12.75">
      <c r="A1" s="434" t="s">
        <v>264</v>
      </c>
      <c r="B1" s="434"/>
      <c r="C1" s="434"/>
      <c r="D1" s="434"/>
      <c r="E1" s="434"/>
      <c r="F1" s="434"/>
      <c r="G1" s="434"/>
      <c r="H1" s="434"/>
    </row>
    <row r="2" spans="1:8" ht="12.75">
      <c r="A2" s="434"/>
      <c r="B2" s="434"/>
      <c r="C2" s="434"/>
      <c r="D2" s="434"/>
      <c r="E2" s="434"/>
      <c r="F2" s="434"/>
      <c r="G2" s="434"/>
      <c r="H2" s="434"/>
    </row>
    <row r="3" spans="1:8" ht="12.75">
      <c r="A3" s="434"/>
      <c r="B3" s="434"/>
      <c r="C3" s="434"/>
      <c r="D3" s="434"/>
      <c r="E3" s="434"/>
      <c r="F3" s="434"/>
      <c r="G3" s="434"/>
      <c r="H3" s="434"/>
    </row>
    <row r="4" spans="1:8" ht="120.75" customHeight="1">
      <c r="A4" s="434"/>
      <c r="B4" s="434"/>
      <c r="C4" s="434"/>
      <c r="D4" s="434"/>
      <c r="E4" s="434"/>
      <c r="F4" s="434"/>
      <c r="G4" s="434"/>
      <c r="H4" s="434"/>
    </row>
    <row r="5" spans="1:7" ht="0.75" customHeight="1" hidden="1">
      <c r="A5" s="3"/>
      <c r="B5" s="1"/>
      <c r="C5" s="1"/>
      <c r="D5" s="1"/>
      <c r="E5" s="1"/>
      <c r="F5" s="1"/>
      <c r="G5" s="1"/>
    </row>
    <row r="6" spans="1:8" ht="18.75" customHeight="1" thickBot="1">
      <c r="A6" s="578" t="s">
        <v>16</v>
      </c>
      <c r="B6" s="578"/>
      <c r="C6" s="578"/>
      <c r="D6" s="578"/>
      <c r="E6" s="578"/>
      <c r="F6" s="578"/>
      <c r="G6" s="578"/>
      <c r="H6" s="578"/>
    </row>
    <row r="7" spans="5:8" ht="15" thickBot="1">
      <c r="E7" s="582" t="s">
        <v>1</v>
      </c>
      <c r="F7" s="583"/>
      <c r="G7" s="584"/>
      <c r="H7" s="39"/>
    </row>
    <row r="8" spans="1:8" ht="14.25" customHeight="1" thickBot="1">
      <c r="A8" s="569" t="s">
        <v>85</v>
      </c>
      <c r="B8" s="569"/>
      <c r="C8" s="569"/>
      <c r="E8" s="585" t="s">
        <v>2</v>
      </c>
      <c r="F8" s="586"/>
      <c r="G8" s="587"/>
      <c r="H8" s="11"/>
    </row>
    <row r="9" spans="5:8" ht="15" thickBot="1">
      <c r="E9" s="582" t="s">
        <v>195</v>
      </c>
      <c r="F9" s="583"/>
      <c r="G9" s="584"/>
      <c r="H9" s="40"/>
    </row>
    <row r="10" spans="5:8" ht="35.25" customHeight="1" thickBot="1">
      <c r="E10" s="579" t="s">
        <v>254</v>
      </c>
      <c r="F10" s="580"/>
      <c r="G10" s="581"/>
      <c r="H10" s="11"/>
    </row>
    <row r="11" spans="2:8" ht="15" thickBot="1">
      <c r="B11" s="8"/>
      <c r="C11" s="9" t="s">
        <v>86</v>
      </c>
      <c r="D11" s="8"/>
      <c r="E11" s="18"/>
      <c r="F11" s="18"/>
      <c r="G11" s="19"/>
      <c r="H11" s="10"/>
    </row>
    <row r="12" spans="1:8" ht="15.75" thickBot="1">
      <c r="A12" s="570" t="s">
        <v>177</v>
      </c>
      <c r="B12" s="571"/>
      <c r="C12" s="38"/>
      <c r="D12" s="20"/>
      <c r="E12" s="575" t="s">
        <v>88</v>
      </c>
      <c r="F12" s="576"/>
      <c r="G12" s="577"/>
      <c r="H12" s="92"/>
    </row>
    <row r="13" spans="1:8" ht="15.75" thickBot="1">
      <c r="A13" s="570" t="s">
        <v>257</v>
      </c>
      <c r="B13" s="571"/>
      <c r="C13" s="38"/>
      <c r="D13" s="20"/>
      <c r="E13" s="572" t="s">
        <v>89</v>
      </c>
      <c r="F13" s="573"/>
      <c r="G13" s="574"/>
      <c r="H13" s="93"/>
    </row>
    <row r="14" spans="1:10" ht="15.75" thickBot="1">
      <c r="A14" s="593" t="s">
        <v>90</v>
      </c>
      <c r="B14" s="594"/>
      <c r="C14" s="38"/>
      <c r="D14" s="20"/>
      <c r="E14" s="598" t="s">
        <v>91</v>
      </c>
      <c r="F14" s="410"/>
      <c r="G14" s="408"/>
      <c r="H14" s="94"/>
      <c r="J14" s="177"/>
    </row>
    <row r="15" spans="1:8" ht="30" customHeight="1" thickBot="1">
      <c r="A15" s="588" t="s">
        <v>92</v>
      </c>
      <c r="B15" s="589"/>
      <c r="C15" s="38"/>
      <c r="D15" s="20"/>
      <c r="E15" s="595" t="s">
        <v>245</v>
      </c>
      <c r="F15" s="596"/>
      <c r="G15" s="597"/>
      <c r="H15" s="233"/>
    </row>
    <row r="16" spans="1:8" ht="15.75" thickBot="1">
      <c r="A16" s="17"/>
      <c r="B16" s="17"/>
      <c r="C16" s="17"/>
      <c r="D16" s="17"/>
      <c r="E16" s="17"/>
      <c r="F16" s="17"/>
      <c r="G16" s="17"/>
      <c r="H16" s="21"/>
    </row>
    <row r="17" spans="1:8" ht="15" thickBot="1">
      <c r="A17" s="590" t="s">
        <v>93</v>
      </c>
      <c r="B17" s="591"/>
      <c r="C17" s="591"/>
      <c r="D17" s="591"/>
      <c r="E17" s="591"/>
      <c r="F17" s="591"/>
      <c r="G17" s="591"/>
      <c r="H17" s="592"/>
    </row>
    <row r="18" spans="1:8" ht="43.5" thickBot="1">
      <c r="A18" s="160" t="s">
        <v>94</v>
      </c>
      <c r="B18" s="161" t="s">
        <v>95</v>
      </c>
      <c r="C18" s="599" t="s">
        <v>96</v>
      </c>
      <c r="D18" s="600"/>
      <c r="E18" s="600"/>
      <c r="F18" s="600"/>
      <c r="G18" s="600"/>
      <c r="H18" s="601"/>
    </row>
    <row r="19" spans="1:8" ht="15">
      <c r="A19" s="162" t="s">
        <v>97</v>
      </c>
      <c r="B19" s="163"/>
      <c r="C19" s="602"/>
      <c r="D19" s="603"/>
      <c r="E19" s="603"/>
      <c r="F19" s="603"/>
      <c r="G19" s="603"/>
      <c r="H19" s="604"/>
    </row>
    <row r="20" spans="1:8" ht="15">
      <c r="A20" s="164" t="s">
        <v>99</v>
      </c>
      <c r="B20" s="158"/>
      <c r="C20" s="605"/>
      <c r="D20" s="606"/>
      <c r="E20" s="606"/>
      <c r="F20" s="606"/>
      <c r="G20" s="606"/>
      <c r="H20" s="607"/>
    </row>
    <row r="21" spans="1:8" ht="15">
      <c r="A21" s="164" t="s">
        <v>101</v>
      </c>
      <c r="B21" s="158"/>
      <c r="C21" s="605"/>
      <c r="D21" s="606"/>
      <c r="E21" s="606"/>
      <c r="F21" s="606"/>
      <c r="G21" s="606"/>
      <c r="H21" s="607"/>
    </row>
    <row r="22" spans="1:8" ht="15">
      <c r="A22" s="164" t="s">
        <v>103</v>
      </c>
      <c r="B22" s="158"/>
      <c r="C22" s="605"/>
      <c r="D22" s="605"/>
      <c r="E22" s="605"/>
      <c r="F22" s="605"/>
      <c r="G22" s="605"/>
      <c r="H22" s="608"/>
    </row>
    <row r="23" spans="1:8" ht="15">
      <c r="A23" s="164" t="s">
        <v>105</v>
      </c>
      <c r="B23" s="158"/>
      <c r="C23" s="605"/>
      <c r="D23" s="605"/>
      <c r="E23" s="605"/>
      <c r="F23" s="605"/>
      <c r="G23" s="605"/>
      <c r="H23" s="608"/>
    </row>
    <row r="24" spans="1:8" ht="15">
      <c r="A24" s="164" t="s">
        <v>107</v>
      </c>
      <c r="B24" s="158"/>
      <c r="C24" s="605"/>
      <c r="D24" s="605"/>
      <c r="E24" s="605"/>
      <c r="F24" s="605"/>
      <c r="G24" s="605"/>
      <c r="H24" s="608"/>
    </row>
    <row r="25" spans="1:8" ht="15">
      <c r="A25" s="164" t="s">
        <v>109</v>
      </c>
      <c r="B25" s="158"/>
      <c r="C25" s="605"/>
      <c r="D25" s="605"/>
      <c r="E25" s="605"/>
      <c r="F25" s="605"/>
      <c r="G25" s="605"/>
      <c r="H25" s="608"/>
    </row>
    <row r="26" spans="1:8" ht="15">
      <c r="A26" s="164" t="s">
        <v>111</v>
      </c>
      <c r="B26" s="158"/>
      <c r="C26" s="605"/>
      <c r="D26" s="605"/>
      <c r="E26" s="605"/>
      <c r="F26" s="605"/>
      <c r="G26" s="605"/>
      <c r="H26" s="608"/>
    </row>
    <row r="27" spans="1:8" ht="15">
      <c r="A27" s="164" t="s">
        <v>113</v>
      </c>
      <c r="B27" s="158"/>
      <c r="C27" s="605"/>
      <c r="D27" s="605"/>
      <c r="E27" s="605"/>
      <c r="F27" s="605"/>
      <c r="G27" s="605"/>
      <c r="H27" s="608"/>
    </row>
    <row r="28" spans="1:8" ht="15">
      <c r="A28" s="164" t="s">
        <v>115</v>
      </c>
      <c r="B28" s="158"/>
      <c r="C28" s="605"/>
      <c r="D28" s="605"/>
      <c r="E28" s="605"/>
      <c r="F28" s="605"/>
      <c r="G28" s="605"/>
      <c r="H28" s="608"/>
    </row>
    <row r="29" spans="1:8" ht="15">
      <c r="A29" s="164" t="s">
        <v>117</v>
      </c>
      <c r="B29" s="158"/>
      <c r="C29" s="605"/>
      <c r="D29" s="605"/>
      <c r="E29" s="605"/>
      <c r="F29" s="605"/>
      <c r="G29" s="605"/>
      <c r="H29" s="608"/>
    </row>
    <row r="30" spans="1:8" ht="15">
      <c r="A30" s="164" t="s">
        <v>119</v>
      </c>
      <c r="B30" s="158"/>
      <c r="C30" s="605"/>
      <c r="D30" s="605"/>
      <c r="E30" s="605"/>
      <c r="F30" s="605"/>
      <c r="G30" s="605"/>
      <c r="H30" s="608"/>
    </row>
    <row r="31" spans="1:8" ht="15">
      <c r="A31" s="164" t="s">
        <v>121</v>
      </c>
      <c r="B31" s="158"/>
      <c r="C31" s="605"/>
      <c r="D31" s="605"/>
      <c r="E31" s="605"/>
      <c r="F31" s="605"/>
      <c r="G31" s="605"/>
      <c r="H31" s="608"/>
    </row>
    <row r="32" spans="1:8" ht="15">
      <c r="A32" s="164" t="s">
        <v>123</v>
      </c>
      <c r="B32" s="158"/>
      <c r="C32" s="605"/>
      <c r="D32" s="605"/>
      <c r="E32" s="605"/>
      <c r="F32" s="605"/>
      <c r="G32" s="605"/>
      <c r="H32" s="608"/>
    </row>
    <row r="33" spans="1:8" ht="15">
      <c r="A33" s="164" t="s">
        <v>125</v>
      </c>
      <c r="B33" s="158"/>
      <c r="C33" s="605"/>
      <c r="D33" s="605"/>
      <c r="E33" s="605"/>
      <c r="F33" s="605"/>
      <c r="G33" s="605"/>
      <c r="H33" s="608"/>
    </row>
    <row r="34" spans="1:8" ht="15">
      <c r="A34" s="164" t="s">
        <v>98</v>
      </c>
      <c r="B34" s="159"/>
      <c r="C34" s="605"/>
      <c r="D34" s="605"/>
      <c r="E34" s="605"/>
      <c r="F34" s="605"/>
      <c r="G34" s="605"/>
      <c r="H34" s="608"/>
    </row>
    <row r="35" spans="1:8" ht="15">
      <c r="A35" s="164" t="s">
        <v>100</v>
      </c>
      <c r="B35" s="159"/>
      <c r="C35" s="605"/>
      <c r="D35" s="605"/>
      <c r="E35" s="605"/>
      <c r="F35" s="605"/>
      <c r="G35" s="605"/>
      <c r="H35" s="608"/>
    </row>
    <row r="36" spans="1:8" ht="15">
      <c r="A36" s="164" t="s">
        <v>102</v>
      </c>
      <c r="B36" s="159"/>
      <c r="C36" s="631"/>
      <c r="D36" s="631"/>
      <c r="E36" s="631"/>
      <c r="F36" s="631"/>
      <c r="G36" s="631"/>
      <c r="H36" s="632"/>
    </row>
    <row r="37" spans="1:8" ht="15">
      <c r="A37" s="164" t="s">
        <v>104</v>
      </c>
      <c r="B37" s="159"/>
      <c r="C37" s="605"/>
      <c r="D37" s="605"/>
      <c r="E37" s="605"/>
      <c r="F37" s="605"/>
      <c r="G37" s="605"/>
      <c r="H37" s="608"/>
    </row>
    <row r="38" spans="1:8" ht="15">
      <c r="A38" s="164" t="s">
        <v>106</v>
      </c>
      <c r="B38" s="159"/>
      <c r="C38" s="605"/>
      <c r="D38" s="605"/>
      <c r="E38" s="605"/>
      <c r="F38" s="605"/>
      <c r="G38" s="605"/>
      <c r="H38" s="608"/>
    </row>
    <row r="39" spans="1:8" ht="15">
      <c r="A39" s="164" t="s">
        <v>108</v>
      </c>
      <c r="B39" s="159"/>
      <c r="C39" s="605"/>
      <c r="D39" s="605"/>
      <c r="E39" s="605"/>
      <c r="F39" s="605"/>
      <c r="G39" s="605"/>
      <c r="H39" s="608"/>
    </row>
    <row r="40" spans="1:8" ht="15">
      <c r="A40" s="164" t="s">
        <v>110</v>
      </c>
      <c r="B40" s="159"/>
      <c r="C40" s="605"/>
      <c r="D40" s="605"/>
      <c r="E40" s="605"/>
      <c r="F40" s="605"/>
      <c r="G40" s="605"/>
      <c r="H40" s="608"/>
    </row>
    <row r="41" spans="1:8" ht="15">
      <c r="A41" s="164" t="s">
        <v>112</v>
      </c>
      <c r="B41" s="159"/>
      <c r="C41" s="605"/>
      <c r="D41" s="605"/>
      <c r="E41" s="605"/>
      <c r="F41" s="605"/>
      <c r="G41" s="605"/>
      <c r="H41" s="608"/>
    </row>
    <row r="42" spans="1:8" ht="15">
      <c r="A42" s="164" t="s">
        <v>114</v>
      </c>
      <c r="B42" s="159"/>
      <c r="C42" s="605"/>
      <c r="D42" s="605"/>
      <c r="E42" s="605"/>
      <c r="F42" s="605"/>
      <c r="G42" s="605"/>
      <c r="H42" s="608"/>
    </row>
    <row r="43" spans="1:8" ht="15">
      <c r="A43" s="164" t="s">
        <v>116</v>
      </c>
      <c r="B43" s="159"/>
      <c r="C43" s="605"/>
      <c r="D43" s="605"/>
      <c r="E43" s="605"/>
      <c r="F43" s="605"/>
      <c r="G43" s="605"/>
      <c r="H43" s="608"/>
    </row>
    <row r="44" spans="1:8" ht="15">
      <c r="A44" s="164" t="s">
        <v>118</v>
      </c>
      <c r="B44" s="159"/>
      <c r="C44" s="605"/>
      <c r="D44" s="605"/>
      <c r="E44" s="605"/>
      <c r="F44" s="605"/>
      <c r="G44" s="605"/>
      <c r="H44" s="608"/>
    </row>
    <row r="45" spans="1:8" ht="15.75" customHeight="1">
      <c r="A45" s="164" t="s">
        <v>120</v>
      </c>
      <c r="B45" s="159"/>
      <c r="C45" s="605"/>
      <c r="D45" s="605"/>
      <c r="E45" s="605"/>
      <c r="F45" s="605"/>
      <c r="G45" s="605"/>
      <c r="H45" s="608"/>
    </row>
    <row r="46" spans="1:8" ht="15">
      <c r="A46" s="164" t="s">
        <v>122</v>
      </c>
      <c r="B46" s="159"/>
      <c r="C46" s="605"/>
      <c r="D46" s="605"/>
      <c r="E46" s="605"/>
      <c r="F46" s="605"/>
      <c r="G46" s="605"/>
      <c r="H46" s="608"/>
    </row>
    <row r="47" spans="1:8" ht="15">
      <c r="A47" s="164" t="s">
        <v>124</v>
      </c>
      <c r="B47" s="159"/>
      <c r="C47" s="605"/>
      <c r="D47" s="605"/>
      <c r="E47" s="605"/>
      <c r="F47" s="605"/>
      <c r="G47" s="605"/>
      <c r="H47" s="608"/>
    </row>
    <row r="48" spans="1:8" ht="15">
      <c r="A48" s="164" t="s">
        <v>126</v>
      </c>
      <c r="B48" s="159"/>
      <c r="C48" s="605"/>
      <c r="D48" s="605"/>
      <c r="E48" s="605"/>
      <c r="F48" s="605"/>
      <c r="G48" s="605"/>
      <c r="H48" s="608"/>
    </row>
    <row r="49" spans="1:8" ht="15">
      <c r="A49" s="164" t="s">
        <v>127</v>
      </c>
      <c r="B49" s="159"/>
      <c r="C49" s="605"/>
      <c r="D49" s="605"/>
      <c r="E49" s="605"/>
      <c r="F49" s="605"/>
      <c r="G49" s="605"/>
      <c r="H49" s="608"/>
    </row>
    <row r="50" spans="1:8" ht="15" thickBot="1">
      <c r="A50" s="330" t="s">
        <v>6</v>
      </c>
      <c r="B50" s="617">
        <f>SUM(B19:B49)</f>
        <v>0</v>
      </c>
      <c r="C50" s="617"/>
      <c r="D50" s="617"/>
      <c r="E50" s="617"/>
      <c r="F50" s="617"/>
      <c r="G50" s="618" t="s">
        <v>128</v>
      </c>
      <c r="H50" s="619"/>
    </row>
    <row r="51" spans="1:8" ht="15.75" thickBot="1">
      <c r="A51" s="623"/>
      <c r="B51" s="623"/>
      <c r="C51" s="623"/>
      <c r="D51" s="623"/>
      <c r="E51" s="623"/>
      <c r="F51" s="623"/>
      <c r="G51" s="623"/>
      <c r="H51" s="623"/>
    </row>
    <row r="52" spans="1:8" ht="15" thickBot="1">
      <c r="A52" s="593" t="s">
        <v>129</v>
      </c>
      <c r="B52" s="609"/>
      <c r="C52" s="594"/>
      <c r="D52" s="24"/>
      <c r="E52" s="593" t="s">
        <v>130</v>
      </c>
      <c r="F52" s="609"/>
      <c r="G52" s="609"/>
      <c r="H52" s="594"/>
    </row>
    <row r="53" spans="1:8" ht="15">
      <c r="A53" s="624" t="s">
        <v>131</v>
      </c>
      <c r="B53" s="625"/>
      <c r="C53" s="60"/>
      <c r="D53" s="22"/>
      <c r="E53" s="624" t="s">
        <v>132</v>
      </c>
      <c r="F53" s="625"/>
      <c r="G53" s="629"/>
      <c r="H53" s="630"/>
    </row>
    <row r="54" spans="1:8" ht="15">
      <c r="A54" s="610" t="s">
        <v>133</v>
      </c>
      <c r="B54" s="611"/>
      <c r="C54" s="25"/>
      <c r="D54" s="22"/>
      <c r="E54" s="610" t="s">
        <v>133</v>
      </c>
      <c r="F54" s="611"/>
      <c r="G54" s="612"/>
      <c r="H54" s="613"/>
    </row>
    <row r="55" spans="1:8" ht="15.75" thickBot="1">
      <c r="A55" s="615" t="s">
        <v>134</v>
      </c>
      <c r="B55" s="616"/>
      <c r="C55" s="26"/>
      <c r="D55" s="22"/>
      <c r="E55" s="615" t="s">
        <v>135</v>
      </c>
      <c r="F55" s="616"/>
      <c r="G55" s="626"/>
      <c r="H55" s="627"/>
    </row>
    <row r="56" spans="1:8" ht="15.75" thickBot="1">
      <c r="A56" s="628"/>
      <c r="B56" s="628"/>
      <c r="C56" s="628"/>
      <c r="D56" s="628"/>
      <c r="E56" s="628"/>
      <c r="F56" s="628"/>
      <c r="G56" s="628"/>
      <c r="H56" s="628"/>
    </row>
    <row r="57" spans="1:8" ht="15" thickBot="1">
      <c r="A57" s="331" t="s">
        <v>136</v>
      </c>
      <c r="B57" s="332"/>
      <c r="C57" s="332"/>
      <c r="D57" s="333"/>
      <c r="E57" s="620">
        <f>SUM(B50,G55,C55)</f>
        <v>0</v>
      </c>
      <c r="F57" s="621"/>
      <c r="G57" s="622"/>
      <c r="H57" s="334" t="s">
        <v>128</v>
      </c>
    </row>
    <row r="58" spans="1:8" ht="15.75" thickBot="1">
      <c r="A58" s="22"/>
      <c r="B58" s="22"/>
      <c r="C58" s="22"/>
      <c r="D58" s="22"/>
      <c r="E58" s="22"/>
      <c r="F58" s="22"/>
      <c r="G58" s="22"/>
      <c r="H58" s="22"/>
    </row>
    <row r="59" spans="1:8" ht="15.75" thickBot="1">
      <c r="A59" s="593" t="s">
        <v>7</v>
      </c>
      <c r="B59" s="594"/>
      <c r="C59" s="27"/>
      <c r="D59" s="22"/>
      <c r="E59" s="593" t="s">
        <v>7</v>
      </c>
      <c r="F59" s="609"/>
      <c r="G59" s="594"/>
      <c r="H59" s="27"/>
    </row>
    <row r="60" spans="1:8" ht="15.75" thickBot="1">
      <c r="A60" s="28"/>
      <c r="B60" s="28"/>
      <c r="C60" s="23"/>
      <c r="D60" s="22"/>
      <c r="E60" s="614"/>
      <c r="F60" s="614"/>
      <c r="G60" s="614"/>
      <c r="H60" s="23"/>
    </row>
    <row r="61" spans="1:8" ht="42.75" customHeight="1" thickBot="1">
      <c r="A61" s="593" t="s">
        <v>323</v>
      </c>
      <c r="B61" s="594"/>
      <c r="C61" s="29"/>
      <c r="D61" s="22"/>
      <c r="E61" s="593" t="s">
        <v>322</v>
      </c>
      <c r="F61" s="609"/>
      <c r="G61" s="594"/>
      <c r="H61" s="29"/>
    </row>
    <row r="67" ht="12.75">
      <c r="C67" s="7" t="s">
        <v>247</v>
      </c>
    </row>
  </sheetData>
  <sheetProtection/>
  <mergeCells count="69">
    <mergeCell ref="C28:H28"/>
    <mergeCell ref="C45:H45"/>
    <mergeCell ref="C46:H46"/>
    <mergeCell ref="C34:H34"/>
    <mergeCell ref="C35:H35"/>
    <mergeCell ref="C36:H36"/>
    <mergeCell ref="C37:H37"/>
    <mergeCell ref="C38:H38"/>
    <mergeCell ref="C44:H44"/>
    <mergeCell ref="C29:H29"/>
    <mergeCell ref="C22:H22"/>
    <mergeCell ref="C23:H23"/>
    <mergeCell ref="C24:H24"/>
    <mergeCell ref="C25:H25"/>
    <mergeCell ref="E57:G57"/>
    <mergeCell ref="A51:H51"/>
    <mergeCell ref="A52:C52"/>
    <mergeCell ref="E52:H52"/>
    <mergeCell ref="A53:B53"/>
    <mergeCell ref="E53:F53"/>
    <mergeCell ref="G55:H55"/>
    <mergeCell ref="A56:H56"/>
    <mergeCell ref="G53:H53"/>
    <mergeCell ref="B50:F50"/>
    <mergeCell ref="C30:H30"/>
    <mergeCell ref="C31:H31"/>
    <mergeCell ref="C32:H32"/>
    <mergeCell ref="C33:H33"/>
    <mergeCell ref="G50:H50"/>
    <mergeCell ref="C39:H39"/>
    <mergeCell ref="A61:B61"/>
    <mergeCell ref="E61:G61"/>
    <mergeCell ref="A54:B54"/>
    <mergeCell ref="E54:F54"/>
    <mergeCell ref="G54:H54"/>
    <mergeCell ref="E60:G60"/>
    <mergeCell ref="A59:B59"/>
    <mergeCell ref="E59:G59"/>
    <mergeCell ref="A55:B55"/>
    <mergeCell ref="E55:F55"/>
    <mergeCell ref="C21:H21"/>
    <mergeCell ref="C40:H40"/>
    <mergeCell ref="C48:H48"/>
    <mergeCell ref="C49:H49"/>
    <mergeCell ref="C47:H47"/>
    <mergeCell ref="C41:H41"/>
    <mergeCell ref="C42:H42"/>
    <mergeCell ref="C43:H43"/>
    <mergeCell ref="C26:H26"/>
    <mergeCell ref="C27:H27"/>
    <mergeCell ref="E9:G9"/>
    <mergeCell ref="C18:H18"/>
    <mergeCell ref="C19:H19"/>
    <mergeCell ref="C20:H20"/>
    <mergeCell ref="A15:B15"/>
    <mergeCell ref="A17:H17"/>
    <mergeCell ref="A14:B14"/>
    <mergeCell ref="E15:G15"/>
    <mergeCell ref="E14:G14"/>
    <mergeCell ref="A1:H4"/>
    <mergeCell ref="A8:C8"/>
    <mergeCell ref="A13:B13"/>
    <mergeCell ref="E13:G13"/>
    <mergeCell ref="A12:B12"/>
    <mergeCell ref="E12:G12"/>
    <mergeCell ref="A6:H6"/>
    <mergeCell ref="E10:G10"/>
    <mergeCell ref="E7:G7"/>
    <mergeCell ref="E8:G8"/>
  </mergeCells>
  <printOptions/>
  <pageMargins left="0.49" right="0.17" top="0.47" bottom="0.62" header="0.34" footer="0.5118110236220472"/>
  <pageSetup horizontalDpi="300" verticalDpi="300" orientation="portrait" paperSize="9" scale="65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0">
      <selection activeCell="J32" sqref="J32"/>
    </sheetView>
  </sheetViews>
  <sheetFormatPr defaultColWidth="9.140625" defaultRowHeight="12.75"/>
  <cols>
    <col min="2" max="2" width="35.140625" style="0" customWidth="1"/>
    <col min="3" max="3" width="14.8515625" style="0" customWidth="1"/>
    <col min="4" max="4" width="12.8515625" style="0" customWidth="1"/>
    <col min="5" max="5" width="12.28125" style="0" customWidth="1"/>
    <col min="6" max="6" width="13.8515625" style="0" customWidth="1"/>
    <col min="7" max="7" width="14.28125" style="0" customWidth="1"/>
    <col min="8" max="8" width="10.57421875" style="0" customWidth="1"/>
    <col min="9" max="9" width="15.28125" style="0" customWidth="1"/>
    <col min="10" max="10" width="10.140625" style="0" customWidth="1"/>
  </cols>
  <sheetData>
    <row r="1" spans="1:10" ht="12.75">
      <c r="A1" s="639" t="s">
        <v>265</v>
      </c>
      <c r="B1" s="639"/>
      <c r="C1" s="639"/>
      <c r="D1" s="639"/>
      <c r="E1" s="639"/>
      <c r="F1" s="639"/>
      <c r="G1" s="639"/>
      <c r="H1" s="639"/>
      <c r="I1" s="639"/>
      <c r="J1" s="639"/>
    </row>
    <row r="2" spans="1:10" ht="12.75">
      <c r="A2" s="639"/>
      <c r="B2" s="639"/>
      <c r="C2" s="639"/>
      <c r="D2" s="639"/>
      <c r="E2" s="639"/>
      <c r="F2" s="639"/>
      <c r="G2" s="639"/>
      <c r="H2" s="639"/>
      <c r="I2" s="639"/>
      <c r="J2" s="639"/>
    </row>
    <row r="3" spans="1:10" ht="12.75">
      <c r="A3" s="639"/>
      <c r="B3" s="639"/>
      <c r="C3" s="639"/>
      <c r="D3" s="639"/>
      <c r="E3" s="639"/>
      <c r="F3" s="639"/>
      <c r="G3" s="639"/>
      <c r="H3" s="639"/>
      <c r="I3" s="639"/>
      <c r="J3" s="639"/>
    </row>
    <row r="4" spans="1:10" ht="38.25" customHeight="1">
      <c r="A4" s="639"/>
      <c r="B4" s="639"/>
      <c r="C4" s="639"/>
      <c r="D4" s="639"/>
      <c r="E4" s="639"/>
      <c r="F4" s="639"/>
      <c r="G4" s="639"/>
      <c r="H4" s="639"/>
      <c r="I4" s="639"/>
      <c r="J4" s="639"/>
    </row>
    <row r="5" spans="1:10" ht="56.25" customHeight="1">
      <c r="A5" s="639"/>
      <c r="B5" s="639"/>
      <c r="C5" s="639"/>
      <c r="D5" s="639"/>
      <c r="E5" s="639"/>
      <c r="F5" s="639"/>
      <c r="G5" s="639"/>
      <c r="H5" s="639"/>
      <c r="I5" s="639"/>
      <c r="J5" s="639"/>
    </row>
    <row r="6" spans="2:13" ht="15.75" thickBot="1">
      <c r="B6" s="637" t="s">
        <v>305</v>
      </c>
      <c r="C6" s="544"/>
      <c r="D6" s="544"/>
      <c r="E6" s="544"/>
      <c r="F6" s="544"/>
      <c r="G6" s="544"/>
      <c r="H6" s="544"/>
      <c r="I6" s="544"/>
      <c r="J6" s="544"/>
      <c r="K6" s="545"/>
      <c r="L6" s="545"/>
      <c r="M6" s="545"/>
    </row>
    <row r="7" spans="1:10" ht="23.25" thickBot="1">
      <c r="A7" s="454" t="s">
        <v>311</v>
      </c>
      <c r="B7" s="410"/>
      <c r="C7" s="410"/>
      <c r="D7" s="410"/>
      <c r="E7" s="410"/>
      <c r="F7" s="410"/>
      <c r="G7" s="410"/>
      <c r="H7" s="410"/>
      <c r="I7" s="410"/>
      <c r="J7" s="408"/>
    </row>
    <row r="8" spans="1:10" ht="15" thickBot="1">
      <c r="A8" s="548" t="s">
        <v>1</v>
      </c>
      <c r="B8" s="410"/>
      <c r="C8" s="408"/>
      <c r="D8" s="638"/>
      <c r="E8" s="507"/>
      <c r="F8" s="507"/>
      <c r="G8" s="507"/>
      <c r="H8" s="507"/>
      <c r="I8" s="507"/>
      <c r="J8" s="508"/>
    </row>
    <row r="9" spans="1:10" ht="15" thickBot="1">
      <c r="A9" s="548" t="s">
        <v>2</v>
      </c>
      <c r="B9" s="410"/>
      <c r="C9" s="408"/>
      <c r="D9" s="648"/>
      <c r="E9" s="649"/>
      <c r="F9" s="649"/>
      <c r="G9" s="649"/>
      <c r="H9" s="649"/>
      <c r="I9" s="649"/>
      <c r="J9" s="650"/>
    </row>
    <row r="10" spans="1:10" ht="15" thickBot="1">
      <c r="A10" s="548" t="s">
        <v>8</v>
      </c>
      <c r="B10" s="410"/>
      <c r="C10" s="408"/>
      <c r="D10" s="648"/>
      <c r="E10" s="649"/>
      <c r="F10" s="649"/>
      <c r="G10" s="649"/>
      <c r="H10" s="649"/>
      <c r="I10" s="649"/>
      <c r="J10" s="650"/>
    </row>
    <row r="11" spans="1:10" ht="15" thickBot="1">
      <c r="A11" s="548" t="s">
        <v>137</v>
      </c>
      <c r="B11" s="410"/>
      <c r="C11" s="408"/>
      <c r="D11" s="633"/>
      <c r="E11" s="461"/>
      <c r="F11" s="461"/>
      <c r="G11" s="461"/>
      <c r="H11" s="461"/>
      <c r="I11" s="461"/>
      <c r="J11" s="634"/>
    </row>
    <row r="12" spans="1:10" ht="15" thickBot="1">
      <c r="A12" s="548" t="s">
        <v>138</v>
      </c>
      <c r="B12" s="410"/>
      <c r="C12" s="408"/>
      <c r="D12" s="633"/>
      <c r="E12" s="635"/>
      <c r="F12" s="635"/>
      <c r="G12" s="635"/>
      <c r="H12" s="635"/>
      <c r="I12" s="635"/>
      <c r="J12" s="636"/>
    </row>
    <row r="13" spans="1:10" ht="15" thickBot="1">
      <c r="A13" s="548" t="s">
        <v>254</v>
      </c>
      <c r="B13" s="410"/>
      <c r="C13" s="408"/>
      <c r="D13" s="563"/>
      <c r="E13" s="563"/>
      <c r="F13" s="563"/>
      <c r="G13" s="563"/>
      <c r="H13" s="563"/>
      <c r="I13" s="563"/>
      <c r="J13" s="563"/>
    </row>
    <row r="14" spans="1:10" ht="13.5" thickBot="1">
      <c r="A14" s="273"/>
      <c r="B14" s="651"/>
      <c r="C14" s="566"/>
      <c r="D14" s="652"/>
      <c r="E14" s="652"/>
      <c r="F14" s="652"/>
      <c r="G14" s="652"/>
      <c r="H14" s="652"/>
      <c r="I14" s="652"/>
      <c r="J14" s="652"/>
    </row>
    <row r="15" spans="1:10" ht="86.25" thickBot="1">
      <c r="A15" s="351" t="s">
        <v>307</v>
      </c>
      <c r="B15" s="85" t="s">
        <v>308</v>
      </c>
      <c r="C15" s="147" t="s">
        <v>88</v>
      </c>
      <c r="D15" s="150" t="s">
        <v>139</v>
      </c>
      <c r="E15" s="88" t="s">
        <v>172</v>
      </c>
      <c r="F15" s="89" t="s">
        <v>140</v>
      </c>
      <c r="G15" s="88" t="s">
        <v>173</v>
      </c>
      <c r="H15" s="88" t="s">
        <v>174</v>
      </c>
      <c r="I15" s="89" t="s">
        <v>175</v>
      </c>
      <c r="J15" s="147" t="s">
        <v>141</v>
      </c>
    </row>
    <row r="16" spans="1:10" ht="15">
      <c r="A16" s="352"/>
      <c r="B16" s="86"/>
      <c r="C16" s="69"/>
      <c r="D16" s="151"/>
      <c r="E16" s="148"/>
      <c r="F16" s="353">
        <f aca="true" t="shared" si="0" ref="F16:F29">IF(E16=0,"",D16/E16)</f>
      </c>
      <c r="G16" s="144">
        <f>SUM(IF(C16="POJ",D16*0.25,0))</f>
        <v>0</v>
      </c>
      <c r="H16" s="144">
        <f>SUM(IF(D16="POJ",E16*0.09,0))</f>
        <v>0</v>
      </c>
      <c r="I16" s="90"/>
      <c r="J16" s="145">
        <f>D16+G16+H16+I16</f>
        <v>0</v>
      </c>
    </row>
    <row r="17" spans="1:10" ht="15">
      <c r="A17" s="259"/>
      <c r="B17" s="87"/>
      <c r="C17" s="70"/>
      <c r="D17" s="152"/>
      <c r="E17" s="149"/>
      <c r="F17" s="353">
        <f t="shared" si="0"/>
      </c>
      <c r="G17" s="144">
        <f aca="true" t="shared" si="1" ref="G17:G29">SUM(IF(C17="POJ",D17*0.25,0))</f>
        <v>0</v>
      </c>
      <c r="H17" s="144">
        <f aca="true" t="shared" si="2" ref="H17:H29">SUM(IF(D17="POJ",E17*0.09,0))</f>
        <v>0</v>
      </c>
      <c r="I17" s="91"/>
      <c r="J17" s="146">
        <f aca="true" t="shared" si="3" ref="J17:J29">D17+G17+H17+I17</f>
        <v>0</v>
      </c>
    </row>
    <row r="18" spans="1:10" ht="15">
      <c r="A18" s="259"/>
      <c r="B18" s="87"/>
      <c r="C18" s="70"/>
      <c r="D18" s="152"/>
      <c r="E18" s="149"/>
      <c r="F18" s="353">
        <f t="shared" si="0"/>
      </c>
      <c r="G18" s="144">
        <f t="shared" si="1"/>
        <v>0</v>
      </c>
      <c r="H18" s="144">
        <f t="shared" si="2"/>
        <v>0</v>
      </c>
      <c r="I18" s="91"/>
      <c r="J18" s="146">
        <f t="shared" si="3"/>
        <v>0</v>
      </c>
    </row>
    <row r="19" spans="1:10" ht="15">
      <c r="A19" s="259"/>
      <c r="B19" s="87"/>
      <c r="C19" s="70"/>
      <c r="D19" s="152"/>
      <c r="E19" s="149"/>
      <c r="F19" s="353">
        <f t="shared" si="0"/>
      </c>
      <c r="G19" s="144">
        <f t="shared" si="1"/>
        <v>0</v>
      </c>
      <c r="H19" s="144">
        <f t="shared" si="2"/>
        <v>0</v>
      </c>
      <c r="I19" s="91"/>
      <c r="J19" s="146">
        <f t="shared" si="3"/>
        <v>0</v>
      </c>
    </row>
    <row r="20" spans="1:10" ht="15">
      <c r="A20" s="259"/>
      <c r="B20" s="87"/>
      <c r="C20" s="70"/>
      <c r="D20" s="152"/>
      <c r="E20" s="149"/>
      <c r="F20" s="353">
        <f t="shared" si="0"/>
      </c>
      <c r="G20" s="144">
        <f t="shared" si="1"/>
        <v>0</v>
      </c>
      <c r="H20" s="144">
        <f t="shared" si="2"/>
        <v>0</v>
      </c>
      <c r="I20" s="91"/>
      <c r="J20" s="146">
        <f t="shared" si="3"/>
        <v>0</v>
      </c>
    </row>
    <row r="21" spans="1:10" ht="15">
      <c r="A21" s="259"/>
      <c r="B21" s="87"/>
      <c r="C21" s="70"/>
      <c r="D21" s="152"/>
      <c r="E21" s="149"/>
      <c r="F21" s="353">
        <f t="shared" si="0"/>
      </c>
      <c r="G21" s="144">
        <f t="shared" si="1"/>
        <v>0</v>
      </c>
      <c r="H21" s="144">
        <f t="shared" si="2"/>
        <v>0</v>
      </c>
      <c r="I21" s="91"/>
      <c r="J21" s="146">
        <f t="shared" si="3"/>
        <v>0</v>
      </c>
    </row>
    <row r="22" spans="1:10" ht="15">
      <c r="A22" s="642" t="s">
        <v>309</v>
      </c>
      <c r="B22" s="643"/>
      <c r="C22" s="644"/>
      <c r="D22" s="354">
        <f>SUM(D16:D21)</f>
        <v>0</v>
      </c>
      <c r="E22" s="355" t="s">
        <v>281</v>
      </c>
      <c r="F22" s="356" t="s">
        <v>281</v>
      </c>
      <c r="G22" s="357">
        <f>SUM(G16:G21)</f>
        <v>0</v>
      </c>
      <c r="H22" s="357">
        <f>SUM(H16:H21)</f>
        <v>0</v>
      </c>
      <c r="I22" s="358">
        <f>SUM(I16:I21)</f>
        <v>0</v>
      </c>
      <c r="J22" s="359">
        <f>SUM(J16:J21)</f>
        <v>0</v>
      </c>
    </row>
    <row r="23" spans="1:10" ht="15">
      <c r="A23" s="259"/>
      <c r="B23" s="87"/>
      <c r="C23" s="70"/>
      <c r="D23" s="152"/>
      <c r="E23" s="149"/>
      <c r="F23" s="353">
        <f t="shared" si="0"/>
      </c>
      <c r="G23" s="144">
        <f t="shared" si="1"/>
        <v>0</v>
      </c>
      <c r="H23" s="144">
        <f t="shared" si="2"/>
        <v>0</v>
      </c>
      <c r="I23" s="91"/>
      <c r="J23" s="146">
        <f t="shared" si="3"/>
        <v>0</v>
      </c>
    </row>
    <row r="24" spans="1:10" ht="15">
      <c r="A24" s="259"/>
      <c r="B24" s="87"/>
      <c r="C24" s="70"/>
      <c r="D24" s="152"/>
      <c r="E24" s="149"/>
      <c r="F24" s="353"/>
      <c r="G24" s="144">
        <f t="shared" si="1"/>
        <v>0</v>
      </c>
      <c r="H24" s="144">
        <f t="shared" si="2"/>
        <v>0</v>
      </c>
      <c r="I24" s="91"/>
      <c r="J24" s="146">
        <f t="shared" si="3"/>
        <v>0</v>
      </c>
    </row>
    <row r="25" spans="1:10" ht="15">
      <c r="A25" s="259"/>
      <c r="B25" s="87"/>
      <c r="C25" s="70"/>
      <c r="D25" s="152"/>
      <c r="E25" s="149"/>
      <c r="F25" s="353"/>
      <c r="G25" s="144">
        <f t="shared" si="1"/>
        <v>0</v>
      </c>
      <c r="H25" s="144">
        <f t="shared" si="2"/>
        <v>0</v>
      </c>
      <c r="I25" s="91"/>
      <c r="J25" s="146">
        <f t="shared" si="3"/>
        <v>0</v>
      </c>
    </row>
    <row r="26" spans="1:10" ht="15">
      <c r="A26" s="259"/>
      <c r="B26" s="87"/>
      <c r="C26" s="70"/>
      <c r="D26" s="152"/>
      <c r="E26" s="149"/>
      <c r="F26" s="353"/>
      <c r="G26" s="144">
        <f t="shared" si="1"/>
        <v>0</v>
      </c>
      <c r="H26" s="144">
        <f t="shared" si="2"/>
        <v>0</v>
      </c>
      <c r="I26" s="91"/>
      <c r="J26" s="146">
        <f t="shared" si="3"/>
        <v>0</v>
      </c>
    </row>
    <row r="27" spans="1:10" ht="15">
      <c r="A27" s="259"/>
      <c r="B27" s="87"/>
      <c r="C27" s="70"/>
      <c r="D27" s="152"/>
      <c r="E27" s="149"/>
      <c r="F27" s="353"/>
      <c r="G27" s="144">
        <f t="shared" si="1"/>
        <v>0</v>
      </c>
      <c r="H27" s="144">
        <f t="shared" si="2"/>
        <v>0</v>
      </c>
      <c r="I27" s="91"/>
      <c r="J27" s="146">
        <f t="shared" si="3"/>
        <v>0</v>
      </c>
    </row>
    <row r="28" spans="1:10" ht="15">
      <c r="A28" s="259"/>
      <c r="B28" s="87"/>
      <c r="C28" s="70"/>
      <c r="D28" s="152"/>
      <c r="E28" s="149"/>
      <c r="F28" s="353"/>
      <c r="G28" s="144">
        <f t="shared" si="1"/>
        <v>0</v>
      </c>
      <c r="H28" s="144">
        <f t="shared" si="2"/>
        <v>0</v>
      </c>
      <c r="I28" s="91"/>
      <c r="J28" s="146">
        <f t="shared" si="3"/>
        <v>0</v>
      </c>
    </row>
    <row r="29" spans="1:10" ht="15">
      <c r="A29" s="259"/>
      <c r="B29" s="87"/>
      <c r="C29" s="70"/>
      <c r="D29" s="152"/>
      <c r="E29" s="149"/>
      <c r="F29" s="353">
        <f t="shared" si="0"/>
      </c>
      <c r="G29" s="144">
        <f t="shared" si="1"/>
        <v>0</v>
      </c>
      <c r="H29" s="144">
        <f t="shared" si="2"/>
        <v>0</v>
      </c>
      <c r="I29" s="91"/>
      <c r="J29" s="146">
        <f t="shared" si="3"/>
        <v>0</v>
      </c>
    </row>
    <row r="30" spans="1:10" ht="15.75" thickBot="1">
      <c r="A30" s="645" t="s">
        <v>310</v>
      </c>
      <c r="B30" s="646"/>
      <c r="C30" s="647"/>
      <c r="D30" s="360">
        <f>SUM(D23:D29)</f>
        <v>0</v>
      </c>
      <c r="E30" s="361" t="s">
        <v>281</v>
      </c>
      <c r="F30" s="362" t="s">
        <v>281</v>
      </c>
      <c r="G30" s="363">
        <f>SUM(G23:G29)</f>
        <v>0</v>
      </c>
      <c r="H30" s="363">
        <f>SUM(H23:H29)</f>
        <v>0</v>
      </c>
      <c r="I30" s="364">
        <f>SUM(I23:I29)</f>
        <v>0</v>
      </c>
      <c r="J30" s="359">
        <f>SUM(J23:J29)</f>
        <v>0</v>
      </c>
    </row>
    <row r="31" spans="1:10" ht="15.75" thickBot="1">
      <c r="A31" s="640" t="s">
        <v>171</v>
      </c>
      <c r="B31" s="410"/>
      <c r="C31" s="365"/>
      <c r="D31" s="366"/>
      <c r="E31" s="367"/>
      <c r="F31" s="368">
        <f>IF(E31=0,"",D31/E31)</f>
      </c>
      <c r="G31" s="138"/>
      <c r="H31" s="137"/>
      <c r="I31" s="349"/>
      <c r="J31" s="350">
        <f>IF(G31=0,"",#REF!+H31+I31)</f>
      </c>
    </row>
    <row r="32" spans="1:10" ht="15" thickBot="1">
      <c r="A32" s="641" t="s">
        <v>6</v>
      </c>
      <c r="B32" s="410"/>
      <c r="C32" s="347"/>
      <c r="D32" s="347"/>
      <c r="E32" s="347"/>
      <c r="F32" s="347"/>
      <c r="G32" s="347"/>
      <c r="H32" s="347"/>
      <c r="I32" s="347"/>
      <c r="J32" s="348">
        <f>J22+J30</f>
        <v>0</v>
      </c>
    </row>
    <row r="33" spans="1:10" ht="15">
      <c r="A33" s="13" t="s">
        <v>142</v>
      </c>
      <c r="C33" s="13"/>
      <c r="D33" s="13"/>
      <c r="E33" s="13"/>
      <c r="F33" s="13"/>
      <c r="G33" s="13"/>
      <c r="H33" s="13"/>
      <c r="I33" s="13"/>
      <c r="J33" s="13"/>
    </row>
    <row r="34" spans="1:10" ht="15">
      <c r="A34" s="13" t="s">
        <v>143</v>
      </c>
      <c r="C34" s="13"/>
      <c r="D34" s="13"/>
      <c r="E34" s="13"/>
      <c r="F34" s="13"/>
      <c r="G34" s="13"/>
      <c r="H34" s="13"/>
      <c r="I34" s="13"/>
      <c r="J34" s="13"/>
    </row>
    <row r="35" spans="2:10" ht="15.75" thickBot="1">
      <c r="B35" s="13"/>
      <c r="C35" s="13"/>
      <c r="D35" s="13"/>
      <c r="E35" s="13"/>
      <c r="F35" s="14"/>
      <c r="G35" s="14"/>
      <c r="H35" s="13"/>
      <c r="I35" s="13"/>
      <c r="J35" s="13"/>
    </row>
    <row r="36" spans="1:12" ht="28.5" customHeight="1" thickBot="1">
      <c r="A36" s="32" t="s">
        <v>159</v>
      </c>
      <c r="B36" s="33"/>
      <c r="D36" s="653" t="s">
        <v>273</v>
      </c>
      <c r="E36" s="553"/>
      <c r="F36" s="554"/>
      <c r="G36" s="654"/>
      <c r="H36" s="553"/>
      <c r="I36" s="553"/>
      <c r="J36" s="554"/>
      <c r="K36" s="402"/>
      <c r="L36" s="395"/>
    </row>
    <row r="37" spans="2:12" ht="40.5" customHeight="1">
      <c r="B37" s="13"/>
      <c r="C37" s="13"/>
      <c r="D37" s="653" t="s">
        <v>276</v>
      </c>
      <c r="E37" s="553"/>
      <c r="F37" s="554"/>
      <c r="G37" s="655"/>
      <c r="H37" s="656"/>
      <c r="I37" s="656"/>
      <c r="J37" s="657"/>
      <c r="K37" s="402"/>
      <c r="L37" s="395"/>
    </row>
    <row r="38" spans="2:10" ht="15">
      <c r="B38" s="15"/>
      <c r="C38" s="13"/>
      <c r="D38" s="13"/>
      <c r="E38" s="13"/>
      <c r="F38" s="13"/>
      <c r="G38" s="13"/>
      <c r="H38" s="13"/>
      <c r="I38" s="13"/>
      <c r="J38" s="13"/>
    </row>
    <row r="39" ht="12.75">
      <c r="B39" t="s">
        <v>247</v>
      </c>
    </row>
  </sheetData>
  <sheetProtection/>
  <mergeCells count="25">
    <mergeCell ref="D36:F36"/>
    <mergeCell ref="D37:F37"/>
    <mergeCell ref="G36:J36"/>
    <mergeCell ref="G37:J37"/>
    <mergeCell ref="A1:J5"/>
    <mergeCell ref="A13:C13"/>
    <mergeCell ref="A31:B31"/>
    <mergeCell ref="A32:B32"/>
    <mergeCell ref="A22:C22"/>
    <mergeCell ref="A30:C30"/>
    <mergeCell ref="D9:J9"/>
    <mergeCell ref="A9:C9"/>
    <mergeCell ref="B14:J14"/>
    <mergeCell ref="D10:J10"/>
    <mergeCell ref="K6:M6"/>
    <mergeCell ref="B6:J6"/>
    <mergeCell ref="D8:J8"/>
    <mergeCell ref="A7:J7"/>
    <mergeCell ref="A8:C8"/>
    <mergeCell ref="D11:J11"/>
    <mergeCell ref="D12:J12"/>
    <mergeCell ref="D13:J13"/>
    <mergeCell ref="A10:C10"/>
    <mergeCell ref="A11:C11"/>
    <mergeCell ref="A12:C12"/>
  </mergeCells>
  <dataValidations count="1">
    <dataValidation type="list" allowBlank="1" showInputMessage="1" showErrorMessage="1" sqref="C31">
      <formula1>"POJ,DPP"</formula1>
    </dataValidation>
  </dataValidations>
  <printOptions/>
  <pageMargins left="0.78" right="0.7874015748031497" top="0.28" bottom="0.23" header="0.13" footer="0.17"/>
  <pageSetup horizontalDpi="300" verticalDpi="300" orientation="landscape" paperSize="9" scale="74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workbookViewId="0" topLeftCell="A10">
      <selection activeCell="J27" sqref="J27"/>
    </sheetView>
  </sheetViews>
  <sheetFormatPr defaultColWidth="9.140625" defaultRowHeight="12.75"/>
  <cols>
    <col min="1" max="1" width="9.7109375" style="0" customWidth="1"/>
    <col min="2" max="2" width="23.00390625" style="0" customWidth="1"/>
    <col min="3" max="3" width="31.7109375" style="0" customWidth="1"/>
    <col min="4" max="4" width="16.140625" style="0" customWidth="1"/>
    <col min="5" max="5" width="15.7109375" style="0" customWidth="1"/>
    <col min="6" max="9" width="13.8515625" style="0" customWidth="1"/>
    <col min="10" max="10" width="15.00390625" style="0" customWidth="1"/>
  </cols>
  <sheetData>
    <row r="1" spans="1:10" ht="12.75">
      <c r="A1" s="556" t="s">
        <v>266</v>
      </c>
      <c r="B1" s="639"/>
      <c r="C1" s="639"/>
      <c r="D1" s="639"/>
      <c r="E1" s="639"/>
      <c r="F1" s="639"/>
      <c r="G1" s="639"/>
      <c r="H1" s="639"/>
      <c r="I1" s="639"/>
      <c r="J1" s="639"/>
    </row>
    <row r="2" spans="1:10" ht="12.75">
      <c r="A2" s="639"/>
      <c r="B2" s="639"/>
      <c r="C2" s="639"/>
      <c r="D2" s="639"/>
      <c r="E2" s="639"/>
      <c r="F2" s="639"/>
      <c r="G2" s="639"/>
      <c r="H2" s="639"/>
      <c r="I2" s="639"/>
      <c r="J2" s="639"/>
    </row>
    <row r="3" spans="1:10" ht="12.75">
      <c r="A3" s="639"/>
      <c r="B3" s="639"/>
      <c r="C3" s="639"/>
      <c r="D3" s="639"/>
      <c r="E3" s="639"/>
      <c r="F3" s="639"/>
      <c r="G3" s="639"/>
      <c r="H3" s="639"/>
      <c r="I3" s="639"/>
      <c r="J3" s="639"/>
    </row>
    <row r="4" spans="1:10" ht="12.75">
      <c r="A4" s="639"/>
      <c r="B4" s="639"/>
      <c r="C4" s="639"/>
      <c r="D4" s="639"/>
      <c r="E4" s="639"/>
      <c r="F4" s="639"/>
      <c r="G4" s="639"/>
      <c r="H4" s="639"/>
      <c r="I4" s="639"/>
      <c r="J4" s="639"/>
    </row>
    <row r="5" spans="1:10" ht="98.25" customHeight="1">
      <c r="A5" s="639"/>
      <c r="B5" s="639"/>
      <c r="C5" s="639"/>
      <c r="D5" s="639"/>
      <c r="E5" s="639"/>
      <c r="F5" s="639"/>
      <c r="G5" s="639"/>
      <c r="H5" s="639"/>
      <c r="I5" s="639"/>
      <c r="J5" s="639"/>
    </row>
    <row r="6" spans="1:10" ht="15" thickBot="1">
      <c r="A6" s="679" t="s">
        <v>158</v>
      </c>
      <c r="B6" s="680"/>
      <c r="C6" s="680"/>
      <c r="D6" s="680"/>
      <c r="E6" s="680"/>
      <c r="F6" s="680"/>
      <c r="G6" s="680"/>
      <c r="H6" s="680"/>
      <c r="I6" s="680"/>
      <c r="J6" s="680"/>
    </row>
    <row r="7" spans="1:10" ht="23.25" thickBot="1">
      <c r="A7" s="681" t="s">
        <v>312</v>
      </c>
      <c r="B7" s="682"/>
      <c r="C7" s="682"/>
      <c r="D7" s="682"/>
      <c r="E7" s="682"/>
      <c r="F7" s="682"/>
      <c r="G7" s="682"/>
      <c r="H7" s="682"/>
      <c r="I7" s="682"/>
      <c r="J7" s="683"/>
    </row>
    <row r="8" spans="1:10" ht="15.75" thickBot="1">
      <c r="A8" s="432" t="s">
        <v>1</v>
      </c>
      <c r="B8" s="505"/>
      <c r="C8" s="684"/>
      <c r="D8" s="661"/>
      <c r="E8" s="661"/>
      <c r="F8" s="661"/>
      <c r="G8" s="661"/>
      <c r="H8" s="661"/>
      <c r="I8" s="661"/>
      <c r="J8" s="662"/>
    </row>
    <row r="9" spans="1:10" ht="15.75" thickBot="1">
      <c r="A9" s="432" t="s">
        <v>2</v>
      </c>
      <c r="B9" s="505"/>
      <c r="C9" s="676"/>
      <c r="D9" s="677"/>
      <c r="E9" s="677"/>
      <c r="F9" s="677"/>
      <c r="G9" s="677"/>
      <c r="H9" s="677"/>
      <c r="I9" s="677"/>
      <c r="J9" s="678"/>
    </row>
    <row r="10" spans="1:10" ht="15.75" thickBot="1">
      <c r="A10" s="432" t="s">
        <v>144</v>
      </c>
      <c r="B10" s="433"/>
      <c r="C10" s="661"/>
      <c r="D10" s="661"/>
      <c r="E10" s="661"/>
      <c r="F10" s="661"/>
      <c r="G10" s="661"/>
      <c r="H10" s="661"/>
      <c r="I10" s="661"/>
      <c r="J10" s="662"/>
    </row>
    <row r="11" spans="1:10" ht="15.75" thickBot="1">
      <c r="A11" s="663" t="s">
        <v>145</v>
      </c>
      <c r="B11" s="664"/>
      <c r="C11" s="665"/>
      <c r="D11" s="666"/>
      <c r="E11" s="666"/>
      <c r="F11" s="666"/>
      <c r="G11" s="666"/>
      <c r="H11" s="666"/>
      <c r="I11" s="666"/>
      <c r="J11" s="667"/>
    </row>
    <row r="12" spans="1:10" ht="33" customHeight="1" thickBot="1">
      <c r="A12" s="671" t="s">
        <v>254</v>
      </c>
      <c r="B12" s="672"/>
      <c r="C12" s="673"/>
      <c r="D12" s="674"/>
      <c r="E12" s="674"/>
      <c r="F12" s="674"/>
      <c r="G12" s="674"/>
      <c r="H12" s="674"/>
      <c r="I12" s="674"/>
      <c r="J12" s="675"/>
    </row>
    <row r="13" spans="1:10" ht="15" thickBot="1">
      <c r="A13" s="668"/>
      <c r="B13" s="669"/>
      <c r="C13" s="669"/>
      <c r="D13" s="669"/>
      <c r="E13" s="669"/>
      <c r="F13" s="669"/>
      <c r="G13" s="669"/>
      <c r="H13" s="669"/>
      <c r="I13" s="669"/>
      <c r="J13" s="670"/>
    </row>
    <row r="14" spans="1:10" ht="129" thickBot="1">
      <c r="A14" s="34" t="s">
        <v>9</v>
      </c>
      <c r="B14" s="82" t="s">
        <v>146</v>
      </c>
      <c r="C14" s="61" t="s">
        <v>308</v>
      </c>
      <c r="D14" s="82" t="s">
        <v>147</v>
      </c>
      <c r="E14" s="84" t="s">
        <v>148</v>
      </c>
      <c r="F14" s="61" t="s">
        <v>149</v>
      </c>
      <c r="G14" s="61" t="s">
        <v>198</v>
      </c>
      <c r="H14" s="61" t="s">
        <v>169</v>
      </c>
      <c r="I14" s="83" t="s">
        <v>170</v>
      </c>
      <c r="J14" s="83" t="s">
        <v>150</v>
      </c>
    </row>
    <row r="15" spans="1:11" ht="14.25">
      <c r="A15" s="125"/>
      <c r="B15" s="126"/>
      <c r="C15" s="127"/>
      <c r="D15" s="128"/>
      <c r="E15" s="128"/>
      <c r="F15" s="127"/>
      <c r="G15" s="127"/>
      <c r="H15" s="230"/>
      <c r="I15" s="231"/>
      <c r="J15" s="135">
        <f>H15+I15</f>
        <v>0</v>
      </c>
      <c r="K15" s="124"/>
    </row>
    <row r="16" spans="1:11" ht="14.25">
      <c r="A16" s="129"/>
      <c r="B16" s="130"/>
      <c r="C16" s="131"/>
      <c r="D16" s="131"/>
      <c r="E16" s="131"/>
      <c r="F16" s="131"/>
      <c r="G16" s="131"/>
      <c r="H16" s="232"/>
      <c r="I16" s="232"/>
      <c r="J16" s="134">
        <f aca="true" t="shared" si="0" ref="J16:J25">H16+I16</f>
        <v>0</v>
      </c>
      <c r="K16" s="124"/>
    </row>
    <row r="17" spans="1:11" ht="14.25">
      <c r="A17" s="132"/>
      <c r="B17" s="130"/>
      <c r="C17" s="131"/>
      <c r="D17" s="131"/>
      <c r="E17" s="131"/>
      <c r="F17" s="131"/>
      <c r="G17" s="131"/>
      <c r="H17" s="232"/>
      <c r="I17" s="232"/>
      <c r="J17" s="136">
        <f t="shared" si="0"/>
        <v>0</v>
      </c>
      <c r="K17" s="124"/>
    </row>
    <row r="18" spans="1:11" ht="14.25">
      <c r="A18" s="132"/>
      <c r="B18" s="130"/>
      <c r="C18" s="131"/>
      <c r="D18" s="131"/>
      <c r="E18" s="131"/>
      <c r="F18" s="131"/>
      <c r="G18" s="131"/>
      <c r="H18" s="232"/>
      <c r="I18" s="232"/>
      <c r="J18" s="134">
        <f t="shared" si="0"/>
        <v>0</v>
      </c>
      <c r="K18" s="124"/>
    </row>
    <row r="19" spans="1:11" ht="14.25">
      <c r="A19" s="132"/>
      <c r="B19" s="130"/>
      <c r="C19" s="131"/>
      <c r="D19" s="131"/>
      <c r="E19" s="131"/>
      <c r="F19" s="131"/>
      <c r="G19" s="131"/>
      <c r="H19" s="232"/>
      <c r="I19" s="232"/>
      <c r="J19" s="134">
        <f t="shared" si="0"/>
        <v>0</v>
      </c>
      <c r="K19" s="124"/>
    </row>
    <row r="20" spans="1:11" ht="15">
      <c r="A20" s="658" t="s">
        <v>313</v>
      </c>
      <c r="B20" s="643"/>
      <c r="C20" s="643"/>
      <c r="D20" s="643"/>
      <c r="E20" s="643"/>
      <c r="F20" s="659"/>
      <c r="G20" s="660"/>
      <c r="H20" s="369">
        <f>SUM(H15:H19)</f>
        <v>0</v>
      </c>
      <c r="I20" s="370">
        <f>SUM(I15:I19)</f>
        <v>0</v>
      </c>
      <c r="J20" s="369">
        <f>SUM(J15:J19)</f>
        <v>0</v>
      </c>
      <c r="K20" s="124"/>
    </row>
    <row r="21" spans="1:11" ht="14.25">
      <c r="A21" s="132"/>
      <c r="B21" s="130"/>
      <c r="C21" s="131"/>
      <c r="D21" s="131"/>
      <c r="E21" s="131"/>
      <c r="F21" s="131"/>
      <c r="G21" s="131"/>
      <c r="H21" s="232"/>
      <c r="I21" s="232"/>
      <c r="J21" s="136">
        <f t="shared" si="0"/>
        <v>0</v>
      </c>
      <c r="K21" s="124"/>
    </row>
    <row r="22" spans="1:11" ht="14.25">
      <c r="A22" s="132"/>
      <c r="B22" s="130"/>
      <c r="C22" s="131"/>
      <c r="D22" s="131"/>
      <c r="E22" s="131"/>
      <c r="F22" s="131"/>
      <c r="G22" s="131"/>
      <c r="H22" s="232"/>
      <c r="I22" s="232"/>
      <c r="J22" s="134">
        <f t="shared" si="0"/>
        <v>0</v>
      </c>
      <c r="K22" s="124"/>
    </row>
    <row r="23" spans="1:11" ht="14.25">
      <c r="A23" s="132"/>
      <c r="B23" s="130"/>
      <c r="C23" s="131"/>
      <c r="D23" s="131"/>
      <c r="E23" s="131"/>
      <c r="F23" s="131"/>
      <c r="G23" s="131"/>
      <c r="H23" s="232"/>
      <c r="I23" s="232"/>
      <c r="J23" s="136">
        <f t="shared" si="0"/>
        <v>0</v>
      </c>
      <c r="K23" s="124"/>
    </row>
    <row r="24" spans="1:11" ht="14.25">
      <c r="A24" s="132"/>
      <c r="B24" s="130"/>
      <c r="C24" s="131"/>
      <c r="D24" s="131"/>
      <c r="E24" s="131"/>
      <c r="F24" s="131"/>
      <c r="G24" s="131"/>
      <c r="H24" s="232"/>
      <c r="I24" s="232"/>
      <c r="J24" s="133">
        <f t="shared" si="0"/>
        <v>0</v>
      </c>
      <c r="K24" s="124"/>
    </row>
    <row r="25" spans="1:11" ht="14.25">
      <c r="A25" s="132"/>
      <c r="B25" s="130"/>
      <c r="C25" s="131"/>
      <c r="D25" s="131"/>
      <c r="E25" s="131"/>
      <c r="F25" s="131"/>
      <c r="G25" s="131"/>
      <c r="H25" s="232"/>
      <c r="I25" s="232"/>
      <c r="J25" s="133">
        <f t="shared" si="0"/>
        <v>0</v>
      </c>
      <c r="K25" s="124"/>
    </row>
    <row r="26" spans="1:11" ht="15.75" thickBot="1">
      <c r="A26" s="685" t="s">
        <v>314</v>
      </c>
      <c r="B26" s="686"/>
      <c r="C26" s="686"/>
      <c r="D26" s="686"/>
      <c r="E26" s="686"/>
      <c r="F26" s="686"/>
      <c r="G26" s="687"/>
      <c r="H26" s="371">
        <f>SUM(H21:H25)</f>
        <v>0</v>
      </c>
      <c r="I26" s="372">
        <f>SUM(I21:I25)</f>
        <v>0</v>
      </c>
      <c r="J26" s="371">
        <f>SUM(J21:J25)</f>
        <v>0</v>
      </c>
      <c r="K26" s="124"/>
    </row>
    <row r="27" spans="1:11" ht="15" thickBot="1">
      <c r="A27" s="693" t="s">
        <v>6</v>
      </c>
      <c r="B27" s="694"/>
      <c r="C27" s="694"/>
      <c r="D27" s="694"/>
      <c r="E27" s="694"/>
      <c r="F27" s="694"/>
      <c r="G27" s="373"/>
      <c r="H27" s="374">
        <f>H20+H26</f>
        <v>0</v>
      </c>
      <c r="I27" s="375">
        <f>I20+I26</f>
        <v>0</v>
      </c>
      <c r="J27" s="376">
        <f>J20+J26</f>
        <v>0</v>
      </c>
      <c r="K27" s="124"/>
    </row>
    <row r="28" spans="1:10" ht="15">
      <c r="A28" s="13" t="s">
        <v>142</v>
      </c>
      <c r="B28" s="13"/>
      <c r="C28" s="13"/>
      <c r="D28" s="13"/>
      <c r="E28" s="13"/>
      <c r="F28" s="13"/>
      <c r="G28" s="13"/>
      <c r="H28" s="13"/>
      <c r="I28" s="13"/>
      <c r="J28" s="13"/>
    </row>
    <row r="29" spans="1:10" ht="15">
      <c r="A29" s="13" t="s">
        <v>143</v>
      </c>
      <c r="B29" s="13"/>
      <c r="C29" s="13"/>
      <c r="D29" s="13"/>
      <c r="E29" s="13"/>
      <c r="F29" s="13"/>
      <c r="G29" s="13"/>
      <c r="H29" s="13"/>
      <c r="I29" s="13"/>
      <c r="J29" s="13"/>
    </row>
    <row r="30" spans="1:10" ht="15.75" thickBot="1">
      <c r="A30" s="13"/>
      <c r="B30" s="13"/>
      <c r="C30" s="13"/>
      <c r="D30" s="13"/>
      <c r="E30" s="13"/>
      <c r="F30" s="13"/>
      <c r="G30" s="13"/>
      <c r="H30" s="13"/>
      <c r="I30" s="13"/>
      <c r="J30" s="13"/>
    </row>
    <row r="31" spans="1:10" ht="24.75" customHeight="1" thickBot="1">
      <c r="A31" s="37" t="s">
        <v>159</v>
      </c>
      <c r="B31" s="36"/>
      <c r="C31" s="13"/>
      <c r="D31" s="688" t="s">
        <v>273</v>
      </c>
      <c r="E31" s="410"/>
      <c r="F31" s="408"/>
      <c r="G31" s="689"/>
      <c r="H31" s="410"/>
      <c r="I31" s="410"/>
      <c r="J31" s="408"/>
    </row>
    <row r="32" spans="1:11" ht="15.75" thickBot="1">
      <c r="A32" s="13"/>
      <c r="B32" s="13"/>
      <c r="C32" s="13"/>
      <c r="D32" s="690" t="s">
        <v>276</v>
      </c>
      <c r="E32" s="691"/>
      <c r="F32" s="691"/>
      <c r="G32" s="692"/>
      <c r="H32" s="410"/>
      <c r="I32" s="410"/>
      <c r="J32" s="408"/>
      <c r="K32" s="377"/>
    </row>
    <row r="33" spans="1:10" ht="15">
      <c r="A33" s="15"/>
      <c r="B33" s="13"/>
      <c r="C33" s="13"/>
      <c r="D33" s="13"/>
      <c r="E33" s="13"/>
      <c r="F33" s="13"/>
      <c r="G33" s="13"/>
      <c r="H33" s="13"/>
      <c r="I33" s="13"/>
      <c r="J33" s="13"/>
    </row>
    <row r="34" spans="1:10" ht="15">
      <c r="A34" s="13"/>
      <c r="B34" s="13"/>
      <c r="C34" s="13" t="s">
        <v>247</v>
      </c>
      <c r="D34" s="13"/>
      <c r="E34" s="13"/>
      <c r="F34" s="13"/>
      <c r="G34" s="13"/>
      <c r="H34" s="13"/>
      <c r="I34" s="13"/>
      <c r="J34" s="13"/>
    </row>
  </sheetData>
  <sheetProtection/>
  <mergeCells count="21">
    <mergeCell ref="A26:G26"/>
    <mergeCell ref="D31:F31"/>
    <mergeCell ref="G31:J31"/>
    <mergeCell ref="D32:F32"/>
    <mergeCell ref="G32:J32"/>
    <mergeCell ref="A27:F27"/>
    <mergeCell ref="A1:J5"/>
    <mergeCell ref="A9:B9"/>
    <mergeCell ref="C9:J9"/>
    <mergeCell ref="A6:J6"/>
    <mergeCell ref="A7:J7"/>
    <mergeCell ref="A8:B8"/>
    <mergeCell ref="C8:J8"/>
    <mergeCell ref="A20:G20"/>
    <mergeCell ref="C10:J10"/>
    <mergeCell ref="A11:B11"/>
    <mergeCell ref="C11:J11"/>
    <mergeCell ref="A13:J13"/>
    <mergeCell ref="A10:B10"/>
    <mergeCell ref="A12:B12"/>
    <mergeCell ref="C12:J12"/>
  </mergeCells>
  <printOptions/>
  <pageMargins left="0.52" right="0.44" top="0.55" bottom="0.23" header="0.5118110236220472" footer="0.18"/>
  <pageSetup fitToHeight="1" fitToWidth="1" horizontalDpi="300" verticalDpi="300" orientation="landscape" paperSize="9" scale="78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SheetLayoutView="100" workbookViewId="0" topLeftCell="A20">
      <selection activeCell="F30" sqref="F30"/>
    </sheetView>
  </sheetViews>
  <sheetFormatPr defaultColWidth="9.140625" defaultRowHeight="12.75"/>
  <cols>
    <col min="1" max="1" width="9.7109375" style="0" customWidth="1"/>
    <col min="2" max="3" width="12.421875" style="0" customWidth="1"/>
    <col min="4" max="4" width="32.8515625" style="0" customWidth="1"/>
    <col min="5" max="5" width="16.28125" style="0" customWidth="1"/>
    <col min="6" max="6" width="13.140625" style="0" customWidth="1"/>
    <col min="7" max="7" width="13.421875" style="0" customWidth="1"/>
    <col min="8" max="9" width="12.421875" style="0" customWidth="1"/>
    <col min="10" max="10" width="11.8515625" style="0" customWidth="1"/>
    <col min="11" max="11" width="13.28125" style="0" customWidth="1"/>
  </cols>
  <sheetData>
    <row r="1" spans="1:11" ht="12.75">
      <c r="A1" s="556" t="s">
        <v>267</v>
      </c>
      <c r="B1" s="556"/>
      <c r="C1" s="556"/>
      <c r="D1" s="556"/>
      <c r="E1" s="556"/>
      <c r="F1" s="556"/>
      <c r="G1" s="556"/>
      <c r="H1" s="556"/>
      <c r="I1" s="556"/>
      <c r="J1" s="556"/>
      <c r="K1" s="556"/>
    </row>
    <row r="2" spans="1:11" ht="12.75">
      <c r="A2" s="556"/>
      <c r="B2" s="556"/>
      <c r="C2" s="556"/>
      <c r="D2" s="556"/>
      <c r="E2" s="556"/>
      <c r="F2" s="556"/>
      <c r="G2" s="556"/>
      <c r="H2" s="556"/>
      <c r="I2" s="556"/>
      <c r="J2" s="556"/>
      <c r="K2" s="556"/>
    </row>
    <row r="3" spans="1:11" ht="12.75">
      <c r="A3" s="556"/>
      <c r="B3" s="556"/>
      <c r="C3" s="556"/>
      <c r="D3" s="556"/>
      <c r="E3" s="556"/>
      <c r="F3" s="556"/>
      <c r="G3" s="556"/>
      <c r="H3" s="556"/>
      <c r="I3" s="556"/>
      <c r="J3" s="556"/>
      <c r="K3" s="556"/>
    </row>
    <row r="4" spans="1:11" ht="117.75" customHeight="1">
      <c r="A4" s="556"/>
      <c r="B4" s="556"/>
      <c r="C4" s="556"/>
      <c r="D4" s="556"/>
      <c r="E4" s="556"/>
      <c r="F4" s="556"/>
      <c r="G4" s="556"/>
      <c r="H4" s="556"/>
      <c r="I4" s="556"/>
      <c r="J4" s="556"/>
      <c r="K4" s="556"/>
    </row>
    <row r="5" spans="1:11" ht="15" thickBot="1">
      <c r="A5" s="679" t="s">
        <v>315</v>
      </c>
      <c r="B5" s="679"/>
      <c r="C5" s="679"/>
      <c r="D5" s="679"/>
      <c r="E5" s="679"/>
      <c r="F5" s="679"/>
      <c r="G5" s="679"/>
      <c r="H5" s="679"/>
      <c r="I5" s="679"/>
      <c r="J5" s="679"/>
      <c r="K5" s="697"/>
    </row>
    <row r="6" spans="1:11" ht="23.25" thickBot="1">
      <c r="A6" s="698" t="s">
        <v>151</v>
      </c>
      <c r="B6" s="699"/>
      <c r="C6" s="700"/>
      <c r="D6" s="700"/>
      <c r="E6" s="701"/>
      <c r="F6" s="701"/>
      <c r="G6" s="701"/>
      <c r="H6" s="701"/>
      <c r="I6" s="701"/>
      <c r="J6" s="702"/>
      <c r="K6" s="4"/>
    </row>
    <row r="7" spans="1:10" ht="15.75" thickBot="1">
      <c r="A7" s="707" t="s">
        <v>1</v>
      </c>
      <c r="B7" s="707"/>
      <c r="C7" s="707"/>
      <c r="D7" s="707"/>
      <c r="E7" s="695"/>
      <c r="F7" s="695"/>
      <c r="G7" s="695"/>
      <c r="H7" s="695"/>
      <c r="I7" s="695"/>
      <c r="J7" s="696"/>
    </row>
    <row r="8" spans="1:10" ht="15.75" thickBot="1">
      <c r="A8" s="707" t="s">
        <v>2</v>
      </c>
      <c r="B8" s="707"/>
      <c r="C8" s="707"/>
      <c r="D8" s="707"/>
      <c r="E8" s="695"/>
      <c r="F8" s="695"/>
      <c r="G8" s="695"/>
      <c r="H8" s="695"/>
      <c r="I8" s="695"/>
      <c r="J8" s="696"/>
    </row>
    <row r="9" spans="1:10" ht="15.75" thickBot="1">
      <c r="A9" s="707" t="s">
        <v>15</v>
      </c>
      <c r="B9" s="707"/>
      <c r="C9" s="707"/>
      <c r="D9" s="707"/>
      <c r="E9" s="695"/>
      <c r="F9" s="695"/>
      <c r="G9" s="695"/>
      <c r="H9" s="695"/>
      <c r="I9" s="695"/>
      <c r="J9" s="696"/>
    </row>
    <row r="10" spans="1:10" ht="15.75" thickBot="1">
      <c r="A10" s="707" t="s">
        <v>145</v>
      </c>
      <c r="B10" s="707"/>
      <c r="C10" s="707"/>
      <c r="D10" s="707"/>
      <c r="E10" s="695"/>
      <c r="F10" s="695"/>
      <c r="G10" s="695"/>
      <c r="H10" s="695"/>
      <c r="I10" s="695"/>
      <c r="J10" s="696"/>
    </row>
    <row r="11" spans="1:10" ht="15.75" thickBot="1">
      <c r="A11" s="711" t="s">
        <v>254</v>
      </c>
      <c r="B11" s="711"/>
      <c r="C11" s="712"/>
      <c r="D11" s="712"/>
      <c r="E11" s="674"/>
      <c r="F11" s="410"/>
      <c r="G11" s="410"/>
      <c r="H11" s="410"/>
      <c r="I11" s="410"/>
      <c r="J11" s="408"/>
    </row>
    <row r="12" spans="1:10" ht="15" thickBot="1">
      <c r="A12" s="703"/>
      <c r="B12" s="704"/>
      <c r="C12" s="705"/>
      <c r="D12" s="705"/>
      <c r="E12" s="706"/>
      <c r="F12" s="706"/>
      <c r="G12" s="706"/>
      <c r="H12" s="706"/>
      <c r="I12" s="706"/>
      <c r="J12" s="706"/>
    </row>
    <row r="13" spans="1:10" ht="108.75" thickBot="1">
      <c r="A13" s="61" t="s">
        <v>9</v>
      </c>
      <c r="B13" s="61" t="s">
        <v>258</v>
      </c>
      <c r="C13" s="65" t="s">
        <v>152</v>
      </c>
      <c r="D13" s="61" t="s">
        <v>153</v>
      </c>
      <c r="E13" s="65" t="s">
        <v>186</v>
      </c>
      <c r="F13" s="61" t="s">
        <v>154</v>
      </c>
      <c r="G13" s="61" t="s">
        <v>155</v>
      </c>
      <c r="H13" s="65" t="s">
        <v>168</v>
      </c>
      <c r="I13" s="61" t="s">
        <v>244</v>
      </c>
      <c r="J13" s="34" t="s">
        <v>156</v>
      </c>
    </row>
    <row r="14" spans="1:10" ht="15">
      <c r="A14" s="62"/>
      <c r="B14" s="62"/>
      <c r="C14" s="66"/>
      <c r="D14" s="69"/>
      <c r="E14" s="66"/>
      <c r="F14" s="73"/>
      <c r="G14" s="73"/>
      <c r="H14" s="76"/>
      <c r="I14" s="73"/>
      <c r="J14" s="79">
        <f>IF(H14="","",(FLOOR(G14*H14/12*I14/100,1)))</f>
      </c>
    </row>
    <row r="15" spans="1:10" ht="15">
      <c r="A15" s="63"/>
      <c r="B15" s="63"/>
      <c r="C15" s="67"/>
      <c r="D15" s="70"/>
      <c r="E15" s="67"/>
      <c r="F15" s="74"/>
      <c r="G15" s="74"/>
      <c r="H15" s="77"/>
      <c r="I15" s="74"/>
      <c r="J15" s="80">
        <f aca="true" t="shared" si="0" ref="J15:J24">IF(H15="","",(FLOOR(G15*H15/12*I15/100,1)))</f>
      </c>
    </row>
    <row r="16" spans="1:10" ht="15">
      <c r="A16" s="63"/>
      <c r="B16" s="63"/>
      <c r="C16" s="67"/>
      <c r="D16" s="70"/>
      <c r="E16" s="67"/>
      <c r="F16" s="74"/>
      <c r="G16" s="74"/>
      <c r="H16" s="77"/>
      <c r="I16" s="74"/>
      <c r="J16" s="80">
        <f t="shared" si="0"/>
      </c>
    </row>
    <row r="17" spans="1:10" ht="15">
      <c r="A17" s="63"/>
      <c r="B17" s="63"/>
      <c r="C17" s="67"/>
      <c r="D17" s="70"/>
      <c r="E17" s="67"/>
      <c r="F17" s="74"/>
      <c r="G17" s="74"/>
      <c r="H17" s="77"/>
      <c r="I17" s="74"/>
      <c r="J17" s="80">
        <f t="shared" si="0"/>
      </c>
    </row>
    <row r="18" spans="1:10" ht="15">
      <c r="A18" s="63"/>
      <c r="B18" s="63"/>
      <c r="C18" s="67"/>
      <c r="D18" s="70"/>
      <c r="E18" s="67"/>
      <c r="F18" s="74"/>
      <c r="G18" s="74"/>
      <c r="H18" s="77"/>
      <c r="I18" s="74"/>
      <c r="J18" s="80">
        <f t="shared" si="0"/>
      </c>
    </row>
    <row r="19" spans="1:10" ht="15">
      <c r="A19" s="63"/>
      <c r="B19" s="63"/>
      <c r="C19" s="67"/>
      <c r="D19" s="70"/>
      <c r="E19" s="67"/>
      <c r="F19" s="74"/>
      <c r="G19" s="74"/>
      <c r="H19" s="77"/>
      <c r="I19" s="74"/>
      <c r="J19" s="80">
        <f t="shared" si="0"/>
      </c>
    </row>
    <row r="20" spans="1:10" ht="15">
      <c r="A20" s="63"/>
      <c r="B20" s="63"/>
      <c r="C20" s="67"/>
      <c r="D20" s="70"/>
      <c r="E20" s="67"/>
      <c r="F20" s="74"/>
      <c r="G20" s="74"/>
      <c r="H20" s="77"/>
      <c r="I20" s="74"/>
      <c r="J20" s="80">
        <f t="shared" si="0"/>
      </c>
    </row>
    <row r="21" spans="1:10" ht="15">
      <c r="A21" s="63"/>
      <c r="B21" s="63"/>
      <c r="C21" s="67"/>
      <c r="D21" s="70"/>
      <c r="E21" s="67"/>
      <c r="F21" s="74"/>
      <c r="G21" s="74"/>
      <c r="H21" s="77"/>
      <c r="I21" s="74"/>
      <c r="J21" s="80">
        <f t="shared" si="0"/>
      </c>
    </row>
    <row r="22" spans="1:10" ht="15">
      <c r="A22" s="63"/>
      <c r="B22" s="63"/>
      <c r="C22" s="67"/>
      <c r="D22" s="71"/>
      <c r="E22" s="67"/>
      <c r="F22" s="74"/>
      <c r="G22" s="74"/>
      <c r="H22" s="77"/>
      <c r="I22" s="74"/>
      <c r="J22" s="80">
        <f t="shared" si="0"/>
      </c>
    </row>
    <row r="23" spans="1:10" ht="15">
      <c r="A23" s="63"/>
      <c r="B23" s="63"/>
      <c r="C23" s="67"/>
      <c r="D23" s="70"/>
      <c r="E23" s="67"/>
      <c r="F23" s="74"/>
      <c r="G23" s="74"/>
      <c r="H23" s="77"/>
      <c r="I23" s="74"/>
      <c r="J23" s="80">
        <f t="shared" si="0"/>
      </c>
    </row>
    <row r="24" spans="1:10" ht="15.75" thickBot="1">
      <c r="A24" s="64"/>
      <c r="B24" s="64"/>
      <c r="C24" s="68"/>
      <c r="D24" s="72"/>
      <c r="E24" s="68"/>
      <c r="F24" s="75"/>
      <c r="G24" s="75"/>
      <c r="H24" s="78"/>
      <c r="I24" s="75"/>
      <c r="J24" s="81">
        <f t="shared" si="0"/>
      </c>
    </row>
    <row r="25" spans="1:10" ht="15" thickBot="1">
      <c r="A25" s="708" t="s">
        <v>6</v>
      </c>
      <c r="B25" s="709"/>
      <c r="C25" s="709"/>
      <c r="D25" s="709"/>
      <c r="E25" s="709"/>
      <c r="F25" s="709"/>
      <c r="G25" s="709"/>
      <c r="H25" s="709"/>
      <c r="I25" s="710"/>
      <c r="J25" s="378">
        <f>SUM(J14:J24)</f>
        <v>0</v>
      </c>
    </row>
    <row r="26" spans="1:10" ht="15">
      <c r="A26" s="120" t="s">
        <v>157</v>
      </c>
      <c r="B26" s="120"/>
      <c r="C26" s="120"/>
      <c r="D26" s="120"/>
      <c r="E26" s="120"/>
      <c r="F26" s="120"/>
      <c r="G26" s="120"/>
      <c r="H26" s="120"/>
      <c r="I26" s="120"/>
      <c r="J26" s="120"/>
    </row>
    <row r="27" spans="1:10" ht="15">
      <c r="A27" s="120" t="s">
        <v>196</v>
      </c>
      <c r="B27" s="120"/>
      <c r="C27" s="120"/>
      <c r="D27" s="120"/>
      <c r="E27" s="120"/>
      <c r="F27" s="120"/>
      <c r="G27" s="120"/>
      <c r="H27" s="120"/>
      <c r="I27" s="120"/>
      <c r="J27" s="120"/>
    </row>
    <row r="28" spans="1:10" ht="15.75" thickBot="1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pans="1:11" ht="15.75" thickBot="1">
      <c r="A29" s="35" t="s">
        <v>7</v>
      </c>
      <c r="B29" s="713"/>
      <c r="C29" s="714"/>
      <c r="D29" s="13"/>
      <c r="E29" s="715" t="s">
        <v>273</v>
      </c>
      <c r="F29" s="716"/>
      <c r="G29" s="717"/>
      <c r="H29" s="718"/>
      <c r="I29" s="410"/>
      <c r="J29" s="408"/>
      <c r="K29" s="377"/>
    </row>
    <row r="30" spans="1:10" ht="15.75" thickBot="1">
      <c r="A30" s="13"/>
      <c r="B30" s="13"/>
      <c r="C30" s="13"/>
      <c r="D30" s="13"/>
      <c r="E30" s="123"/>
      <c r="F30" s="121" t="s">
        <v>276</v>
      </c>
      <c r="G30" s="122"/>
      <c r="H30" s="719"/>
      <c r="I30" s="720"/>
      <c r="J30" s="721"/>
    </row>
    <row r="31" spans="1:10" ht="15">
      <c r="A31" s="15"/>
      <c r="B31" s="15"/>
      <c r="C31" s="13"/>
      <c r="D31" s="13"/>
      <c r="E31" s="13"/>
      <c r="F31" s="13"/>
      <c r="G31" s="13"/>
      <c r="H31" s="13"/>
      <c r="I31" s="13"/>
      <c r="J31" s="13"/>
    </row>
    <row r="34" ht="12.75">
      <c r="D34" t="s">
        <v>247</v>
      </c>
    </row>
  </sheetData>
  <sheetProtection/>
  <mergeCells count="19">
    <mergeCell ref="B29:C29"/>
    <mergeCell ref="E29:G29"/>
    <mergeCell ref="H29:J29"/>
    <mergeCell ref="H30:J30"/>
    <mergeCell ref="A12:J12"/>
    <mergeCell ref="A7:D7"/>
    <mergeCell ref="A9:D9"/>
    <mergeCell ref="A25:I25"/>
    <mergeCell ref="A11:D11"/>
    <mergeCell ref="E11:J11"/>
    <mergeCell ref="A10:D10"/>
    <mergeCell ref="E9:J9"/>
    <mergeCell ref="E10:J10"/>
    <mergeCell ref="A8:D8"/>
    <mergeCell ref="E8:J8"/>
    <mergeCell ref="A5:K5"/>
    <mergeCell ref="A1:K4"/>
    <mergeCell ref="E7:J7"/>
    <mergeCell ref="A6:J6"/>
  </mergeCells>
  <printOptions/>
  <pageMargins left="0.4" right="0.48" top="0.49" bottom="0.41" header="0.5118110236220472" footer="0.5118110236220472"/>
  <pageSetup fitToHeight="1" fitToWidth="1" horizontalDpi="600" verticalDpi="600" orientation="landscape" paperSize="9" scale="7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prochazkovak</dc:creator>
  <cp:keywords/>
  <dc:description/>
  <cp:lastModifiedBy>Kuklíková Kateřina</cp:lastModifiedBy>
  <cp:lastPrinted>2009-12-13T13:36:26Z</cp:lastPrinted>
  <dcterms:created xsi:type="dcterms:W3CDTF">2008-09-16T15:05:41Z</dcterms:created>
  <dcterms:modified xsi:type="dcterms:W3CDTF">2009-12-14T09:34:54Z</dcterms:modified>
  <cp:category/>
  <cp:version/>
  <cp:contentType/>
  <cp:contentStatus/>
</cp:coreProperties>
</file>