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dd_EK\faitova\Rozpočet 2024\NORMATIVY KÚPK\NORMATIVY\"/>
    </mc:Choice>
  </mc:AlternateContent>
  <bookViews>
    <workbookView xWindow="0" yWindow="0" windowWidth="22815" windowHeight="7665"/>
  </bookViews>
  <sheets>
    <sheet name="Kr_norm24" sheetId="2" r:id="rId1"/>
    <sheet name="Příplatky24" sheetId="14" r:id="rId2"/>
    <sheet name="příl.1" sheetId="3" r:id="rId3"/>
    <sheet name="příl.1a" sheetId="4" r:id="rId4"/>
    <sheet name="příl.1b" sheetId="5" r:id="rId5"/>
    <sheet name="příl.2" sheetId="6" r:id="rId6"/>
    <sheet name="příl.2a" sheetId="7" r:id="rId7"/>
    <sheet name="příl.3" sheetId="8" r:id="rId8"/>
    <sheet name="příl.3a" sheetId="9" r:id="rId9"/>
    <sheet name="příl.3b" sheetId="10" r:id="rId10"/>
    <sheet name="příl.3c" sheetId="11" r:id="rId11"/>
    <sheet name="příl.4" sheetId="12" r:id="rId12"/>
    <sheet name="příl.4a" sheetId="13" r:id="rId13"/>
  </sheets>
  <externalReferences>
    <externalReference r:id="rId14"/>
    <externalReference r:id="rId15"/>
    <externalReference r:id="rId16"/>
  </externalReferences>
  <definedNames>
    <definedName name="_1_" localSheetId="2">#REF!</definedName>
    <definedName name="_1_" localSheetId="3">#REF!</definedName>
    <definedName name="_1_" localSheetId="4">#REF!</definedName>
    <definedName name="_1_" localSheetId="5">#REF!</definedName>
    <definedName name="_1_" localSheetId="6">#REF!</definedName>
    <definedName name="_1_" localSheetId="7">#REF!</definedName>
    <definedName name="_1_" localSheetId="8">#REF!</definedName>
    <definedName name="_1_" localSheetId="9">#REF!</definedName>
    <definedName name="_1_" localSheetId="10">#REF!</definedName>
    <definedName name="_1_" localSheetId="11">#REF!</definedName>
    <definedName name="_1_" localSheetId="12">#REF!</definedName>
    <definedName name="_1_">#REF!</definedName>
    <definedName name="_14_NoKrajSumObor1" localSheetId="2">#REF!</definedName>
    <definedName name="_14_NoKrajSumObor1" localSheetId="3">#REF!</definedName>
    <definedName name="_14_NoKrajSumObor1" localSheetId="4">#REF!</definedName>
    <definedName name="_14_NoKrajSumObor1" localSheetId="5">#REF!</definedName>
    <definedName name="_14_NoKrajSumObor1" localSheetId="6">#REF!</definedName>
    <definedName name="_14_NoKrajSumObor1" localSheetId="7">#REF!</definedName>
    <definedName name="_14_NoKrajSumObor1" localSheetId="8">#REF!</definedName>
    <definedName name="_14_NoKrajSumObor1" localSheetId="9">#REF!</definedName>
    <definedName name="_14_NoKrajSumObor1" localSheetId="10">#REF!</definedName>
    <definedName name="_14_NoKrajSumObor1" localSheetId="11">#REF!</definedName>
    <definedName name="_14_NoKrajSumObor1" localSheetId="12">#REF!</definedName>
    <definedName name="_14_NoKrajSumObor1">#REF!</definedName>
    <definedName name="_14_NoKrajSumObor2" localSheetId="3">#REF!</definedName>
    <definedName name="_14_NoKrajSumObor2" localSheetId="4">#REF!</definedName>
    <definedName name="_14_NoKrajSumObor2" localSheetId="6">#REF!</definedName>
    <definedName name="_14_NoKrajSumObor2">#REF!</definedName>
    <definedName name="_xlnm._FilterDatabase" localSheetId="0" hidden="1">Kr_norm24!$A$4:$I$40</definedName>
    <definedName name="_xlnm._FilterDatabase" localSheetId="2" hidden="1">příl.1!$C$11:$E$11</definedName>
    <definedName name="_xlnm._FilterDatabase" localSheetId="3" hidden="1">příl.1a!$C$11:$E$11</definedName>
    <definedName name="_xlnm._FilterDatabase" localSheetId="4" hidden="1">příl.1b!$C$11:$E$11</definedName>
    <definedName name="_xlnm._FilterDatabase" localSheetId="5" hidden="1">příl.2!$C$13:$E$13</definedName>
    <definedName name="_xlnm._FilterDatabase" localSheetId="6" hidden="1">příl.2a!$C$13:$E$13</definedName>
    <definedName name="_xlnm._FilterDatabase" localSheetId="7" hidden="1">příl.3!$C$12:$E$12</definedName>
    <definedName name="_xlnm._FilterDatabase" localSheetId="8" hidden="1">příl.3a!$C$12:$E$12</definedName>
    <definedName name="_xlnm._FilterDatabase" localSheetId="9" hidden="1">příl.3b!$C$12:$E$12</definedName>
    <definedName name="_xlnm._FilterDatabase" localSheetId="10" hidden="1">příl.3c!$C$12:$E$12</definedName>
    <definedName name="_xlnm._FilterDatabase" localSheetId="11" hidden="1">příl.4!$C$12:$E$12</definedName>
    <definedName name="_xlnm._FilterDatabase" localSheetId="12" hidden="1">příl.4a!$C$10:$E$10</definedName>
    <definedName name="_xlnm._FilterDatabase" localSheetId="1" hidden="1">Příplatky24!$A$1:$F$20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">#REF!</definedName>
    <definedName name="a">#REF!</definedName>
    <definedName name="AV" localSheetId="2">#REF!</definedName>
    <definedName name="AV" localSheetId="3">#REF!</definedName>
    <definedName name="AV" localSheetId="4">#REF!</definedName>
    <definedName name="AV" localSheetId="5">#REF!</definedName>
    <definedName name="AV" localSheetId="6">#REF!</definedName>
    <definedName name="AV" localSheetId="7">#REF!</definedName>
    <definedName name="AV" localSheetId="8">#REF!</definedName>
    <definedName name="AV" localSheetId="9">#REF!</definedName>
    <definedName name="AV" localSheetId="10">#REF!</definedName>
    <definedName name="AV" localSheetId="11">#REF!</definedName>
    <definedName name="AV" localSheetId="12">#REF!</definedName>
    <definedName name="AV" localSheetId="1">#REF!</definedName>
    <definedName name="AV">#REF!</definedName>
    <definedName name="BIS" localSheetId="2">#REF!</definedName>
    <definedName name="BIS" localSheetId="3">#REF!</definedName>
    <definedName name="BIS" localSheetId="4">#REF!</definedName>
    <definedName name="BIS" localSheetId="5">#REF!</definedName>
    <definedName name="BIS" localSheetId="6">#REF!</definedName>
    <definedName name="BIS" localSheetId="7">#REF!</definedName>
    <definedName name="BIS" localSheetId="8">#REF!</definedName>
    <definedName name="BIS" localSheetId="9">#REF!</definedName>
    <definedName name="BIS" localSheetId="10">#REF!</definedName>
    <definedName name="BIS" localSheetId="11">#REF!</definedName>
    <definedName name="BIS" localSheetId="12">#REF!</definedName>
    <definedName name="BIS" localSheetId="1">#REF!</definedName>
    <definedName name="BIS">#REF!</definedName>
    <definedName name="CAHOVA_DRP" localSheetId="2">'[1]Normativy pro rediagnostiku'!#REF!</definedName>
    <definedName name="CAHOVA_DRP" localSheetId="3">'[1]Normativy pro rediagnostiku'!#REF!</definedName>
    <definedName name="CAHOVA_DRP" localSheetId="4">'[1]Normativy pro rediagnostiku'!#REF!</definedName>
    <definedName name="CAHOVA_DRP" localSheetId="5">'[1]Normativy pro rediagnostiku'!#REF!</definedName>
    <definedName name="CAHOVA_DRP" localSheetId="6">'[1]Normativy pro rediagnostiku'!#REF!</definedName>
    <definedName name="CAHOVA_DRP" localSheetId="7">'[1]Normativy pro rediagnostiku'!#REF!</definedName>
    <definedName name="CAHOVA_DRP" localSheetId="8">'[1]Normativy pro rediagnostiku'!#REF!</definedName>
    <definedName name="CAHOVA_DRP" localSheetId="9">'[1]Normativy pro rediagnostiku'!#REF!</definedName>
    <definedName name="CAHOVA_DRP" localSheetId="10">'[1]Normativy pro rediagnostiku'!#REF!</definedName>
    <definedName name="CAHOVA_DRP" localSheetId="11">'[1]Normativy pro rediagnostiku'!#REF!</definedName>
    <definedName name="CAHOVA_DRP" localSheetId="12">'[1]Normativy pro rediagnostiku'!#REF!</definedName>
    <definedName name="CAHOVA_DRP" localSheetId="1">'[1]Normativy pro rediagnostiku'!#REF!</definedName>
    <definedName name="CAHOVA_DRP">'[1]Normativy pro rediagnostiku'!#REF!</definedName>
    <definedName name="CAHOVA_POpers_fn1" localSheetId="2">#REF!</definedName>
    <definedName name="CAHOVA_POpers_fn1" localSheetId="3">#REF!</definedName>
    <definedName name="CAHOVA_POpers_fn1" localSheetId="4">#REF!</definedName>
    <definedName name="CAHOVA_POpers_fn1" localSheetId="5">#REF!</definedName>
    <definedName name="CAHOVA_POpers_fn1" localSheetId="6">#REF!</definedName>
    <definedName name="CAHOVA_POpers_fn1" localSheetId="7">#REF!</definedName>
    <definedName name="CAHOVA_POpers_fn1" localSheetId="8">#REF!</definedName>
    <definedName name="CAHOVA_POpers_fn1" localSheetId="9">#REF!</definedName>
    <definedName name="CAHOVA_POpers_fn1" localSheetId="10">#REF!</definedName>
    <definedName name="CAHOVA_POpers_fn1" localSheetId="11">#REF!</definedName>
    <definedName name="CAHOVA_POpers_fn1" localSheetId="12">#REF!</definedName>
    <definedName name="CAHOVA_POpers_fn1" localSheetId="1">#REF!</definedName>
    <definedName name="CAHOVA_POpers_fn1">#REF!</definedName>
    <definedName name="CAHOVA_POpers_fn2" localSheetId="2">#REF!</definedName>
    <definedName name="CAHOVA_POpers_fn2" localSheetId="3">#REF!</definedName>
    <definedName name="CAHOVA_POpers_fn2" localSheetId="4">#REF!</definedName>
    <definedName name="CAHOVA_POpers_fn2" localSheetId="5">#REF!</definedName>
    <definedName name="CAHOVA_POpers_fn2" localSheetId="6">#REF!</definedName>
    <definedName name="CAHOVA_POpers_fn2" localSheetId="7">#REF!</definedName>
    <definedName name="CAHOVA_POpers_fn2" localSheetId="8">#REF!</definedName>
    <definedName name="CAHOVA_POpers_fn2" localSheetId="9">#REF!</definedName>
    <definedName name="CAHOVA_POpers_fn2" localSheetId="10">#REF!</definedName>
    <definedName name="CAHOVA_POpers_fn2" localSheetId="11">#REF!</definedName>
    <definedName name="CAHOVA_POpers_fn2" localSheetId="12">#REF!</definedName>
    <definedName name="CAHOVA_POpers_fn2" localSheetId="1">#REF!</definedName>
    <definedName name="CAHOVA_POpers_fn2">#REF!</definedName>
    <definedName name="CBU" localSheetId="2">#REF!</definedName>
    <definedName name="CBU" localSheetId="3">#REF!</definedName>
    <definedName name="CBU" localSheetId="4">#REF!</definedName>
    <definedName name="CBU" localSheetId="5">#REF!</definedName>
    <definedName name="CBU" localSheetId="6">#REF!</definedName>
    <definedName name="CBU" localSheetId="7">#REF!</definedName>
    <definedName name="CBU" localSheetId="8">#REF!</definedName>
    <definedName name="CBU" localSheetId="9">#REF!</definedName>
    <definedName name="CBU" localSheetId="10">#REF!</definedName>
    <definedName name="CBU" localSheetId="11">#REF!</definedName>
    <definedName name="CBU" localSheetId="12">#REF!</definedName>
    <definedName name="CBU" localSheetId="1">#REF!</definedName>
    <definedName name="CBU">#REF!</definedName>
    <definedName name="CSU" localSheetId="3">#REF!</definedName>
    <definedName name="CSU" localSheetId="4">#REF!</definedName>
    <definedName name="CSU" localSheetId="6">#REF!</definedName>
    <definedName name="CSU">#REF!</definedName>
    <definedName name="CUZK" localSheetId="3">#REF!</definedName>
    <definedName name="CUZK" localSheetId="4">#REF!</definedName>
    <definedName name="CUZK" localSheetId="6">#REF!</definedName>
    <definedName name="CUZK">#REF!</definedName>
    <definedName name="GA" localSheetId="3">#REF!</definedName>
    <definedName name="GA" localSheetId="4">#REF!</definedName>
    <definedName name="GA" localSheetId="6">#REF!</definedName>
    <definedName name="GA">#REF!</definedName>
    <definedName name="Kontakty" localSheetId="2">[2]Kontakty!#REF!</definedName>
    <definedName name="Kontakty" localSheetId="3">[2]Kontakty!#REF!</definedName>
    <definedName name="Kontakty" localSheetId="4">[2]Kontakty!#REF!</definedName>
    <definedName name="Kontakty" localSheetId="5">[2]Kontakty!#REF!</definedName>
    <definedName name="Kontakty" localSheetId="6">[2]Kontakty!#REF!</definedName>
    <definedName name="Kontakty" localSheetId="7">[2]Kontakty!#REF!</definedName>
    <definedName name="Kontakty" localSheetId="8">[2]Kontakty!#REF!</definedName>
    <definedName name="Kontakty" localSheetId="9">[2]Kontakty!#REF!</definedName>
    <definedName name="Kontakty" localSheetId="10">[2]Kontakty!#REF!</definedName>
    <definedName name="Kontakty" localSheetId="11">[2]Kontakty!#REF!</definedName>
    <definedName name="Kontakty" localSheetId="12">[2]Kontakty!#REF!</definedName>
    <definedName name="Kontakty">[2]Kontakty!#REF!</definedName>
    <definedName name="KPR" localSheetId="2">#REF!</definedName>
    <definedName name="KPR" localSheetId="3">#REF!</definedName>
    <definedName name="KPR" localSheetId="4">#REF!</definedName>
    <definedName name="KPR" localSheetId="5">#REF!</definedName>
    <definedName name="KPR" localSheetId="6">#REF!</definedName>
    <definedName name="KPR" localSheetId="7">#REF!</definedName>
    <definedName name="KPR" localSheetId="8">#REF!</definedName>
    <definedName name="KPR" localSheetId="9">#REF!</definedName>
    <definedName name="KPR" localSheetId="10">#REF!</definedName>
    <definedName name="KPR" localSheetId="11">#REF!</definedName>
    <definedName name="KPR" localSheetId="12">#REF!</definedName>
    <definedName name="KPR" localSheetId="1">#REF!</definedName>
    <definedName name="KPR">#REF!</definedName>
    <definedName name="MDS" localSheetId="2">#REF!</definedName>
    <definedName name="MDS" localSheetId="3">#REF!</definedName>
    <definedName name="MDS" localSheetId="4">#REF!</definedName>
    <definedName name="MDS" localSheetId="5">#REF!</definedName>
    <definedName name="MDS" localSheetId="6">#REF!</definedName>
    <definedName name="MDS" localSheetId="7">#REF!</definedName>
    <definedName name="MDS" localSheetId="8">#REF!</definedName>
    <definedName name="MDS" localSheetId="9">#REF!</definedName>
    <definedName name="MDS" localSheetId="10">#REF!</definedName>
    <definedName name="MDS" localSheetId="11">#REF!</definedName>
    <definedName name="MDS" localSheetId="12">#REF!</definedName>
    <definedName name="MDS" localSheetId="1">#REF!</definedName>
    <definedName name="MDS">#REF!</definedName>
    <definedName name="MF" localSheetId="2">#REF!</definedName>
    <definedName name="MF" localSheetId="3">#REF!</definedName>
    <definedName name="MF" localSheetId="4">#REF!</definedName>
    <definedName name="MF" localSheetId="5">#REF!</definedName>
    <definedName name="MF" localSheetId="6">#REF!</definedName>
    <definedName name="MF" localSheetId="7">#REF!</definedName>
    <definedName name="MF" localSheetId="8">#REF!</definedName>
    <definedName name="MF" localSheetId="9">#REF!</definedName>
    <definedName name="MF" localSheetId="10">#REF!</definedName>
    <definedName name="MF" localSheetId="11">#REF!</definedName>
    <definedName name="MF" localSheetId="12">#REF!</definedName>
    <definedName name="MF" localSheetId="1">#REF!</definedName>
    <definedName name="MF">#REF!</definedName>
    <definedName name="MK" localSheetId="3">#REF!</definedName>
    <definedName name="MK" localSheetId="4">#REF!</definedName>
    <definedName name="MK" localSheetId="6">#REF!</definedName>
    <definedName name="MK">#REF!</definedName>
    <definedName name="MMR" localSheetId="3">#REF!</definedName>
    <definedName name="MMR" localSheetId="4">#REF!</definedName>
    <definedName name="MMR" localSheetId="6">#REF!</definedName>
    <definedName name="MMR">#REF!</definedName>
    <definedName name="MO" localSheetId="3">#REF!</definedName>
    <definedName name="MO" localSheetId="4">#REF!</definedName>
    <definedName name="MO" localSheetId="6">#REF!</definedName>
    <definedName name="MO">#REF!</definedName>
    <definedName name="MPO" localSheetId="3">#REF!</definedName>
    <definedName name="MPO" localSheetId="4">#REF!</definedName>
    <definedName name="MPO" localSheetId="6">#REF!</definedName>
    <definedName name="MPO">#REF!</definedName>
    <definedName name="MPSV" localSheetId="3">#REF!</definedName>
    <definedName name="MPSV" localSheetId="4">#REF!</definedName>
    <definedName name="MPSV" localSheetId="6">#REF!</definedName>
    <definedName name="MPSV">#REF!</definedName>
    <definedName name="MS" localSheetId="3">#REF!</definedName>
    <definedName name="MS" localSheetId="4">#REF!</definedName>
    <definedName name="MS" localSheetId="6">#REF!</definedName>
    <definedName name="MS">#REF!</definedName>
    <definedName name="MSMT" localSheetId="3">#REF!</definedName>
    <definedName name="MSMT" localSheetId="4">#REF!</definedName>
    <definedName name="MSMT" localSheetId="6">#REF!</definedName>
    <definedName name="MSMT">#REF!</definedName>
    <definedName name="MV" localSheetId="3">#REF!</definedName>
    <definedName name="MV" localSheetId="4">#REF!</definedName>
    <definedName name="MV" localSheetId="6">#REF!</definedName>
    <definedName name="MV">#REF!</definedName>
    <definedName name="MZdr" localSheetId="3">#REF!</definedName>
    <definedName name="MZdr" localSheetId="4">#REF!</definedName>
    <definedName name="MZdr" localSheetId="6">#REF!</definedName>
    <definedName name="MZdr">#REF!</definedName>
    <definedName name="MZe" localSheetId="3">#REF!</definedName>
    <definedName name="MZe" localSheetId="4">#REF!</definedName>
    <definedName name="MZe" localSheetId="6">#REF!</definedName>
    <definedName name="MZe">#REF!</definedName>
    <definedName name="MZP" localSheetId="3">#REF!</definedName>
    <definedName name="MZP" localSheetId="4">#REF!</definedName>
    <definedName name="MZP" localSheetId="6">#REF!</definedName>
    <definedName name="MZP">#REF!</definedName>
    <definedName name="MZv" localSheetId="3">#REF!</definedName>
    <definedName name="MZv" localSheetId="4">#REF!</definedName>
    <definedName name="MZv" localSheetId="6">#REF!</definedName>
    <definedName name="MZv">#REF!</definedName>
    <definedName name="_xlnm.Print_Titles" localSheetId="0">Kr_norm24!$1:$4</definedName>
    <definedName name="_xlnm.Print_Titles" localSheetId="2">příl.1!$10:$11</definedName>
    <definedName name="_xlnm.Print_Titles" localSheetId="3">příl.1a!$10:$11</definedName>
    <definedName name="_xlnm.Print_Titles" localSheetId="4">příl.1b!$10:$11</definedName>
    <definedName name="_xlnm.Print_Titles" localSheetId="5">příl.2!$12:$13</definedName>
    <definedName name="_xlnm.Print_Titles" localSheetId="6">příl.2a!$12:$13</definedName>
    <definedName name="_xlnm.Print_Titles" localSheetId="7">příl.3!$11:$12</definedName>
    <definedName name="_xlnm.Print_Titles" localSheetId="8">příl.3a!$11:$12</definedName>
    <definedName name="_xlnm.Print_Titles" localSheetId="9">příl.3b!$11:$12</definedName>
    <definedName name="_xlnm.Print_Titles" localSheetId="10">příl.3c!$11:$12</definedName>
    <definedName name="_xlnm.Print_Titles" localSheetId="11">příl.4!$11:$12</definedName>
    <definedName name="_xlnm.Print_Titles" localSheetId="12">příl.4a!$9:$10</definedName>
    <definedName name="NKU" localSheetId="2">#REF!</definedName>
    <definedName name="NKU" localSheetId="3">#REF!</definedName>
    <definedName name="NKU" localSheetId="4">#REF!</definedName>
    <definedName name="NKU" localSheetId="5">#REF!</definedName>
    <definedName name="NKU" localSheetId="6">#REF!</definedName>
    <definedName name="NKU" localSheetId="7">#REF!</definedName>
    <definedName name="NKU" localSheetId="8">#REF!</definedName>
    <definedName name="NKU" localSheetId="9">#REF!</definedName>
    <definedName name="NKU" localSheetId="10">#REF!</definedName>
    <definedName name="NKU" localSheetId="11">#REF!</definedName>
    <definedName name="NKU" localSheetId="12">#REF!</definedName>
    <definedName name="NKU" localSheetId="1">#REF!</definedName>
    <definedName name="NKU">#REF!</definedName>
    <definedName name="OborySV19Celkem_Dotaz" localSheetId="3">#REF!</definedName>
    <definedName name="OborySV19Celkem_Dotaz" localSheetId="4">#REF!</definedName>
    <definedName name="OborySV19Celkem_Dotaz" localSheetId="6">#REF!</definedName>
    <definedName name="OborySV19Celkem_Dotaz">#REF!</definedName>
    <definedName name="P104_06_20IZOVýpočet" localSheetId="3">#REF!</definedName>
    <definedName name="P104_06_20IZOVýpočet" localSheetId="4">#REF!</definedName>
    <definedName name="P104_06_20IZOVýpočet" localSheetId="6">#REF!</definedName>
    <definedName name="P104_06_20IZOVýpočet">#REF!</definedName>
    <definedName name="P104_06_20SumICOVýpočet" localSheetId="3">#REF!</definedName>
    <definedName name="P104_06_20SumICOVýpočet" localSheetId="4">#REF!</definedName>
    <definedName name="P104_06_20SumICOVýpočet" localSheetId="6">#REF!</definedName>
    <definedName name="P104_06_20SumICOVýpočet">#REF!</definedName>
    <definedName name="P1c_VIII_OON_R21" localSheetId="3">#REF!</definedName>
    <definedName name="P1c_VIII_OON_R21" localSheetId="4">#REF!</definedName>
    <definedName name="P1c_VIII_OON_R21" localSheetId="6">#REF!</definedName>
    <definedName name="P1c_VIII_OON_R21">#REF!</definedName>
    <definedName name="P1c_VIII_OON21a_R22" localSheetId="3">#REF!</definedName>
    <definedName name="P1c_VIII_OON21a_R22" localSheetId="4">#REF!</definedName>
    <definedName name="P1c_VIII_OON21a_R22" localSheetId="6">#REF!</definedName>
    <definedName name="P1c_VIII_OON21a_R22">#REF!</definedName>
    <definedName name="P1cIVb_20_PedČinn_R21" localSheetId="3">#REF!</definedName>
    <definedName name="P1cIVb_20_PedČinn_R21" localSheetId="4">#REF!</definedName>
    <definedName name="P1cIVb_20_PedČinn_R21" localSheetId="6">#REF!</definedName>
    <definedName name="P1cIVb_20_PedČinn_R21">#REF!</definedName>
    <definedName name="P1cIVb_20_Přespočty_R21" localSheetId="3">#REF!</definedName>
    <definedName name="P1cIVb_20_Přespočty_R21" localSheetId="4">#REF!</definedName>
    <definedName name="P1cIVb_20_Přespočty_R21" localSheetId="6">#REF!</definedName>
    <definedName name="P1cIVb_20_Přespočty_R21">#REF!</definedName>
    <definedName name="P1cIVb_21_PedČinn_R22" localSheetId="3">#REF!</definedName>
    <definedName name="P1cIVb_21_PedČinn_R22" localSheetId="4">#REF!</definedName>
    <definedName name="P1cIVb_21_PedČinn_R22" localSheetId="6">#REF!</definedName>
    <definedName name="P1cIVb_21_PedČinn_R22">#REF!</definedName>
    <definedName name="P1cIVb_21_Přespočty_R22" localSheetId="3">#REF!</definedName>
    <definedName name="P1cIVb_21_Přespočty_R22" localSheetId="4">#REF!</definedName>
    <definedName name="P1cIVb_21_Přespočty_R22" localSheetId="6">#REF!</definedName>
    <definedName name="P1cIVb_21_Přespočty_R22">#REF!</definedName>
    <definedName name="Platy18TarifyNPedVýpočet" localSheetId="3">#REF!</definedName>
    <definedName name="Platy18TarifyNPedVýpočet" localSheetId="4">#REF!</definedName>
    <definedName name="Platy18TarifyNPedVýpočet" localSheetId="6">#REF!</definedName>
    <definedName name="Platy18TarifyNPedVýpočet">#REF!</definedName>
    <definedName name="Platy18TarifyPedVýpočet" localSheetId="3">#REF!</definedName>
    <definedName name="Platy18TarifyPedVýpočet" localSheetId="4">#REF!</definedName>
    <definedName name="Platy18TarifyPedVýpočet" localSheetId="6">#REF!</definedName>
    <definedName name="Platy18TarifyPedVýpočet">#REF!</definedName>
    <definedName name="Platy19TarifyPedVýpočet" localSheetId="3">#REF!</definedName>
    <definedName name="Platy19TarifyPedVýpočet" localSheetId="4">#REF!</definedName>
    <definedName name="Platy19TarifyPedVýpočet" localSheetId="6">#REF!</definedName>
    <definedName name="Platy19TarifyPedVýpočet">#REF!</definedName>
    <definedName name="Platy21TarifyNPedVýpočet" localSheetId="3">#REF!</definedName>
    <definedName name="Platy21TarifyNPedVýpočet" localSheetId="4">#REF!</definedName>
    <definedName name="Platy21TarifyNPedVýpočet" localSheetId="6">#REF!</definedName>
    <definedName name="Platy21TarifyNPedVýpočet">#REF!</definedName>
    <definedName name="Platy21TarifyPedVýpočet" localSheetId="3">#REF!</definedName>
    <definedName name="Platy21TarifyPedVýpočet" localSheetId="4">#REF!</definedName>
    <definedName name="Platy21TarifyPedVýpočet" localSheetId="6">#REF!</definedName>
    <definedName name="Platy21TarifyPedVýpočet">#REF!</definedName>
    <definedName name="Platy21TarifyVýpočet" localSheetId="3">#REF!</definedName>
    <definedName name="Platy21TarifyVýpočet" localSheetId="4">#REF!</definedName>
    <definedName name="Platy21TarifyVýpočet" localSheetId="6">#REF!</definedName>
    <definedName name="Platy21TarifyVýpočet">#REF!</definedName>
    <definedName name="Platy22TarifyNPed09Výpočet" localSheetId="3">#REF!</definedName>
    <definedName name="Platy22TarifyNPed09Výpočet" localSheetId="4">#REF!</definedName>
    <definedName name="Platy22TarifyNPed09Výpočet" localSheetId="6">#REF!</definedName>
    <definedName name="Platy22TarifyNPed09Výpočet">#REF!</definedName>
    <definedName name="Platy22TarifyNPedVýpočet" localSheetId="3">#REF!</definedName>
    <definedName name="Platy22TarifyNPedVýpočet" localSheetId="4">#REF!</definedName>
    <definedName name="Platy22TarifyNPedVýpočet" localSheetId="6">#REF!</definedName>
    <definedName name="Platy22TarifyNPedVýpočet">#REF!</definedName>
    <definedName name="Platy22TarifyPedVýpočet" localSheetId="3">#REF!</definedName>
    <definedName name="Platy22TarifyPedVýpočet" localSheetId="4">#REF!</definedName>
    <definedName name="Platy22TarifyPedVýpočet" localSheetId="6">#REF!</definedName>
    <definedName name="Platy22TarifyPedVýpočet">#REF!</definedName>
    <definedName name="Program_platy_PP2eOstRozdíl" localSheetId="2">#REF!</definedName>
    <definedName name="Program_platy_PP2eOstRozdíl" localSheetId="3">#REF!</definedName>
    <definedName name="Program_platy_PP2eOstRozdíl" localSheetId="4">#REF!</definedName>
    <definedName name="Program_platy_PP2eOstRozdíl" localSheetId="5">#REF!</definedName>
    <definedName name="Program_platy_PP2eOstRozdíl" localSheetId="6">#REF!</definedName>
    <definedName name="Program_platy_PP2eOstRozdíl" localSheetId="7">#REF!</definedName>
    <definedName name="Program_platy_PP2eOstRozdíl" localSheetId="8">#REF!</definedName>
    <definedName name="Program_platy_PP2eOstRozdíl" localSheetId="9">#REF!</definedName>
    <definedName name="Program_platy_PP2eOstRozdíl" localSheetId="10">#REF!</definedName>
    <definedName name="Program_platy_PP2eOstRozdíl" localSheetId="11">#REF!</definedName>
    <definedName name="Program_platy_PP2eOstRozdíl" localSheetId="12">#REF!</definedName>
    <definedName name="Program_platy_PP2eOstRozdíl">#REF!</definedName>
    <definedName name="Program_platy_PP2eVSRozdíl" localSheetId="2">#REF!</definedName>
    <definedName name="Program_platy_PP2eVSRozdíl" localSheetId="3">#REF!</definedName>
    <definedName name="Program_platy_PP2eVSRozdíl" localSheetId="4">#REF!</definedName>
    <definedName name="Program_platy_PP2eVSRozdíl" localSheetId="5">#REF!</definedName>
    <definedName name="Program_platy_PP2eVSRozdíl" localSheetId="6">#REF!</definedName>
    <definedName name="Program_platy_PP2eVSRozdíl" localSheetId="7">#REF!</definedName>
    <definedName name="Program_platy_PP2eVSRozdíl" localSheetId="8">#REF!</definedName>
    <definedName name="Program_platy_PP2eVSRozdíl" localSheetId="9">#REF!</definedName>
    <definedName name="Program_platy_PP2eVSRozdíl" localSheetId="10">#REF!</definedName>
    <definedName name="Program_platy_PP2eVSRozdíl" localSheetId="11">#REF!</definedName>
    <definedName name="Program_platy_PP2eVSRozdíl" localSheetId="12">#REF!</definedName>
    <definedName name="Program_platy_PP2eVSRozdíl">#REF!</definedName>
    <definedName name="Příplatky_16" localSheetId="2">[2]Kontakty!#REF!</definedName>
    <definedName name="Příplatky_16" localSheetId="3">[2]Kontakty!#REF!</definedName>
    <definedName name="Příplatky_16" localSheetId="4">[2]Kontakty!#REF!</definedName>
    <definedName name="Příplatky_16" localSheetId="5">[2]Kontakty!#REF!</definedName>
    <definedName name="Příplatky_16" localSheetId="6">[2]Kontakty!#REF!</definedName>
    <definedName name="Příplatky_16" localSheetId="7">[2]Kontakty!#REF!</definedName>
    <definedName name="Příplatky_16" localSheetId="8">[2]Kontakty!#REF!</definedName>
    <definedName name="Příplatky_16" localSheetId="9">[2]Kontakty!#REF!</definedName>
    <definedName name="Příplatky_16" localSheetId="10">[2]Kontakty!#REF!</definedName>
    <definedName name="Příplatky_16" localSheetId="11">[2]Kontakty!#REF!</definedName>
    <definedName name="Příplatky_16" localSheetId="12">[2]Kontakty!#REF!</definedName>
    <definedName name="Příplatky_16">[2]Kontakty!#REF!</definedName>
    <definedName name="Příplatky16" localSheetId="2">#REF!</definedName>
    <definedName name="Příplatky16" localSheetId="3">#REF!</definedName>
    <definedName name="Příplatky16" localSheetId="4">#REF!</definedName>
    <definedName name="Příplatky16" localSheetId="5">#REF!</definedName>
    <definedName name="Příplatky16" localSheetId="6">#REF!</definedName>
    <definedName name="Příplatky16" localSheetId="7">#REF!</definedName>
    <definedName name="Příplatky16" localSheetId="8">#REF!</definedName>
    <definedName name="Příplatky16" localSheetId="9">#REF!</definedName>
    <definedName name="Příplatky16" localSheetId="10">#REF!</definedName>
    <definedName name="Příplatky16" localSheetId="11">#REF!</definedName>
    <definedName name="Příplatky16" localSheetId="12">#REF!</definedName>
    <definedName name="Příplatky16" localSheetId="1">#REF!</definedName>
    <definedName name="Příplatky16">#REF!</definedName>
    <definedName name="PSP" localSheetId="2">#REF!</definedName>
    <definedName name="PSP" localSheetId="3">#REF!</definedName>
    <definedName name="PSP" localSheetId="4">#REF!</definedName>
    <definedName name="PSP" localSheetId="5">#REF!</definedName>
    <definedName name="PSP" localSheetId="6">#REF!</definedName>
    <definedName name="PSP" localSheetId="7">#REF!</definedName>
    <definedName name="PSP" localSheetId="8">#REF!</definedName>
    <definedName name="PSP" localSheetId="9">#REF!</definedName>
    <definedName name="PSP" localSheetId="10">#REF!</definedName>
    <definedName name="PSP" localSheetId="11">#REF!</definedName>
    <definedName name="PSP" localSheetId="12">#REF!</definedName>
    <definedName name="PSP" localSheetId="1">#REF!</definedName>
    <definedName name="PSP">#REF!</definedName>
    <definedName name="red_typ" localSheetId="2">#REF!</definedName>
    <definedName name="red_typ" localSheetId="3">#REF!</definedName>
    <definedName name="red_typ" localSheetId="4">#REF!</definedName>
    <definedName name="red_typ" localSheetId="5">#REF!</definedName>
    <definedName name="red_typ" localSheetId="6">#REF!</definedName>
    <definedName name="red_typ" localSheetId="7">#REF!</definedName>
    <definedName name="red_typ" localSheetId="8">#REF!</definedName>
    <definedName name="red_typ" localSheetId="9">#REF!</definedName>
    <definedName name="red_typ" localSheetId="10">#REF!</definedName>
    <definedName name="red_typ" localSheetId="11">#REF!</definedName>
    <definedName name="red_typ" localSheetId="12">#REF!</definedName>
    <definedName name="red_typ" localSheetId="1">#REF!</definedName>
    <definedName name="red_typ">#REF!</definedName>
    <definedName name="Rozp12V0OboryDotazy" localSheetId="2">#REF!</definedName>
    <definedName name="Rozp12V0OboryDotazy" localSheetId="3">#REF!</definedName>
    <definedName name="Rozp12V0OboryDotazy" localSheetId="4">#REF!</definedName>
    <definedName name="Rozp12V0OboryDotazy" localSheetId="5">#REF!</definedName>
    <definedName name="Rozp12V0OboryDotazy" localSheetId="6">#REF!</definedName>
    <definedName name="Rozp12V0OboryDotazy" localSheetId="7">#REF!</definedName>
    <definedName name="Rozp12V0OboryDotazy" localSheetId="8">#REF!</definedName>
    <definedName name="Rozp12V0OboryDotazy" localSheetId="9">#REF!</definedName>
    <definedName name="Rozp12V0OboryDotazy" localSheetId="10">#REF!</definedName>
    <definedName name="Rozp12V0OboryDotazy" localSheetId="11">#REF!</definedName>
    <definedName name="Rozp12V0OboryDotazy" localSheetId="12">#REF!</definedName>
    <definedName name="Rozp12V0OboryDotazy">#REF!</definedName>
    <definedName name="Rozp12V0OborySumDotazy" localSheetId="3">#REF!</definedName>
    <definedName name="Rozp12V0OborySumDotazy" localSheetId="4">#REF!</definedName>
    <definedName name="Rozp12V0OborySumDotazy" localSheetId="5">#REF!</definedName>
    <definedName name="Rozp12V0OborySumDotazy" localSheetId="6">#REF!</definedName>
    <definedName name="Rozp12V0OborySumDotazy">#REF!</definedName>
    <definedName name="Rozp15PředverzeKraj" localSheetId="3">#REF!</definedName>
    <definedName name="Rozp15PředverzeKraj" localSheetId="4">#REF!</definedName>
    <definedName name="Rozp15PředverzeKraj" localSheetId="6">#REF!</definedName>
    <definedName name="Rozp15PředverzeKraj">#REF!</definedName>
    <definedName name="Rozp15V0_PředverzeKraj" localSheetId="3">#REF!</definedName>
    <definedName name="Rozp15V0_PředverzeKraj" localSheetId="4">#REF!</definedName>
    <definedName name="Rozp15V0_PředverzeKraj" localSheetId="6">#REF!</definedName>
    <definedName name="Rozp15V0_PředverzeKraj">#REF!</definedName>
    <definedName name="Rozp15VPředverzeKraj" localSheetId="3">#REF!</definedName>
    <definedName name="Rozp15VPředverzeKraj" localSheetId="4">#REF!</definedName>
    <definedName name="Rozp15VPředverzeKraj" localSheetId="6">#REF!</definedName>
    <definedName name="Rozp15VPředverzeKraj">#REF!</definedName>
    <definedName name="Rozp16VxxxKrajSumICO">[3]Rozp16VNormKrajSumICO!$A$1:$AB$461</definedName>
    <definedName name="rozpis" localSheetId="2">#REF!</definedName>
    <definedName name="rozpis" localSheetId="3">#REF!</definedName>
    <definedName name="rozpis" localSheetId="4">#REF!</definedName>
    <definedName name="rozpis" localSheetId="5">#REF!</definedName>
    <definedName name="rozpis" localSheetId="6">#REF!</definedName>
    <definedName name="rozpis" localSheetId="7">#REF!</definedName>
    <definedName name="rozpis" localSheetId="8">#REF!</definedName>
    <definedName name="rozpis" localSheetId="9">#REF!</definedName>
    <definedName name="rozpis" localSheetId="10">#REF!</definedName>
    <definedName name="rozpis" localSheetId="11">#REF!</definedName>
    <definedName name="rozpis" localSheetId="12">#REF!</definedName>
    <definedName name="rozpis" localSheetId="1">#REF!</definedName>
    <definedName name="rozpis">#REF!</definedName>
    <definedName name="rozpis_2012" localSheetId="2">#REF!</definedName>
    <definedName name="rozpis_2012" localSheetId="3">#REF!</definedName>
    <definedName name="rozpis_2012" localSheetId="4">#REF!</definedName>
    <definedName name="rozpis_2012" localSheetId="5">#REF!</definedName>
    <definedName name="rozpis_2012" localSheetId="6">#REF!</definedName>
    <definedName name="rozpis_2012" localSheetId="7">#REF!</definedName>
    <definedName name="rozpis_2012" localSheetId="8">#REF!</definedName>
    <definedName name="rozpis_2012" localSheetId="9">#REF!</definedName>
    <definedName name="rozpis_2012" localSheetId="10">#REF!</definedName>
    <definedName name="rozpis_2012" localSheetId="11">#REF!</definedName>
    <definedName name="rozpis_2012" localSheetId="12">#REF!</definedName>
    <definedName name="rozpis_2012" localSheetId="1">#REF!</definedName>
    <definedName name="rozpis_2012">#REF!</definedName>
    <definedName name="RRTV" localSheetId="2">#REF!</definedName>
    <definedName name="RRTV" localSheetId="3">#REF!</definedName>
    <definedName name="RRTV" localSheetId="4">#REF!</definedName>
    <definedName name="RRTV" localSheetId="5">#REF!</definedName>
    <definedName name="RRTV" localSheetId="6">#REF!</definedName>
    <definedName name="RRTV" localSheetId="7">#REF!</definedName>
    <definedName name="RRTV" localSheetId="8">#REF!</definedName>
    <definedName name="RRTV" localSheetId="9">#REF!</definedName>
    <definedName name="RRTV" localSheetId="10">#REF!</definedName>
    <definedName name="RRTV" localSheetId="11">#REF!</definedName>
    <definedName name="RRTV" localSheetId="12">#REF!</definedName>
    <definedName name="RRTV" localSheetId="1">#REF!</definedName>
    <definedName name="RRTV">#REF!</definedName>
    <definedName name="SP" localSheetId="3">#REF!</definedName>
    <definedName name="SP" localSheetId="4">#REF!</definedName>
    <definedName name="SP" localSheetId="6">#REF!</definedName>
    <definedName name="SP">#REF!</definedName>
    <definedName name="SSHR" localSheetId="3">#REF!</definedName>
    <definedName name="SSHR" localSheetId="4">#REF!</definedName>
    <definedName name="SSHR" localSheetId="6">#REF!</definedName>
    <definedName name="SSHR">#REF!</definedName>
    <definedName name="SUJB" localSheetId="3">#REF!</definedName>
    <definedName name="SUJB" localSheetId="4">#REF!</definedName>
    <definedName name="SUJB" localSheetId="6">#REF!</definedName>
    <definedName name="SUJB">#REF!</definedName>
    <definedName name="UOHS" localSheetId="3">#REF!</definedName>
    <definedName name="UOHS" localSheetId="4">#REF!</definedName>
    <definedName name="UOHS" localSheetId="6">#REF!</definedName>
    <definedName name="UOHS">#REF!</definedName>
    <definedName name="UPV" localSheetId="3">#REF!</definedName>
    <definedName name="UPV" localSheetId="4">#REF!</definedName>
    <definedName name="UPV" localSheetId="6">#REF!</definedName>
    <definedName name="UPV">#REF!</definedName>
    <definedName name="US" localSheetId="3">#REF!</definedName>
    <definedName name="US" localSheetId="4">#REF!</definedName>
    <definedName name="US" localSheetId="6">#REF!</definedName>
    <definedName name="US">#REF!</definedName>
    <definedName name="USIS" localSheetId="3">#REF!</definedName>
    <definedName name="USIS" localSheetId="4">#REF!</definedName>
    <definedName name="USIS" localSheetId="6">#REF!</definedName>
    <definedName name="USIS">#REF!</definedName>
    <definedName name="UV" localSheetId="3">#REF!</definedName>
    <definedName name="UV" localSheetId="4">#REF!</definedName>
    <definedName name="UV" localSheetId="6">#REF!</definedName>
    <definedName name="UV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2" l="1"/>
  <c r="G35" i="2"/>
  <c r="G34" i="2"/>
  <c r="H13" i="2"/>
  <c r="G13" i="2"/>
  <c r="F14" i="13" l="1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169" i="13"/>
  <c r="F170" i="13"/>
  <c r="F171" i="13"/>
  <c r="F172" i="13"/>
  <c r="F173" i="13"/>
  <c r="F174" i="13"/>
  <c r="F175" i="13"/>
  <c r="F176" i="13"/>
  <c r="F177" i="13"/>
  <c r="F178" i="13"/>
  <c r="F179" i="13"/>
  <c r="F180" i="13"/>
  <c r="F181" i="13"/>
  <c r="F182" i="13"/>
  <c r="F13" i="13"/>
  <c r="F12" i="13"/>
  <c r="F11" i="13"/>
  <c r="B182" i="13"/>
  <c r="G182" i="13" s="1"/>
  <c r="B181" i="13"/>
  <c r="G181" i="13" s="1"/>
  <c r="G180" i="13"/>
  <c r="B180" i="13"/>
  <c r="B179" i="13"/>
  <c r="G179" i="13" s="1"/>
  <c r="B178" i="13"/>
  <c r="G178" i="13" s="1"/>
  <c r="G177" i="13"/>
  <c r="B177" i="13"/>
  <c r="G176" i="13"/>
  <c r="B176" i="13"/>
  <c r="G175" i="13"/>
  <c r="B175" i="13"/>
  <c r="B174" i="13"/>
  <c r="G174" i="13" s="1"/>
  <c r="B173" i="13"/>
  <c r="G173" i="13" s="1"/>
  <c r="G172" i="13"/>
  <c r="B172" i="13"/>
  <c r="B171" i="13"/>
  <c r="G171" i="13" s="1"/>
  <c r="B170" i="13"/>
  <c r="G169" i="13"/>
  <c r="B169" i="13"/>
  <c r="G168" i="13"/>
  <c r="B168" i="13"/>
  <c r="G167" i="13"/>
  <c r="B167" i="13"/>
  <c r="B166" i="13"/>
  <c r="G166" i="13" s="1"/>
  <c r="B165" i="13"/>
  <c r="G165" i="13" s="1"/>
  <c r="G164" i="13"/>
  <c r="B164" i="13"/>
  <c r="B163" i="13"/>
  <c r="G163" i="13" s="1"/>
  <c r="B162" i="13"/>
  <c r="G161" i="13"/>
  <c r="B161" i="13"/>
  <c r="B160" i="13"/>
  <c r="G160" i="13" s="1"/>
  <c r="G159" i="13"/>
  <c r="B159" i="13"/>
  <c r="G158" i="13"/>
  <c r="B158" i="13"/>
  <c r="B157" i="13"/>
  <c r="G157" i="13" s="1"/>
  <c r="G156" i="13"/>
  <c r="B156" i="13"/>
  <c r="B155" i="13"/>
  <c r="G155" i="13" s="1"/>
  <c r="B154" i="13"/>
  <c r="G153" i="13"/>
  <c r="B153" i="13"/>
  <c r="B152" i="13"/>
  <c r="G152" i="13" s="1"/>
  <c r="G151" i="13"/>
  <c r="B151" i="13"/>
  <c r="G150" i="13"/>
  <c r="B150" i="13"/>
  <c r="B149" i="13"/>
  <c r="G149" i="13" s="1"/>
  <c r="G148" i="13"/>
  <c r="B148" i="13"/>
  <c r="B147" i="13"/>
  <c r="G147" i="13" s="1"/>
  <c r="B146" i="13"/>
  <c r="G146" i="13" s="1"/>
  <c r="G145" i="13"/>
  <c r="B145" i="13"/>
  <c r="B144" i="13"/>
  <c r="G144" i="13" s="1"/>
  <c r="G143" i="13"/>
  <c r="B143" i="13"/>
  <c r="G142" i="13"/>
  <c r="B142" i="13"/>
  <c r="B141" i="13"/>
  <c r="G141" i="13" s="1"/>
  <c r="G140" i="13"/>
  <c r="B140" i="13"/>
  <c r="B139" i="13"/>
  <c r="G139" i="13" s="1"/>
  <c r="B138" i="13"/>
  <c r="G137" i="13"/>
  <c r="B137" i="13"/>
  <c r="B136" i="13"/>
  <c r="G136" i="13" s="1"/>
  <c r="G135" i="13"/>
  <c r="B135" i="13"/>
  <c r="G134" i="13"/>
  <c r="B134" i="13"/>
  <c r="B133" i="13"/>
  <c r="G133" i="13" s="1"/>
  <c r="G132" i="13"/>
  <c r="B132" i="13"/>
  <c r="B131" i="13"/>
  <c r="G131" i="13" s="1"/>
  <c r="B130" i="13"/>
  <c r="G130" i="13" s="1"/>
  <c r="G129" i="13"/>
  <c r="B129" i="13"/>
  <c r="B128" i="13"/>
  <c r="G128" i="13" s="1"/>
  <c r="G127" i="13"/>
  <c r="B127" i="13"/>
  <c r="G126" i="13"/>
  <c r="B126" i="13"/>
  <c r="B125" i="13"/>
  <c r="G125" i="13" s="1"/>
  <c r="G124" i="13"/>
  <c r="B124" i="13"/>
  <c r="B123" i="13"/>
  <c r="G123" i="13" s="1"/>
  <c r="B122" i="13"/>
  <c r="G122" i="13" s="1"/>
  <c r="G121" i="13"/>
  <c r="B121" i="13"/>
  <c r="B120" i="13"/>
  <c r="G120" i="13" s="1"/>
  <c r="G119" i="13"/>
  <c r="B119" i="13"/>
  <c r="G118" i="13"/>
  <c r="B118" i="13"/>
  <c r="B117" i="13"/>
  <c r="G117" i="13" s="1"/>
  <c r="G116" i="13"/>
  <c r="B116" i="13"/>
  <c r="B115" i="13"/>
  <c r="G115" i="13" s="1"/>
  <c r="B114" i="13"/>
  <c r="G114" i="13" s="1"/>
  <c r="G113" i="13"/>
  <c r="B113" i="13"/>
  <c r="B112" i="13"/>
  <c r="G112" i="13" s="1"/>
  <c r="G111" i="13"/>
  <c r="B111" i="13"/>
  <c r="G110" i="13"/>
  <c r="B110" i="13"/>
  <c r="B109" i="13"/>
  <c r="G109" i="13" s="1"/>
  <c r="G108" i="13"/>
  <c r="B108" i="13"/>
  <c r="G107" i="13"/>
  <c r="B107" i="13"/>
  <c r="B106" i="13"/>
  <c r="G105" i="13"/>
  <c r="B105" i="13"/>
  <c r="B104" i="13"/>
  <c r="G104" i="13" s="1"/>
  <c r="G103" i="13"/>
  <c r="B103" i="13"/>
  <c r="G102" i="13"/>
  <c r="B102" i="13"/>
  <c r="B101" i="13"/>
  <c r="G101" i="13" s="1"/>
  <c r="G100" i="13"/>
  <c r="B100" i="13"/>
  <c r="G99" i="13"/>
  <c r="B99" i="13"/>
  <c r="B98" i="13"/>
  <c r="G97" i="13"/>
  <c r="B97" i="13"/>
  <c r="B96" i="13"/>
  <c r="G96" i="13" s="1"/>
  <c r="G95" i="13"/>
  <c r="B95" i="13"/>
  <c r="G94" i="13"/>
  <c r="B94" i="13"/>
  <c r="B93" i="13"/>
  <c r="G93" i="13" s="1"/>
  <c r="G92" i="13"/>
  <c r="B92" i="13"/>
  <c r="G91" i="13"/>
  <c r="B91" i="13"/>
  <c r="B90" i="13"/>
  <c r="G90" i="13" s="1"/>
  <c r="G89" i="13"/>
  <c r="B89" i="13"/>
  <c r="B88" i="13"/>
  <c r="G88" i="13" s="1"/>
  <c r="G87" i="13"/>
  <c r="B87" i="13"/>
  <c r="G86" i="13"/>
  <c r="B86" i="13"/>
  <c r="B85" i="13"/>
  <c r="G85" i="13" s="1"/>
  <c r="G84" i="13"/>
  <c r="B84" i="13"/>
  <c r="G83" i="13"/>
  <c r="B83" i="13"/>
  <c r="B82" i="13"/>
  <c r="B81" i="13"/>
  <c r="G81" i="13" s="1"/>
  <c r="B80" i="13"/>
  <c r="G80" i="13" s="1"/>
  <c r="G79" i="13"/>
  <c r="B79" i="13"/>
  <c r="G78" i="13"/>
  <c r="B78" i="13"/>
  <c r="B77" i="13"/>
  <c r="G77" i="13" s="1"/>
  <c r="G76" i="13"/>
  <c r="B76" i="13"/>
  <c r="G75" i="13"/>
  <c r="B75" i="13"/>
  <c r="B74" i="13"/>
  <c r="B73" i="13"/>
  <c r="G73" i="13" s="1"/>
  <c r="B72" i="13"/>
  <c r="G72" i="13" s="1"/>
  <c r="G71" i="13"/>
  <c r="B71" i="13"/>
  <c r="G70" i="13"/>
  <c r="B70" i="13"/>
  <c r="B69" i="13"/>
  <c r="G69" i="13" s="1"/>
  <c r="G68" i="13"/>
  <c r="B68" i="13"/>
  <c r="G67" i="13"/>
  <c r="B67" i="13"/>
  <c r="B66" i="13"/>
  <c r="B65" i="13"/>
  <c r="G65" i="13" s="1"/>
  <c r="B64" i="13"/>
  <c r="G64" i="13" s="1"/>
  <c r="G63" i="13"/>
  <c r="B63" i="13"/>
  <c r="G62" i="13"/>
  <c r="B62" i="13"/>
  <c r="B61" i="13"/>
  <c r="G61" i="13" s="1"/>
  <c r="G60" i="13"/>
  <c r="B60" i="13"/>
  <c r="G59" i="13"/>
  <c r="B59" i="13"/>
  <c r="B58" i="13"/>
  <c r="G58" i="13" s="1"/>
  <c r="B57" i="13"/>
  <c r="G57" i="13" s="1"/>
  <c r="B56" i="13"/>
  <c r="G56" i="13" s="1"/>
  <c r="G55" i="13"/>
  <c r="B55" i="13"/>
  <c r="G54" i="13"/>
  <c r="B54" i="13"/>
  <c r="B53" i="13"/>
  <c r="G53" i="13" s="1"/>
  <c r="G52" i="13"/>
  <c r="B52" i="13"/>
  <c r="G51" i="13"/>
  <c r="B51" i="13"/>
  <c r="B50" i="13"/>
  <c r="B49" i="13"/>
  <c r="G49" i="13" s="1"/>
  <c r="B48" i="13"/>
  <c r="G48" i="13" s="1"/>
  <c r="G47" i="13"/>
  <c r="B47" i="13"/>
  <c r="G46" i="13"/>
  <c r="B46" i="13"/>
  <c r="B45" i="13"/>
  <c r="G45" i="13" s="1"/>
  <c r="G44" i="13"/>
  <c r="B44" i="13"/>
  <c r="G43" i="13"/>
  <c r="B43" i="13"/>
  <c r="B42" i="13"/>
  <c r="B41" i="13"/>
  <c r="G41" i="13" s="1"/>
  <c r="B40" i="13"/>
  <c r="G40" i="13" s="1"/>
  <c r="G39" i="13"/>
  <c r="B39" i="13"/>
  <c r="G38" i="13"/>
  <c r="B38" i="13"/>
  <c r="B37" i="13"/>
  <c r="G37" i="13" s="1"/>
  <c r="G36" i="13"/>
  <c r="B36" i="13"/>
  <c r="G35" i="13"/>
  <c r="B35" i="13"/>
  <c r="B34" i="13"/>
  <c r="G34" i="13" s="1"/>
  <c r="B33" i="13"/>
  <c r="G33" i="13" s="1"/>
  <c r="B32" i="13"/>
  <c r="G32" i="13" s="1"/>
  <c r="G31" i="13"/>
  <c r="B31" i="13"/>
  <c r="G30" i="13"/>
  <c r="B30" i="13"/>
  <c r="B29" i="13"/>
  <c r="G29" i="13" s="1"/>
  <c r="G28" i="13"/>
  <c r="B28" i="13"/>
  <c r="G27" i="13"/>
  <c r="B27" i="13"/>
  <c r="B26" i="13"/>
  <c r="G26" i="13" s="1"/>
  <c r="B25" i="13"/>
  <c r="G25" i="13" s="1"/>
  <c r="B24" i="13"/>
  <c r="G24" i="13" s="1"/>
  <c r="G23" i="13"/>
  <c r="B23" i="13"/>
  <c r="G22" i="13"/>
  <c r="B22" i="13"/>
  <c r="B21" i="13"/>
  <c r="G21" i="13" s="1"/>
  <c r="G20" i="13"/>
  <c r="B20" i="13"/>
  <c r="G19" i="13"/>
  <c r="B19" i="13"/>
  <c r="B18" i="13"/>
  <c r="B17" i="13"/>
  <c r="G17" i="13" s="1"/>
  <c r="B16" i="13"/>
  <c r="G16" i="13" s="1"/>
  <c r="G15" i="13"/>
  <c r="B15" i="13"/>
  <c r="G14" i="13"/>
  <c r="B14" i="13"/>
  <c r="B13" i="13"/>
  <c r="G13" i="13" s="1"/>
  <c r="G12" i="13"/>
  <c r="B12" i="13"/>
  <c r="G11" i="13"/>
  <c r="B11" i="13"/>
  <c r="F312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263" i="12"/>
  <c r="F264" i="12"/>
  <c r="F265" i="12"/>
  <c r="F266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293" i="12"/>
  <c r="F294" i="12"/>
  <c r="F295" i="12"/>
  <c r="F296" i="12"/>
  <c r="F297" i="12"/>
  <c r="F298" i="12"/>
  <c r="F299" i="12"/>
  <c r="F300" i="12"/>
  <c r="F301" i="12"/>
  <c r="F302" i="12"/>
  <c r="F303" i="12"/>
  <c r="F304" i="12"/>
  <c r="F305" i="12"/>
  <c r="F306" i="12"/>
  <c r="F307" i="12"/>
  <c r="F308" i="12"/>
  <c r="F309" i="12"/>
  <c r="F310" i="12"/>
  <c r="F311" i="12"/>
  <c r="F15" i="12"/>
  <c r="F14" i="12"/>
  <c r="F13" i="12"/>
  <c r="G38" i="2"/>
  <c r="G37" i="2"/>
  <c r="G31" i="2"/>
  <c r="G29" i="2"/>
  <c r="G312" i="12"/>
  <c r="G311" i="12"/>
  <c r="G310" i="12"/>
  <c r="G309" i="12"/>
  <c r="G308" i="12"/>
  <c r="G307" i="12"/>
  <c r="G306" i="12"/>
  <c r="G305" i="12"/>
  <c r="G304" i="12"/>
  <c r="G303" i="12"/>
  <c r="G302" i="12"/>
  <c r="G301" i="12"/>
  <c r="G300" i="12"/>
  <c r="G299" i="12"/>
  <c r="G298" i="12"/>
  <c r="G297" i="12"/>
  <c r="G296" i="12"/>
  <c r="G295" i="12"/>
  <c r="G294" i="12"/>
  <c r="G293" i="12"/>
  <c r="G292" i="12"/>
  <c r="G291" i="12"/>
  <c r="G290" i="12"/>
  <c r="G289" i="12"/>
  <c r="G288" i="12"/>
  <c r="G287" i="12"/>
  <c r="G286" i="12"/>
  <c r="G285" i="12"/>
  <c r="G284" i="12"/>
  <c r="G283" i="12"/>
  <c r="G282" i="12"/>
  <c r="G281" i="12"/>
  <c r="G280" i="12"/>
  <c r="G279" i="12"/>
  <c r="G278" i="12"/>
  <c r="G277" i="12"/>
  <c r="G276" i="12"/>
  <c r="G275" i="12"/>
  <c r="G274" i="12"/>
  <c r="G273" i="12"/>
  <c r="G272" i="12"/>
  <c r="G271" i="12"/>
  <c r="G270" i="12"/>
  <c r="G269" i="12"/>
  <c r="G268" i="12"/>
  <c r="G267" i="12"/>
  <c r="B266" i="12"/>
  <c r="G266" i="12" s="1"/>
  <c r="B265" i="12"/>
  <c r="B264" i="12"/>
  <c r="G264" i="12" s="1"/>
  <c r="B263" i="12"/>
  <c r="G263" i="12" s="1"/>
  <c r="B262" i="12"/>
  <c r="G262" i="12" s="1"/>
  <c r="B261" i="12"/>
  <c r="G261" i="12" s="1"/>
  <c r="G260" i="12"/>
  <c r="B260" i="12"/>
  <c r="G259" i="12"/>
  <c r="B259" i="12"/>
  <c r="B258" i="12"/>
  <c r="G258" i="12" s="1"/>
  <c r="B257" i="12"/>
  <c r="B256" i="12"/>
  <c r="G256" i="12" s="1"/>
  <c r="B255" i="12"/>
  <c r="G255" i="12" s="1"/>
  <c r="B254" i="12"/>
  <c r="G254" i="12" s="1"/>
  <c r="B253" i="12"/>
  <c r="G253" i="12" s="1"/>
  <c r="G252" i="12"/>
  <c r="B252" i="12"/>
  <c r="G251" i="12"/>
  <c r="B251" i="12"/>
  <c r="B250" i="12"/>
  <c r="G250" i="12" s="1"/>
  <c r="B249" i="12"/>
  <c r="G248" i="12"/>
  <c r="B248" i="12"/>
  <c r="B247" i="12"/>
  <c r="G247" i="12" s="1"/>
  <c r="B246" i="12"/>
  <c r="G246" i="12" s="1"/>
  <c r="B245" i="12"/>
  <c r="G245" i="12" s="1"/>
  <c r="G244" i="12"/>
  <c r="B244" i="12"/>
  <c r="G243" i="12"/>
  <c r="B243" i="12"/>
  <c r="B242" i="12"/>
  <c r="G242" i="12" s="1"/>
  <c r="B241" i="12"/>
  <c r="G240" i="12"/>
  <c r="B240" i="12"/>
  <c r="B239" i="12"/>
  <c r="G239" i="12" s="1"/>
  <c r="B238" i="12"/>
  <c r="G238" i="12" s="1"/>
  <c r="B237" i="12"/>
  <c r="G237" i="12" s="1"/>
  <c r="G236" i="12"/>
  <c r="B236" i="12"/>
  <c r="G235" i="12"/>
  <c r="B235" i="12"/>
  <c r="B234" i="12"/>
  <c r="G234" i="12" s="1"/>
  <c r="B233" i="12"/>
  <c r="G232" i="12"/>
  <c r="B232" i="12"/>
  <c r="B231" i="12"/>
  <c r="G231" i="12" s="1"/>
  <c r="B230" i="12"/>
  <c r="G230" i="12" s="1"/>
  <c r="B229" i="12"/>
  <c r="G229" i="12" s="1"/>
  <c r="G228" i="12"/>
  <c r="B228" i="12"/>
  <c r="G227" i="12"/>
  <c r="B227" i="12"/>
  <c r="B226" i="12"/>
  <c r="G226" i="12" s="1"/>
  <c r="B225" i="12"/>
  <c r="G224" i="12"/>
  <c r="B224" i="12"/>
  <c r="B223" i="12"/>
  <c r="G223" i="12" s="1"/>
  <c r="B222" i="12"/>
  <c r="G222" i="12" s="1"/>
  <c r="B221" i="12"/>
  <c r="G221" i="12" s="1"/>
  <c r="G220" i="12"/>
  <c r="B220" i="12"/>
  <c r="G219" i="12"/>
  <c r="B219" i="12"/>
  <c r="B218" i="12"/>
  <c r="G218" i="12" s="1"/>
  <c r="B217" i="12"/>
  <c r="G216" i="12"/>
  <c r="B216" i="12"/>
  <c r="B215" i="12"/>
  <c r="G215" i="12" s="1"/>
  <c r="B214" i="12"/>
  <c r="G214" i="12" s="1"/>
  <c r="B213" i="12"/>
  <c r="G213" i="12" s="1"/>
  <c r="G212" i="12"/>
  <c r="B212" i="12"/>
  <c r="G211" i="12"/>
  <c r="B211" i="12"/>
  <c r="B210" i="12"/>
  <c r="G210" i="12" s="1"/>
  <c r="B209" i="12"/>
  <c r="G208" i="12"/>
  <c r="B208" i="12"/>
  <c r="B207" i="12"/>
  <c r="G207" i="12" s="1"/>
  <c r="B206" i="12"/>
  <c r="G206" i="12" s="1"/>
  <c r="B205" i="12"/>
  <c r="G205" i="12" s="1"/>
  <c r="G204" i="12"/>
  <c r="B204" i="12"/>
  <c r="G203" i="12"/>
  <c r="B203" i="12"/>
  <c r="B202" i="12"/>
  <c r="G202" i="12" s="1"/>
  <c r="B201" i="12"/>
  <c r="G200" i="12"/>
  <c r="B200" i="12"/>
  <c r="B199" i="12"/>
  <c r="G199" i="12" s="1"/>
  <c r="B198" i="12"/>
  <c r="G198" i="12" s="1"/>
  <c r="B197" i="12"/>
  <c r="G197" i="12" s="1"/>
  <c r="G196" i="12"/>
  <c r="B196" i="12"/>
  <c r="G195" i="12"/>
  <c r="B195" i="12"/>
  <c r="B194" i="12"/>
  <c r="G194" i="12" s="1"/>
  <c r="B193" i="12"/>
  <c r="G192" i="12"/>
  <c r="B192" i="12"/>
  <c r="B191" i="12"/>
  <c r="G191" i="12" s="1"/>
  <c r="B190" i="12"/>
  <c r="G190" i="12" s="1"/>
  <c r="B189" i="12"/>
  <c r="G189" i="12" s="1"/>
  <c r="G188" i="12"/>
  <c r="B188" i="12"/>
  <c r="G187" i="12"/>
  <c r="B187" i="12"/>
  <c r="B186" i="12"/>
  <c r="G186" i="12" s="1"/>
  <c r="B185" i="12"/>
  <c r="G184" i="12"/>
  <c r="B184" i="12"/>
  <c r="B183" i="12"/>
  <c r="G183" i="12" s="1"/>
  <c r="B182" i="12"/>
  <c r="G182" i="12" s="1"/>
  <c r="B181" i="12"/>
  <c r="G181" i="12" s="1"/>
  <c r="G180" i="12"/>
  <c r="B180" i="12"/>
  <c r="G179" i="12"/>
  <c r="B179" i="12"/>
  <c r="B178" i="12"/>
  <c r="G178" i="12" s="1"/>
  <c r="B177" i="12"/>
  <c r="G176" i="12"/>
  <c r="B176" i="12"/>
  <c r="B175" i="12"/>
  <c r="G175" i="12" s="1"/>
  <c r="B174" i="12"/>
  <c r="G174" i="12" s="1"/>
  <c r="B173" i="12"/>
  <c r="G173" i="12" s="1"/>
  <c r="G172" i="12"/>
  <c r="B172" i="12"/>
  <c r="G171" i="12"/>
  <c r="B171" i="12"/>
  <c r="B170" i="12"/>
  <c r="G170" i="12" s="1"/>
  <c r="B169" i="12"/>
  <c r="G168" i="12"/>
  <c r="B168" i="12"/>
  <c r="B167" i="12"/>
  <c r="G167" i="12" s="1"/>
  <c r="B166" i="12"/>
  <c r="G166" i="12" s="1"/>
  <c r="B165" i="12"/>
  <c r="G165" i="12" s="1"/>
  <c r="G164" i="12"/>
  <c r="B164" i="12"/>
  <c r="G163" i="12"/>
  <c r="B163" i="12"/>
  <c r="B162" i="12"/>
  <c r="G162" i="12" s="1"/>
  <c r="B161" i="12"/>
  <c r="G160" i="12"/>
  <c r="B160" i="12"/>
  <c r="B159" i="12"/>
  <c r="G159" i="12" s="1"/>
  <c r="B158" i="12"/>
  <c r="G158" i="12" s="1"/>
  <c r="B157" i="12"/>
  <c r="G157" i="12" s="1"/>
  <c r="G156" i="12"/>
  <c r="B156" i="12"/>
  <c r="G155" i="12"/>
  <c r="B155" i="12"/>
  <c r="B154" i="12"/>
  <c r="G154" i="12" s="1"/>
  <c r="B153" i="12"/>
  <c r="G152" i="12"/>
  <c r="B152" i="12"/>
  <c r="B151" i="12"/>
  <c r="G151" i="12" s="1"/>
  <c r="B150" i="12"/>
  <c r="G150" i="12" s="1"/>
  <c r="B149" i="12"/>
  <c r="G149" i="12" s="1"/>
  <c r="G148" i="12"/>
  <c r="B148" i="12"/>
  <c r="G147" i="12"/>
  <c r="B147" i="12"/>
  <c r="B146" i="12"/>
  <c r="G146" i="12" s="1"/>
  <c r="B145" i="12"/>
  <c r="G144" i="12"/>
  <c r="B144" i="12"/>
  <c r="B143" i="12"/>
  <c r="G143" i="12" s="1"/>
  <c r="B142" i="12"/>
  <c r="G142" i="12" s="1"/>
  <c r="B141" i="12"/>
  <c r="G141" i="12" s="1"/>
  <c r="G140" i="12"/>
  <c r="B140" i="12"/>
  <c r="G139" i="12"/>
  <c r="B139" i="12"/>
  <c r="B138" i="12"/>
  <c r="G138" i="12" s="1"/>
  <c r="B137" i="12"/>
  <c r="G136" i="12"/>
  <c r="B136" i="12"/>
  <c r="B135" i="12"/>
  <c r="G135" i="12" s="1"/>
  <c r="B134" i="12"/>
  <c r="G134" i="12" s="1"/>
  <c r="B133" i="12"/>
  <c r="G133" i="12" s="1"/>
  <c r="G132" i="12"/>
  <c r="B132" i="12"/>
  <c r="G131" i="12"/>
  <c r="B131" i="12"/>
  <c r="B130" i="12"/>
  <c r="G130" i="12" s="1"/>
  <c r="B129" i="12"/>
  <c r="G128" i="12"/>
  <c r="B128" i="12"/>
  <c r="B127" i="12"/>
  <c r="G127" i="12" s="1"/>
  <c r="B126" i="12"/>
  <c r="G126" i="12" s="1"/>
  <c r="B125" i="12"/>
  <c r="G125" i="12" s="1"/>
  <c r="G124" i="12"/>
  <c r="B124" i="12"/>
  <c r="G123" i="12"/>
  <c r="B123" i="12"/>
  <c r="B122" i="12"/>
  <c r="G122" i="12" s="1"/>
  <c r="B121" i="12"/>
  <c r="G120" i="12"/>
  <c r="B120" i="12"/>
  <c r="B119" i="12"/>
  <c r="G119" i="12" s="1"/>
  <c r="B118" i="12"/>
  <c r="G118" i="12" s="1"/>
  <c r="B117" i="12"/>
  <c r="G117" i="12" s="1"/>
  <c r="G116" i="12"/>
  <c r="B116" i="12"/>
  <c r="G115" i="12"/>
  <c r="B115" i="12"/>
  <c r="B114" i="12"/>
  <c r="G114" i="12" s="1"/>
  <c r="B113" i="12"/>
  <c r="G112" i="12"/>
  <c r="B112" i="12"/>
  <c r="B111" i="12"/>
  <c r="G111" i="12" s="1"/>
  <c r="B110" i="12"/>
  <c r="G110" i="12" s="1"/>
  <c r="B109" i="12"/>
  <c r="G109" i="12" s="1"/>
  <c r="G108" i="12"/>
  <c r="B108" i="12"/>
  <c r="G107" i="12"/>
  <c r="B107" i="12"/>
  <c r="B106" i="12"/>
  <c r="G106" i="12" s="1"/>
  <c r="B105" i="12"/>
  <c r="G104" i="12"/>
  <c r="B104" i="12"/>
  <c r="B103" i="12"/>
  <c r="G103" i="12" s="1"/>
  <c r="B102" i="12"/>
  <c r="G102" i="12" s="1"/>
  <c r="B101" i="12"/>
  <c r="G101" i="12" s="1"/>
  <c r="G100" i="12"/>
  <c r="B100" i="12"/>
  <c r="G99" i="12"/>
  <c r="B99" i="12"/>
  <c r="B98" i="12"/>
  <c r="G98" i="12" s="1"/>
  <c r="B97" i="12"/>
  <c r="G96" i="12"/>
  <c r="B96" i="12"/>
  <c r="B95" i="12"/>
  <c r="G95" i="12" s="1"/>
  <c r="B94" i="12"/>
  <c r="G94" i="12" s="1"/>
  <c r="B93" i="12"/>
  <c r="G93" i="12" s="1"/>
  <c r="G92" i="12"/>
  <c r="B92" i="12"/>
  <c r="G91" i="12"/>
  <c r="B91" i="12"/>
  <c r="B90" i="12"/>
  <c r="G90" i="12" s="1"/>
  <c r="B89" i="12"/>
  <c r="G88" i="12"/>
  <c r="B88" i="12"/>
  <c r="B87" i="12"/>
  <c r="G87" i="12" s="1"/>
  <c r="B86" i="12"/>
  <c r="G86" i="12" s="1"/>
  <c r="B85" i="12"/>
  <c r="G85" i="12" s="1"/>
  <c r="G84" i="12"/>
  <c r="B84" i="12"/>
  <c r="G83" i="12"/>
  <c r="B83" i="12"/>
  <c r="B82" i="12"/>
  <c r="G82" i="12" s="1"/>
  <c r="B81" i="12"/>
  <c r="G80" i="12"/>
  <c r="B80" i="12"/>
  <c r="B79" i="12"/>
  <c r="G79" i="12" s="1"/>
  <c r="B78" i="12"/>
  <c r="G78" i="12" s="1"/>
  <c r="B77" i="12"/>
  <c r="G77" i="12" s="1"/>
  <c r="G76" i="12"/>
  <c r="B76" i="12"/>
  <c r="G75" i="12"/>
  <c r="B75" i="12"/>
  <c r="B74" i="12"/>
  <c r="G74" i="12" s="1"/>
  <c r="B73" i="12"/>
  <c r="G72" i="12"/>
  <c r="B72" i="12"/>
  <c r="B71" i="12"/>
  <c r="G71" i="12" s="1"/>
  <c r="B70" i="12"/>
  <c r="G70" i="12" s="1"/>
  <c r="B69" i="12"/>
  <c r="G69" i="12" s="1"/>
  <c r="G68" i="12"/>
  <c r="B68" i="12"/>
  <c r="G67" i="12"/>
  <c r="B67" i="12"/>
  <c r="B66" i="12"/>
  <c r="G66" i="12" s="1"/>
  <c r="B65" i="12"/>
  <c r="G64" i="12"/>
  <c r="B64" i="12"/>
  <c r="B63" i="12"/>
  <c r="G63" i="12" s="1"/>
  <c r="B62" i="12"/>
  <c r="G62" i="12" s="1"/>
  <c r="B61" i="12"/>
  <c r="G61" i="12" s="1"/>
  <c r="G60" i="12"/>
  <c r="B60" i="12"/>
  <c r="G59" i="12"/>
  <c r="B59" i="12"/>
  <c r="B58" i="12"/>
  <c r="G58" i="12" s="1"/>
  <c r="B57" i="12"/>
  <c r="G56" i="12"/>
  <c r="B56" i="12"/>
  <c r="B55" i="12"/>
  <c r="G55" i="12" s="1"/>
  <c r="B54" i="12"/>
  <c r="G54" i="12" s="1"/>
  <c r="B53" i="12"/>
  <c r="G53" i="12" s="1"/>
  <c r="G52" i="12"/>
  <c r="B52" i="12"/>
  <c r="G51" i="12"/>
  <c r="B51" i="12"/>
  <c r="B50" i="12"/>
  <c r="G50" i="12" s="1"/>
  <c r="B49" i="12"/>
  <c r="G48" i="12"/>
  <c r="B48" i="12"/>
  <c r="B47" i="12"/>
  <c r="G47" i="12" s="1"/>
  <c r="B46" i="12"/>
  <c r="G46" i="12" s="1"/>
  <c r="B45" i="12"/>
  <c r="G45" i="12" s="1"/>
  <c r="G44" i="12"/>
  <c r="B44" i="12"/>
  <c r="G43" i="12"/>
  <c r="B43" i="12"/>
  <c r="B42" i="12"/>
  <c r="G42" i="12" s="1"/>
  <c r="B41" i="12"/>
  <c r="G40" i="12"/>
  <c r="B40" i="12"/>
  <c r="B39" i="12"/>
  <c r="G39" i="12" s="1"/>
  <c r="B38" i="12"/>
  <c r="G38" i="12" s="1"/>
  <c r="B37" i="12"/>
  <c r="G37" i="12" s="1"/>
  <c r="G36" i="12"/>
  <c r="B36" i="12"/>
  <c r="G35" i="12"/>
  <c r="B35" i="12"/>
  <c r="B34" i="12"/>
  <c r="G34" i="12" s="1"/>
  <c r="B33" i="12"/>
  <c r="G32" i="12"/>
  <c r="B32" i="12"/>
  <c r="B31" i="12"/>
  <c r="G31" i="12" s="1"/>
  <c r="B30" i="12"/>
  <c r="G30" i="12" s="1"/>
  <c r="B29" i="12"/>
  <c r="G29" i="12" s="1"/>
  <c r="G28" i="12"/>
  <c r="B28" i="12"/>
  <c r="G27" i="12"/>
  <c r="B27" i="12"/>
  <c r="B26" i="12"/>
  <c r="G26" i="12" s="1"/>
  <c r="B25" i="12"/>
  <c r="G24" i="12"/>
  <c r="B24" i="12"/>
  <c r="B23" i="12"/>
  <c r="G23" i="12" s="1"/>
  <c r="B22" i="12"/>
  <c r="G22" i="12" s="1"/>
  <c r="B21" i="12"/>
  <c r="G21" i="12" s="1"/>
  <c r="G20" i="12"/>
  <c r="B20" i="12"/>
  <c r="B19" i="12"/>
  <c r="G19" i="12" s="1"/>
  <c r="B18" i="12"/>
  <c r="G18" i="12" s="1"/>
  <c r="B17" i="12"/>
  <c r="G16" i="12"/>
  <c r="B16" i="12"/>
  <c r="B15" i="12"/>
  <c r="G15" i="12" s="1"/>
  <c r="B14" i="12"/>
  <c r="G14" i="12" s="1"/>
  <c r="G13" i="12"/>
  <c r="F262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203" i="11"/>
  <c r="F204" i="11"/>
  <c r="F205" i="11"/>
  <c r="F206" i="11"/>
  <c r="F207" i="11"/>
  <c r="F208" i="11"/>
  <c r="F209" i="11"/>
  <c r="F210" i="11"/>
  <c r="F211" i="11"/>
  <c r="F212" i="11"/>
  <c r="F213" i="11"/>
  <c r="F214" i="11"/>
  <c r="F215" i="11"/>
  <c r="F216" i="11"/>
  <c r="F217" i="11"/>
  <c r="F218" i="11"/>
  <c r="F219" i="11"/>
  <c r="F220" i="11"/>
  <c r="F221" i="11"/>
  <c r="F222" i="11"/>
  <c r="F223" i="11"/>
  <c r="F224" i="11"/>
  <c r="F225" i="11"/>
  <c r="F226" i="11"/>
  <c r="F227" i="11"/>
  <c r="F228" i="11"/>
  <c r="F229" i="11"/>
  <c r="F230" i="11"/>
  <c r="F231" i="11"/>
  <c r="F232" i="11"/>
  <c r="F233" i="11"/>
  <c r="F234" i="11"/>
  <c r="F235" i="11"/>
  <c r="F236" i="11"/>
  <c r="F237" i="11"/>
  <c r="F238" i="11"/>
  <c r="F239" i="11"/>
  <c r="F240" i="11"/>
  <c r="F241" i="11"/>
  <c r="F242" i="11"/>
  <c r="F243" i="11"/>
  <c r="F244" i="11"/>
  <c r="F245" i="11"/>
  <c r="F246" i="11"/>
  <c r="F247" i="11"/>
  <c r="F248" i="11"/>
  <c r="F249" i="11"/>
  <c r="F250" i="11"/>
  <c r="F251" i="11"/>
  <c r="F252" i="11"/>
  <c r="F253" i="11"/>
  <c r="F254" i="11"/>
  <c r="F255" i="11"/>
  <c r="F256" i="11"/>
  <c r="F257" i="11"/>
  <c r="F258" i="11"/>
  <c r="F259" i="11"/>
  <c r="F260" i="11"/>
  <c r="F261" i="11"/>
  <c r="F15" i="11"/>
  <c r="F14" i="11"/>
  <c r="F13" i="11"/>
  <c r="C27" i="11"/>
  <c r="C28" i="11"/>
  <c r="C29" i="11"/>
  <c r="C30" i="11"/>
  <c r="C31" i="11"/>
  <c r="C32" i="11"/>
  <c r="C33" i="11"/>
  <c r="C34" i="11"/>
  <c r="G34" i="11" s="1"/>
  <c r="C35" i="11"/>
  <c r="C36" i="11"/>
  <c r="C37" i="11"/>
  <c r="C38" i="11"/>
  <c r="C39" i="11"/>
  <c r="C40" i="11"/>
  <c r="C41" i="11"/>
  <c r="C42" i="11"/>
  <c r="G42" i="11" s="1"/>
  <c r="C43" i="11"/>
  <c r="C44" i="11"/>
  <c r="C45" i="11"/>
  <c r="C46" i="11"/>
  <c r="C47" i="11"/>
  <c r="C48" i="11"/>
  <c r="C49" i="11"/>
  <c r="C50" i="11"/>
  <c r="G50" i="11" s="1"/>
  <c r="C51" i="11"/>
  <c r="C52" i="11"/>
  <c r="C53" i="11"/>
  <c r="C54" i="11"/>
  <c r="C55" i="11"/>
  <c r="C56" i="11"/>
  <c r="C57" i="11"/>
  <c r="C58" i="11"/>
  <c r="G58" i="11" s="1"/>
  <c r="C59" i="11"/>
  <c r="C60" i="11"/>
  <c r="C61" i="11"/>
  <c r="C62" i="11"/>
  <c r="C63" i="11"/>
  <c r="C64" i="11"/>
  <c r="C65" i="11"/>
  <c r="C66" i="11"/>
  <c r="G66" i="11" s="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G82" i="11" s="1"/>
  <c r="C83" i="11"/>
  <c r="C84" i="11"/>
  <c r="C85" i="11"/>
  <c r="C86" i="11"/>
  <c r="C87" i="11"/>
  <c r="C88" i="11"/>
  <c r="C89" i="11"/>
  <c r="C90" i="11"/>
  <c r="G90" i="11" s="1"/>
  <c r="C91" i="11"/>
  <c r="C92" i="11"/>
  <c r="C93" i="11"/>
  <c r="C94" i="11"/>
  <c r="C95" i="11"/>
  <c r="C96" i="11"/>
  <c r="C97" i="11"/>
  <c r="C98" i="11"/>
  <c r="G98" i="11" s="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G114" i="11" s="1"/>
  <c r="C115" i="11"/>
  <c r="C116" i="11"/>
  <c r="C117" i="11"/>
  <c r="C118" i="11"/>
  <c r="C119" i="11"/>
  <c r="C120" i="11"/>
  <c r="C121" i="11"/>
  <c r="C122" i="11"/>
  <c r="G122" i="11" s="1"/>
  <c r="C123" i="11"/>
  <c r="C124" i="11"/>
  <c r="C125" i="11"/>
  <c r="C126" i="11"/>
  <c r="C127" i="11"/>
  <c r="C128" i="11"/>
  <c r="C129" i="11"/>
  <c r="C130" i="11"/>
  <c r="G130" i="11" s="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G146" i="11" s="1"/>
  <c r="C147" i="11"/>
  <c r="C148" i="11"/>
  <c r="C149" i="11"/>
  <c r="C150" i="11"/>
  <c r="C151" i="11"/>
  <c r="C152" i="11"/>
  <c r="C153" i="11"/>
  <c r="C154" i="11"/>
  <c r="G154" i="11" s="1"/>
  <c r="C155" i="11"/>
  <c r="C156" i="11"/>
  <c r="C157" i="11"/>
  <c r="C158" i="11"/>
  <c r="C159" i="11"/>
  <c r="C160" i="11"/>
  <c r="C161" i="11"/>
  <c r="C162" i="11"/>
  <c r="G162" i="11" s="1"/>
  <c r="C163" i="11"/>
  <c r="C164" i="11"/>
  <c r="C165" i="11"/>
  <c r="C166" i="11"/>
  <c r="C167" i="11"/>
  <c r="C168" i="11"/>
  <c r="C169" i="11"/>
  <c r="C170" i="11"/>
  <c r="G170" i="11" s="1"/>
  <c r="C171" i="11"/>
  <c r="C172" i="11"/>
  <c r="C173" i="11"/>
  <c r="C174" i="11"/>
  <c r="C175" i="11"/>
  <c r="C176" i="11"/>
  <c r="C177" i="11"/>
  <c r="C178" i="11"/>
  <c r="G178" i="11" s="1"/>
  <c r="C179" i="11"/>
  <c r="C180" i="11"/>
  <c r="C181" i="11"/>
  <c r="C182" i="11"/>
  <c r="C183" i="11"/>
  <c r="C184" i="11"/>
  <c r="C185" i="11"/>
  <c r="C186" i="11"/>
  <c r="G186" i="11" s="1"/>
  <c r="C187" i="11"/>
  <c r="C188" i="11"/>
  <c r="C189" i="11"/>
  <c r="C190" i="11"/>
  <c r="C191" i="11"/>
  <c r="C192" i="11"/>
  <c r="C193" i="11"/>
  <c r="C194" i="11"/>
  <c r="G194" i="11" s="1"/>
  <c r="C195" i="11"/>
  <c r="C196" i="11"/>
  <c r="C197" i="11"/>
  <c r="C198" i="11"/>
  <c r="C199" i="11"/>
  <c r="C200" i="11"/>
  <c r="C201" i="11"/>
  <c r="C202" i="11"/>
  <c r="G202" i="11" s="1"/>
  <c r="C203" i="11"/>
  <c r="C204" i="11"/>
  <c r="C205" i="11"/>
  <c r="C206" i="11"/>
  <c r="C207" i="11"/>
  <c r="C208" i="11"/>
  <c r="C209" i="11"/>
  <c r="C210" i="11"/>
  <c r="G210" i="11" s="1"/>
  <c r="C211" i="11"/>
  <c r="C212" i="11"/>
  <c r="C213" i="11"/>
  <c r="C214" i="11"/>
  <c r="C215" i="11"/>
  <c r="C216" i="11"/>
  <c r="C217" i="11"/>
  <c r="C218" i="11"/>
  <c r="G218" i="11" s="1"/>
  <c r="C219" i="11"/>
  <c r="C220" i="11"/>
  <c r="C221" i="11"/>
  <c r="C222" i="11"/>
  <c r="C223" i="11"/>
  <c r="C224" i="11"/>
  <c r="C225" i="11"/>
  <c r="C226" i="11"/>
  <c r="G226" i="11" s="1"/>
  <c r="C227" i="11"/>
  <c r="C228" i="11"/>
  <c r="C229" i="11"/>
  <c r="C230" i="11"/>
  <c r="C231" i="11"/>
  <c r="C232" i="11"/>
  <c r="C233" i="11"/>
  <c r="C234" i="11"/>
  <c r="G234" i="11" s="1"/>
  <c r="C235" i="11"/>
  <c r="C236" i="11"/>
  <c r="C237" i="11"/>
  <c r="C238" i="11"/>
  <c r="C239" i="11"/>
  <c r="C240" i="11"/>
  <c r="C241" i="11"/>
  <c r="C242" i="11"/>
  <c r="G242" i="11" s="1"/>
  <c r="C243" i="11"/>
  <c r="C244" i="11"/>
  <c r="C245" i="11"/>
  <c r="C246" i="11"/>
  <c r="C247" i="11"/>
  <c r="C248" i="11"/>
  <c r="C249" i="11"/>
  <c r="C250" i="11"/>
  <c r="G250" i="11" s="1"/>
  <c r="C251" i="11"/>
  <c r="C252" i="11"/>
  <c r="C253" i="11"/>
  <c r="C254" i="11"/>
  <c r="C255" i="11"/>
  <c r="C256" i="11"/>
  <c r="C257" i="11"/>
  <c r="C258" i="11"/>
  <c r="G258" i="11" s="1"/>
  <c r="C259" i="11"/>
  <c r="C260" i="11"/>
  <c r="C261" i="11"/>
  <c r="C262" i="11"/>
  <c r="C26" i="11"/>
  <c r="C25" i="11"/>
  <c r="C16" i="11"/>
  <c r="C17" i="11"/>
  <c r="C18" i="11"/>
  <c r="C19" i="11"/>
  <c r="C20" i="11"/>
  <c r="C21" i="11"/>
  <c r="C22" i="11"/>
  <c r="C23" i="11"/>
  <c r="G23" i="11" s="1"/>
  <c r="C24" i="11"/>
  <c r="C15" i="11"/>
  <c r="C14" i="11"/>
  <c r="C13" i="11"/>
  <c r="G262" i="11"/>
  <c r="G261" i="11"/>
  <c r="G260" i="11"/>
  <c r="G259" i="11"/>
  <c r="G257" i="11"/>
  <c r="G256" i="11"/>
  <c r="G255" i="11"/>
  <c r="G254" i="11"/>
  <c r="G253" i="11"/>
  <c r="G252" i="11"/>
  <c r="G251" i="11"/>
  <c r="G248" i="11"/>
  <c r="G247" i="11"/>
  <c r="G246" i="11"/>
  <c r="G245" i="11"/>
  <c r="G244" i="11"/>
  <c r="G243" i="11"/>
  <c r="G240" i="11"/>
  <c r="G239" i="11"/>
  <c r="G238" i="11"/>
  <c r="G237" i="11"/>
  <c r="G236" i="11"/>
  <c r="G235" i="11"/>
  <c r="G232" i="11"/>
  <c r="G231" i="11"/>
  <c r="G230" i="11"/>
  <c r="G229" i="11"/>
  <c r="G228" i="11"/>
  <c r="G227" i="11"/>
  <c r="G224" i="11"/>
  <c r="G223" i="11"/>
  <c r="G222" i="11"/>
  <c r="G221" i="11"/>
  <c r="G220" i="11"/>
  <c r="G219" i="11"/>
  <c r="G216" i="11"/>
  <c r="G215" i="11"/>
  <c r="G214" i="11"/>
  <c r="G213" i="11"/>
  <c r="G212" i="11"/>
  <c r="G211" i="11"/>
  <c r="G208" i="11"/>
  <c r="G207" i="11"/>
  <c r="G206" i="11"/>
  <c r="G205" i="11"/>
  <c r="G204" i="11"/>
  <c r="G203" i="11"/>
  <c r="G200" i="11"/>
  <c r="G199" i="11"/>
  <c r="G198" i="11"/>
  <c r="G197" i="11"/>
  <c r="G196" i="11"/>
  <c r="G195" i="11"/>
  <c r="G192" i="11"/>
  <c r="G191" i="11"/>
  <c r="G190" i="11"/>
  <c r="G189" i="11"/>
  <c r="G188" i="11"/>
  <c r="G187" i="11"/>
  <c r="G184" i="11"/>
  <c r="G183" i="11"/>
  <c r="G182" i="11"/>
  <c r="G181" i="11"/>
  <c r="G180" i="11"/>
  <c r="G179" i="11"/>
  <c r="G176" i="11"/>
  <c r="G175" i="11"/>
  <c r="G174" i="11"/>
  <c r="G173" i="11"/>
  <c r="G172" i="11"/>
  <c r="G171" i="11"/>
  <c r="G168" i="11"/>
  <c r="G167" i="11"/>
  <c r="G166" i="11"/>
  <c r="G165" i="11"/>
  <c r="G164" i="11"/>
  <c r="G163" i="11"/>
  <c r="G160" i="11"/>
  <c r="G159" i="11"/>
  <c r="G158" i="11"/>
  <c r="G157" i="11"/>
  <c r="G156" i="11"/>
  <c r="G155" i="11"/>
  <c r="G152" i="11"/>
  <c r="G151" i="11"/>
  <c r="G150" i="11"/>
  <c r="G149" i="11"/>
  <c r="G148" i="11"/>
  <c r="G147" i="11"/>
  <c r="G144" i="11"/>
  <c r="G143" i="11"/>
  <c r="G142" i="11"/>
  <c r="G141" i="11"/>
  <c r="G140" i="11"/>
  <c r="G139" i="11"/>
  <c r="G138" i="11"/>
  <c r="G136" i="11"/>
  <c r="G135" i="11"/>
  <c r="G134" i="11"/>
  <c r="G133" i="11"/>
  <c r="G132" i="11"/>
  <c r="G131" i="11"/>
  <c r="G128" i="11"/>
  <c r="G127" i="11"/>
  <c r="G126" i="11"/>
  <c r="G125" i="11"/>
  <c r="G124" i="11"/>
  <c r="G123" i="11"/>
  <c r="G120" i="11"/>
  <c r="G119" i="11"/>
  <c r="G118" i="11"/>
  <c r="G117" i="11"/>
  <c r="G116" i="11"/>
  <c r="G115" i="11"/>
  <c r="G112" i="11"/>
  <c r="G111" i="11"/>
  <c r="G110" i="11"/>
  <c r="G109" i="11"/>
  <c r="G108" i="11"/>
  <c r="G107" i="11"/>
  <c r="G106" i="11"/>
  <c r="G104" i="11"/>
  <c r="G103" i="11"/>
  <c r="G102" i="11"/>
  <c r="G101" i="11"/>
  <c r="G100" i="11"/>
  <c r="G99" i="11"/>
  <c r="G96" i="11"/>
  <c r="G95" i="11"/>
  <c r="G94" i="11"/>
  <c r="G93" i="11"/>
  <c r="G92" i="11"/>
  <c r="G91" i="11"/>
  <c r="G88" i="11"/>
  <c r="G87" i="11"/>
  <c r="G86" i="11"/>
  <c r="G85" i="11"/>
  <c r="G84" i="11"/>
  <c r="G83" i="11"/>
  <c r="G80" i="11"/>
  <c r="G79" i="11"/>
  <c r="G78" i="11"/>
  <c r="G77" i="11"/>
  <c r="G76" i="11"/>
  <c r="G75" i="11"/>
  <c r="G74" i="11"/>
  <c r="G72" i="11"/>
  <c r="G71" i="11"/>
  <c r="G70" i="11"/>
  <c r="G69" i="11"/>
  <c r="G68" i="11"/>
  <c r="G67" i="11"/>
  <c r="G64" i="11"/>
  <c r="G63" i="11"/>
  <c r="G62" i="11"/>
  <c r="G61" i="11"/>
  <c r="G60" i="11"/>
  <c r="G59" i="11"/>
  <c r="G56" i="11"/>
  <c r="G55" i="11"/>
  <c r="G54" i="11"/>
  <c r="G53" i="11"/>
  <c r="G52" i="11"/>
  <c r="G51" i="11"/>
  <c r="G48" i="11"/>
  <c r="G47" i="11"/>
  <c r="G46" i="11"/>
  <c r="G45" i="11"/>
  <c r="G44" i="11"/>
  <c r="G43" i="11"/>
  <c r="G40" i="11"/>
  <c r="G39" i="11"/>
  <c r="G38" i="11"/>
  <c r="G37" i="11"/>
  <c r="G36" i="11"/>
  <c r="G35" i="11"/>
  <c r="G33" i="11"/>
  <c r="G32" i="11"/>
  <c r="G31" i="11"/>
  <c r="G30" i="11"/>
  <c r="G29" i="11"/>
  <c r="G28" i="11"/>
  <c r="G27" i="11"/>
  <c r="G26" i="11"/>
  <c r="G24" i="11"/>
  <c r="G22" i="11"/>
  <c r="G21" i="11"/>
  <c r="G20" i="11"/>
  <c r="G19" i="11"/>
  <c r="G18" i="11"/>
  <c r="G17" i="11"/>
  <c r="G16" i="11"/>
  <c r="G15" i="11"/>
  <c r="G14" i="11"/>
  <c r="G13" i="11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3" i="10"/>
  <c r="F384" i="10"/>
  <c r="F385" i="10"/>
  <c r="F386" i="10"/>
  <c r="F387" i="10"/>
  <c r="F388" i="10"/>
  <c r="F389" i="10"/>
  <c r="F390" i="10"/>
  <c r="F391" i="10"/>
  <c r="F392" i="10"/>
  <c r="F393" i="10"/>
  <c r="F394" i="10"/>
  <c r="F395" i="10"/>
  <c r="F396" i="10"/>
  <c r="F397" i="10"/>
  <c r="F398" i="10"/>
  <c r="F399" i="10"/>
  <c r="F400" i="10"/>
  <c r="F401" i="10"/>
  <c r="F402" i="10"/>
  <c r="F403" i="10"/>
  <c r="F404" i="10"/>
  <c r="F405" i="10"/>
  <c r="F406" i="10"/>
  <c r="F407" i="10"/>
  <c r="F408" i="10"/>
  <c r="F409" i="10"/>
  <c r="F410" i="10"/>
  <c r="F411" i="10"/>
  <c r="F412" i="10"/>
  <c r="F413" i="10"/>
  <c r="F414" i="10"/>
  <c r="F415" i="10"/>
  <c r="F416" i="10"/>
  <c r="F417" i="10"/>
  <c r="F418" i="10"/>
  <c r="F419" i="10"/>
  <c r="F420" i="10"/>
  <c r="F421" i="10"/>
  <c r="F422" i="10"/>
  <c r="F423" i="10"/>
  <c r="F424" i="10"/>
  <c r="F425" i="10"/>
  <c r="F426" i="10"/>
  <c r="F427" i="10"/>
  <c r="F428" i="10"/>
  <c r="F429" i="10"/>
  <c r="F430" i="10"/>
  <c r="F431" i="10"/>
  <c r="F432" i="10"/>
  <c r="F433" i="10"/>
  <c r="F434" i="10"/>
  <c r="F435" i="10"/>
  <c r="F436" i="10"/>
  <c r="F437" i="10"/>
  <c r="F438" i="10"/>
  <c r="F439" i="10"/>
  <c r="F440" i="10"/>
  <c r="F441" i="10"/>
  <c r="F442" i="10"/>
  <c r="F443" i="10"/>
  <c r="F444" i="10"/>
  <c r="F445" i="10"/>
  <c r="F446" i="10"/>
  <c r="F447" i="10"/>
  <c r="F448" i="10"/>
  <c r="F449" i="10"/>
  <c r="F450" i="10"/>
  <c r="F451" i="10"/>
  <c r="F452" i="10"/>
  <c r="F453" i="10"/>
  <c r="F454" i="10"/>
  <c r="F455" i="10"/>
  <c r="F456" i="10"/>
  <c r="F15" i="10"/>
  <c r="F14" i="10"/>
  <c r="F13" i="10"/>
  <c r="C26" i="10"/>
  <c r="C27" i="10"/>
  <c r="C28" i="10"/>
  <c r="C29" i="10"/>
  <c r="C30" i="10"/>
  <c r="C31" i="10"/>
  <c r="C32" i="10"/>
  <c r="G32" i="10" s="1"/>
  <c r="C33" i="10"/>
  <c r="C34" i="10"/>
  <c r="C35" i="10"/>
  <c r="C36" i="10"/>
  <c r="C37" i="10"/>
  <c r="C38" i="10"/>
  <c r="C39" i="10"/>
  <c r="C40" i="10"/>
  <c r="G40" i="10" s="1"/>
  <c r="C41" i="10"/>
  <c r="C42" i="10"/>
  <c r="C43" i="10"/>
  <c r="C44" i="10"/>
  <c r="C45" i="10"/>
  <c r="C46" i="10"/>
  <c r="C47" i="10"/>
  <c r="C48" i="10"/>
  <c r="G48" i="10" s="1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G64" i="10" s="1"/>
  <c r="C65" i="10"/>
  <c r="C66" i="10"/>
  <c r="C67" i="10"/>
  <c r="C68" i="10"/>
  <c r="C69" i="10"/>
  <c r="C70" i="10"/>
  <c r="C71" i="10"/>
  <c r="C72" i="10"/>
  <c r="G72" i="10" s="1"/>
  <c r="C73" i="10"/>
  <c r="C74" i="10"/>
  <c r="C75" i="10"/>
  <c r="C76" i="10"/>
  <c r="C77" i="10"/>
  <c r="C78" i="10"/>
  <c r="C79" i="10"/>
  <c r="C80" i="10"/>
  <c r="G80" i="10" s="1"/>
  <c r="C81" i="10"/>
  <c r="C82" i="10"/>
  <c r="C83" i="10"/>
  <c r="C84" i="10"/>
  <c r="C85" i="10"/>
  <c r="C86" i="10"/>
  <c r="C87" i="10"/>
  <c r="C88" i="10"/>
  <c r="G88" i="10" s="1"/>
  <c r="C89" i="10"/>
  <c r="C90" i="10"/>
  <c r="C91" i="10"/>
  <c r="C92" i="10"/>
  <c r="C93" i="10"/>
  <c r="C94" i="10"/>
  <c r="C95" i="10"/>
  <c r="C96" i="10"/>
  <c r="G96" i="10" s="1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G112" i="10" s="1"/>
  <c r="C113" i="10"/>
  <c r="C114" i="10"/>
  <c r="C115" i="10"/>
  <c r="C116" i="10"/>
  <c r="C117" i="10"/>
  <c r="C118" i="10"/>
  <c r="C119" i="10"/>
  <c r="C120" i="10"/>
  <c r="G120" i="10" s="1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G216" i="10" s="1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G232" i="10" s="1"/>
  <c r="C233" i="10"/>
  <c r="C234" i="10"/>
  <c r="C235" i="10"/>
  <c r="C236" i="10"/>
  <c r="C237" i="10"/>
  <c r="C238" i="10"/>
  <c r="C239" i="10"/>
  <c r="C240" i="10"/>
  <c r="G240" i="10" s="1"/>
  <c r="C241" i="10"/>
  <c r="C242" i="10"/>
  <c r="C243" i="10"/>
  <c r="C244" i="10"/>
  <c r="C245" i="10"/>
  <c r="C246" i="10"/>
  <c r="C247" i="10"/>
  <c r="C248" i="10"/>
  <c r="G248" i="10" s="1"/>
  <c r="C249" i="10"/>
  <c r="C250" i="10"/>
  <c r="C251" i="10"/>
  <c r="C252" i="10"/>
  <c r="C253" i="10"/>
  <c r="C254" i="10"/>
  <c r="C255" i="10"/>
  <c r="C256" i="10"/>
  <c r="G256" i="10" s="1"/>
  <c r="C257" i="10"/>
  <c r="C258" i="10"/>
  <c r="C259" i="10"/>
  <c r="C260" i="10"/>
  <c r="C261" i="10"/>
  <c r="C262" i="10"/>
  <c r="C263" i="10"/>
  <c r="C264" i="10"/>
  <c r="G264" i="10" s="1"/>
  <c r="C265" i="10"/>
  <c r="C266" i="10"/>
  <c r="C267" i="10"/>
  <c r="C268" i="10"/>
  <c r="C269" i="10"/>
  <c r="C270" i="10"/>
  <c r="C271" i="10"/>
  <c r="C272" i="10"/>
  <c r="G272" i="10" s="1"/>
  <c r="C273" i="10"/>
  <c r="C274" i="10"/>
  <c r="C275" i="10"/>
  <c r="C276" i="10"/>
  <c r="C277" i="10"/>
  <c r="C278" i="10"/>
  <c r="C279" i="10"/>
  <c r="C280" i="10"/>
  <c r="G280" i="10" s="1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G296" i="10" s="1"/>
  <c r="C297" i="10"/>
  <c r="C298" i="10"/>
  <c r="C299" i="10"/>
  <c r="C300" i="10"/>
  <c r="C301" i="10"/>
  <c r="C302" i="10"/>
  <c r="C303" i="10"/>
  <c r="C304" i="10"/>
  <c r="G304" i="10" s="1"/>
  <c r="C305" i="10"/>
  <c r="C306" i="10"/>
  <c r="C307" i="10"/>
  <c r="C308" i="10"/>
  <c r="C309" i="10"/>
  <c r="C310" i="10"/>
  <c r="C311" i="10"/>
  <c r="C312" i="10"/>
  <c r="G312" i="10" s="1"/>
  <c r="C313" i="10"/>
  <c r="C314" i="10"/>
  <c r="C315" i="10"/>
  <c r="C316" i="10"/>
  <c r="C317" i="10"/>
  <c r="C318" i="10"/>
  <c r="C319" i="10"/>
  <c r="C320" i="10"/>
  <c r="G320" i="10" s="1"/>
  <c r="C321" i="10"/>
  <c r="C322" i="10"/>
  <c r="C323" i="10"/>
  <c r="C324" i="10"/>
  <c r="C325" i="10"/>
  <c r="C326" i="10"/>
  <c r="C327" i="10"/>
  <c r="C328" i="10"/>
  <c r="G328" i="10" s="1"/>
  <c r="C329" i="10"/>
  <c r="C330" i="10"/>
  <c r="C331" i="10"/>
  <c r="C332" i="10"/>
  <c r="C333" i="10"/>
  <c r="C334" i="10"/>
  <c r="C335" i="10"/>
  <c r="C336" i="10"/>
  <c r="G336" i="10" s="1"/>
  <c r="C337" i="10"/>
  <c r="C338" i="10"/>
  <c r="C339" i="10"/>
  <c r="C340" i="10"/>
  <c r="C341" i="10"/>
  <c r="C342" i="10"/>
  <c r="C343" i="10"/>
  <c r="C344" i="10"/>
  <c r="G344" i="10" s="1"/>
  <c r="C345" i="10"/>
  <c r="C346" i="10"/>
  <c r="C347" i="10"/>
  <c r="C348" i="10"/>
  <c r="C349" i="10"/>
  <c r="C350" i="10"/>
  <c r="C351" i="10"/>
  <c r="C352" i="10"/>
  <c r="C353" i="10"/>
  <c r="C354" i="10"/>
  <c r="C355" i="10"/>
  <c r="C356" i="10"/>
  <c r="C357" i="10"/>
  <c r="C358" i="10"/>
  <c r="C359" i="10"/>
  <c r="C360" i="10"/>
  <c r="G360" i="10" s="1"/>
  <c r="C361" i="10"/>
  <c r="C362" i="10"/>
  <c r="C363" i="10"/>
  <c r="C364" i="10"/>
  <c r="C365" i="10"/>
  <c r="C366" i="10"/>
  <c r="C367" i="10"/>
  <c r="C368" i="10"/>
  <c r="G368" i="10" s="1"/>
  <c r="C369" i="10"/>
  <c r="C370" i="10"/>
  <c r="C371" i="10"/>
  <c r="C372" i="10"/>
  <c r="C373" i="10"/>
  <c r="C374" i="10"/>
  <c r="C375" i="10"/>
  <c r="C376" i="10"/>
  <c r="G376" i="10" s="1"/>
  <c r="C377" i="10"/>
  <c r="C378" i="10"/>
  <c r="C379" i="10"/>
  <c r="C380" i="10"/>
  <c r="C381" i="10"/>
  <c r="C382" i="10"/>
  <c r="C383" i="10"/>
  <c r="C384" i="10"/>
  <c r="G384" i="10" s="1"/>
  <c r="C385" i="10"/>
  <c r="C386" i="10"/>
  <c r="C387" i="10"/>
  <c r="C388" i="10"/>
  <c r="C389" i="10"/>
  <c r="C390" i="10"/>
  <c r="C391" i="10"/>
  <c r="C392" i="10"/>
  <c r="G392" i="10" s="1"/>
  <c r="C393" i="10"/>
  <c r="C394" i="10"/>
  <c r="C395" i="10"/>
  <c r="C396" i="10"/>
  <c r="C397" i="10"/>
  <c r="C398" i="10"/>
  <c r="C399" i="10"/>
  <c r="C400" i="10"/>
  <c r="G400" i="10" s="1"/>
  <c r="C401" i="10"/>
  <c r="C402" i="10"/>
  <c r="C403" i="10"/>
  <c r="C404" i="10"/>
  <c r="C405" i="10"/>
  <c r="C406" i="10"/>
  <c r="C407" i="10"/>
  <c r="C408" i="10"/>
  <c r="G408" i="10" s="1"/>
  <c r="C409" i="10"/>
  <c r="C410" i="10"/>
  <c r="C411" i="10"/>
  <c r="C412" i="10"/>
  <c r="C413" i="10"/>
  <c r="C414" i="10"/>
  <c r="C415" i="10"/>
  <c r="C416" i="10"/>
  <c r="G416" i="10" s="1"/>
  <c r="C417" i="10"/>
  <c r="C418" i="10"/>
  <c r="C419" i="10"/>
  <c r="C420" i="10"/>
  <c r="C421" i="10"/>
  <c r="C422" i="10"/>
  <c r="C423" i="10"/>
  <c r="C424" i="10"/>
  <c r="G424" i="10" s="1"/>
  <c r="C425" i="10"/>
  <c r="C426" i="10"/>
  <c r="C427" i="10"/>
  <c r="C428" i="10"/>
  <c r="C429" i="10"/>
  <c r="C430" i="10"/>
  <c r="C431" i="10"/>
  <c r="C432" i="10"/>
  <c r="G432" i="10" s="1"/>
  <c r="C433" i="10"/>
  <c r="C434" i="10"/>
  <c r="C435" i="10"/>
  <c r="C436" i="10"/>
  <c r="C437" i="10"/>
  <c r="C438" i="10"/>
  <c r="C439" i="10"/>
  <c r="C440" i="10"/>
  <c r="G440" i="10" s="1"/>
  <c r="C441" i="10"/>
  <c r="C442" i="10"/>
  <c r="C443" i="10"/>
  <c r="C444" i="10"/>
  <c r="C445" i="10"/>
  <c r="C446" i="10"/>
  <c r="C447" i="10"/>
  <c r="C448" i="10"/>
  <c r="G448" i="10" s="1"/>
  <c r="C449" i="10"/>
  <c r="C450" i="10"/>
  <c r="G450" i="10" s="1"/>
  <c r="C451" i="10"/>
  <c r="C452" i="10"/>
  <c r="C453" i="10"/>
  <c r="C454" i="10"/>
  <c r="C455" i="10"/>
  <c r="C456" i="10"/>
  <c r="G456" i="10" s="1"/>
  <c r="C25" i="10"/>
  <c r="C24" i="10"/>
  <c r="G24" i="10" s="1"/>
  <c r="C16" i="10"/>
  <c r="G16" i="10" s="1"/>
  <c r="C17" i="10"/>
  <c r="G17" i="10" s="1"/>
  <c r="C18" i="10"/>
  <c r="C19" i="10"/>
  <c r="C20" i="10"/>
  <c r="C21" i="10"/>
  <c r="C22" i="10"/>
  <c r="C23" i="10"/>
  <c r="C15" i="10"/>
  <c r="C14" i="10"/>
  <c r="C13" i="10"/>
  <c r="G455" i="10"/>
  <c r="G454" i="10"/>
  <c r="G453" i="10"/>
  <c r="G451" i="10"/>
  <c r="G449" i="10"/>
  <c r="G447" i="10"/>
  <c r="G446" i="10"/>
  <c r="G445" i="10"/>
  <c r="G443" i="10"/>
  <c r="G442" i="10"/>
  <c r="G441" i="10"/>
  <c r="G439" i="10"/>
  <c r="G438" i="10"/>
  <c r="G437" i="10"/>
  <c r="G435" i="10"/>
  <c r="G434" i="10"/>
  <c r="G433" i="10"/>
  <c r="G431" i="10"/>
  <c r="G430" i="10"/>
  <c r="G429" i="10"/>
  <c r="G427" i="10"/>
  <c r="G426" i="10"/>
  <c r="G425" i="10"/>
  <c r="G423" i="10"/>
  <c r="G422" i="10"/>
  <c r="G421" i="10"/>
  <c r="G419" i="10"/>
  <c r="G418" i="10"/>
  <c r="G417" i="10"/>
  <c r="G415" i="10"/>
  <c r="G414" i="10"/>
  <c r="G413" i="10"/>
  <c r="G411" i="10"/>
  <c r="G410" i="10"/>
  <c r="G409" i="10"/>
  <c r="G407" i="10"/>
  <c r="G406" i="10"/>
  <c r="G405" i="10"/>
  <c r="G403" i="10"/>
  <c r="G402" i="10"/>
  <c r="G401" i="10"/>
  <c r="G399" i="10"/>
  <c r="G398" i="10"/>
  <c r="G397" i="10"/>
  <c r="G395" i="10"/>
  <c r="G394" i="10"/>
  <c r="G393" i="10"/>
  <c r="G391" i="10"/>
  <c r="G390" i="10"/>
  <c r="G389" i="10"/>
  <c r="G387" i="10"/>
  <c r="G386" i="10"/>
  <c r="G385" i="10"/>
  <c r="G383" i="10"/>
  <c r="G382" i="10"/>
  <c r="G381" i="10"/>
  <c r="G379" i="10"/>
  <c r="G378" i="10"/>
  <c r="G377" i="10"/>
  <c r="G375" i="10"/>
  <c r="G374" i="10"/>
  <c r="G373" i="10"/>
  <c r="G371" i="10"/>
  <c r="G370" i="10"/>
  <c r="G369" i="10"/>
  <c r="G367" i="10"/>
  <c r="G366" i="10"/>
  <c r="G365" i="10"/>
  <c r="G363" i="10"/>
  <c r="G362" i="10"/>
  <c r="G361" i="10"/>
  <c r="G359" i="10"/>
  <c r="G358" i="10"/>
  <c r="G357" i="10"/>
  <c r="G355" i="10"/>
  <c r="G354" i="10"/>
  <c r="G353" i="10"/>
  <c r="G352" i="10"/>
  <c r="G351" i="10"/>
  <c r="G350" i="10"/>
  <c r="G349" i="10"/>
  <c r="G347" i="10"/>
  <c r="G346" i="10"/>
  <c r="G345" i="10"/>
  <c r="G343" i="10"/>
  <c r="G342" i="10"/>
  <c r="G341" i="10"/>
  <c r="G339" i="10"/>
  <c r="G338" i="10"/>
  <c r="G337" i="10"/>
  <c r="G335" i="10"/>
  <c r="G334" i="10"/>
  <c r="G333" i="10"/>
  <c r="G331" i="10"/>
  <c r="G330" i="10"/>
  <c r="G329" i="10"/>
  <c r="G327" i="10"/>
  <c r="G326" i="10"/>
  <c r="G325" i="10"/>
  <c r="G323" i="10"/>
  <c r="G322" i="10"/>
  <c r="G321" i="10"/>
  <c r="G319" i="10"/>
  <c r="G318" i="10"/>
  <c r="G317" i="10"/>
  <c r="G315" i="10"/>
  <c r="G314" i="10"/>
  <c r="G313" i="10"/>
  <c r="G311" i="10"/>
  <c r="G310" i="10"/>
  <c r="G309" i="10"/>
  <c r="G307" i="10"/>
  <c r="G306" i="10"/>
  <c r="G305" i="10"/>
  <c r="G303" i="10"/>
  <c r="G302" i="10"/>
  <c r="G301" i="10"/>
  <c r="G299" i="10"/>
  <c r="G298" i="10"/>
  <c r="G297" i="10"/>
  <c r="G295" i="10"/>
  <c r="G294" i="10"/>
  <c r="G293" i="10"/>
  <c r="G291" i="10"/>
  <c r="G290" i="10"/>
  <c r="G289" i="10"/>
  <c r="G288" i="10"/>
  <c r="G287" i="10"/>
  <c r="G286" i="10"/>
  <c r="G285" i="10"/>
  <c r="G283" i="10"/>
  <c r="G282" i="10"/>
  <c r="G281" i="10"/>
  <c r="G279" i="10"/>
  <c r="G278" i="10"/>
  <c r="G277" i="10"/>
  <c r="G275" i="10"/>
  <c r="G274" i="10"/>
  <c r="G273" i="10"/>
  <c r="G271" i="10"/>
  <c r="G270" i="10"/>
  <c r="G269" i="10"/>
  <c r="G267" i="10"/>
  <c r="G266" i="10"/>
  <c r="G265" i="10"/>
  <c r="G263" i="10"/>
  <c r="G262" i="10"/>
  <c r="G261" i="10"/>
  <c r="G259" i="10"/>
  <c r="G258" i="10"/>
  <c r="G257" i="10"/>
  <c r="G255" i="10"/>
  <c r="G254" i="10"/>
  <c r="G253" i="10"/>
  <c r="G251" i="10"/>
  <c r="G250" i="10"/>
  <c r="G249" i="10"/>
  <c r="G247" i="10"/>
  <c r="G246" i="10"/>
  <c r="G245" i="10"/>
  <c r="G243" i="10"/>
  <c r="G242" i="10"/>
  <c r="G241" i="10"/>
  <c r="G239" i="10"/>
  <c r="G238" i="10"/>
  <c r="G237" i="10"/>
  <c r="G235" i="10"/>
  <c r="G234" i="10"/>
  <c r="G233" i="10"/>
  <c r="G231" i="10"/>
  <c r="G230" i="10"/>
  <c r="G229" i="10"/>
  <c r="G227" i="10"/>
  <c r="G226" i="10"/>
  <c r="G225" i="10"/>
  <c r="G224" i="10"/>
  <c r="G223" i="10"/>
  <c r="G222" i="10"/>
  <c r="G221" i="10"/>
  <c r="G219" i="10"/>
  <c r="G218" i="10"/>
  <c r="G217" i="10"/>
  <c r="G215" i="10"/>
  <c r="G214" i="10"/>
  <c r="G213" i="10"/>
  <c r="G211" i="10"/>
  <c r="G210" i="10"/>
  <c r="G209" i="10"/>
  <c r="G207" i="10"/>
  <c r="G206" i="10"/>
  <c r="G205" i="10"/>
  <c r="G203" i="10"/>
  <c r="G202" i="10"/>
  <c r="G201" i="10"/>
  <c r="G199" i="10"/>
  <c r="G198" i="10"/>
  <c r="G197" i="10"/>
  <c r="G195" i="10"/>
  <c r="G194" i="10"/>
  <c r="G193" i="10"/>
  <c r="G191" i="10"/>
  <c r="G190" i="10"/>
  <c r="G189" i="10"/>
  <c r="G187" i="10"/>
  <c r="G186" i="10"/>
  <c r="G185" i="10"/>
  <c r="G183" i="10"/>
  <c r="G182" i="10"/>
  <c r="G181" i="10"/>
  <c r="G179" i="10"/>
  <c r="G178" i="10"/>
  <c r="G177" i="10"/>
  <c r="G175" i="10"/>
  <c r="G174" i="10"/>
  <c r="G173" i="10"/>
  <c r="G171" i="10"/>
  <c r="G170" i="10"/>
  <c r="G169" i="10"/>
  <c r="G167" i="10"/>
  <c r="G166" i="10"/>
  <c r="G165" i="10"/>
  <c r="G163" i="10"/>
  <c r="G162" i="10"/>
  <c r="G161" i="10"/>
  <c r="G159" i="10"/>
  <c r="G158" i="10"/>
  <c r="G157" i="10"/>
  <c r="G155" i="10"/>
  <c r="G154" i="10"/>
  <c r="G153" i="10"/>
  <c r="G151" i="10"/>
  <c r="G150" i="10"/>
  <c r="G149" i="10"/>
  <c r="G147" i="10"/>
  <c r="G146" i="10"/>
  <c r="G145" i="10"/>
  <c r="G143" i="10"/>
  <c r="G142" i="10"/>
  <c r="G141" i="10"/>
  <c r="G140" i="10"/>
  <c r="G139" i="10"/>
  <c r="G138" i="10"/>
  <c r="G137" i="10"/>
  <c r="G135" i="10"/>
  <c r="G134" i="10"/>
  <c r="G133" i="10"/>
  <c r="G132" i="10"/>
  <c r="G131" i="10"/>
  <c r="G129" i="10"/>
  <c r="G127" i="10"/>
  <c r="G126" i="10"/>
  <c r="G125" i="10"/>
  <c r="G123" i="10"/>
  <c r="G122" i="10"/>
  <c r="G121" i="10"/>
  <c r="G119" i="10"/>
  <c r="G118" i="10"/>
  <c r="G117" i="10"/>
  <c r="G116" i="10"/>
  <c r="G115" i="10"/>
  <c r="G114" i="10"/>
  <c r="G113" i="10"/>
  <c r="G110" i="10"/>
  <c r="G109" i="10"/>
  <c r="G108" i="10"/>
  <c r="G107" i="10"/>
  <c r="G106" i="10"/>
  <c r="G105" i="10"/>
  <c r="G104" i="10"/>
  <c r="G102" i="10"/>
  <c r="G101" i="10"/>
  <c r="G100" i="10"/>
  <c r="G99" i="10"/>
  <c r="G98" i="10"/>
  <c r="G97" i="10"/>
  <c r="G94" i="10"/>
  <c r="G93" i="10"/>
  <c r="G92" i="10"/>
  <c r="G91" i="10"/>
  <c r="G90" i="10"/>
  <c r="G89" i="10"/>
  <c r="G86" i="10"/>
  <c r="G85" i="10"/>
  <c r="G84" i="10"/>
  <c r="G83" i="10"/>
  <c r="G82" i="10"/>
  <c r="G81" i="10"/>
  <c r="G78" i="10"/>
  <c r="G77" i="10"/>
  <c r="G76" i="10"/>
  <c r="G75" i="10"/>
  <c r="G74" i="10"/>
  <c r="G73" i="10"/>
  <c r="G70" i="10"/>
  <c r="G69" i="10"/>
  <c r="G68" i="10"/>
  <c r="G67" i="10"/>
  <c r="G66" i="10"/>
  <c r="G65" i="10"/>
  <c r="G62" i="10"/>
  <c r="G61" i="10"/>
  <c r="G60" i="10"/>
  <c r="G59" i="10"/>
  <c r="G58" i="10"/>
  <c r="G57" i="10"/>
  <c r="G56" i="10"/>
  <c r="G54" i="10"/>
  <c r="G53" i="10"/>
  <c r="G52" i="10"/>
  <c r="G51" i="10"/>
  <c r="G50" i="10"/>
  <c r="G49" i="10"/>
  <c r="G46" i="10"/>
  <c r="G45" i="10"/>
  <c r="G44" i="10"/>
  <c r="G43" i="10"/>
  <c r="G42" i="10"/>
  <c r="G41" i="10"/>
  <c r="G38" i="10"/>
  <c r="G37" i="10"/>
  <c r="G36" i="10"/>
  <c r="G35" i="10"/>
  <c r="G34" i="10"/>
  <c r="G33" i="10"/>
  <c r="G30" i="10"/>
  <c r="G29" i="10"/>
  <c r="G28" i="10"/>
  <c r="G27" i="10"/>
  <c r="G26" i="10"/>
  <c r="G25" i="10"/>
  <c r="G22" i="10"/>
  <c r="G21" i="10"/>
  <c r="G20" i="10"/>
  <c r="G19" i="10"/>
  <c r="G18" i="10"/>
  <c r="G14" i="10"/>
  <c r="G13" i="10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1004" i="9"/>
  <c r="F1005" i="9"/>
  <c r="F1006" i="9"/>
  <c r="F1007" i="9"/>
  <c r="F1008" i="9"/>
  <c r="F1009" i="9"/>
  <c r="F1010" i="9"/>
  <c r="F1011" i="9"/>
  <c r="F15" i="9"/>
  <c r="F14" i="9"/>
  <c r="F13" i="9"/>
  <c r="C1011" i="9"/>
  <c r="G1011" i="9" s="1"/>
  <c r="C1010" i="9"/>
  <c r="G1010" i="9" s="1"/>
  <c r="G1009" i="9"/>
  <c r="C1009" i="9"/>
  <c r="C1008" i="9"/>
  <c r="G1008" i="9" s="1"/>
  <c r="C1007" i="9"/>
  <c r="G1006" i="9"/>
  <c r="C1006" i="9"/>
  <c r="C1005" i="9"/>
  <c r="G1005" i="9" s="1"/>
  <c r="C1004" i="9"/>
  <c r="G1004" i="9" s="1"/>
  <c r="C1003" i="9"/>
  <c r="G1003" i="9" s="1"/>
  <c r="C1002" i="9"/>
  <c r="G1002" i="9" s="1"/>
  <c r="G1001" i="9"/>
  <c r="C1001" i="9"/>
  <c r="C1000" i="9"/>
  <c r="G1000" i="9" s="1"/>
  <c r="C999" i="9"/>
  <c r="G998" i="9"/>
  <c r="C998" i="9"/>
  <c r="G997" i="9"/>
  <c r="C997" i="9"/>
  <c r="C996" i="9"/>
  <c r="G996" i="9" s="1"/>
  <c r="C995" i="9"/>
  <c r="G995" i="9" s="1"/>
  <c r="C994" i="9"/>
  <c r="G994" i="9" s="1"/>
  <c r="G993" i="9"/>
  <c r="C993" i="9"/>
  <c r="C992" i="9"/>
  <c r="G992" i="9" s="1"/>
  <c r="C991" i="9"/>
  <c r="G990" i="9"/>
  <c r="C990" i="9"/>
  <c r="G989" i="9"/>
  <c r="C989" i="9"/>
  <c r="C988" i="9"/>
  <c r="G988" i="9" s="1"/>
  <c r="C987" i="9"/>
  <c r="G987" i="9" s="1"/>
  <c r="C986" i="9"/>
  <c r="G986" i="9" s="1"/>
  <c r="G985" i="9"/>
  <c r="C985" i="9"/>
  <c r="C984" i="9"/>
  <c r="G984" i="9" s="1"/>
  <c r="C983" i="9"/>
  <c r="G982" i="9"/>
  <c r="C982" i="9"/>
  <c r="G981" i="9"/>
  <c r="C981" i="9"/>
  <c r="C980" i="9"/>
  <c r="G980" i="9" s="1"/>
  <c r="C979" i="9"/>
  <c r="G979" i="9" s="1"/>
  <c r="C978" i="9"/>
  <c r="G978" i="9" s="1"/>
  <c r="G977" i="9"/>
  <c r="C977" i="9"/>
  <c r="C976" i="9"/>
  <c r="G976" i="9" s="1"/>
  <c r="C975" i="9"/>
  <c r="G974" i="9"/>
  <c r="C974" i="9"/>
  <c r="G973" i="9"/>
  <c r="C973" i="9"/>
  <c r="C972" i="9"/>
  <c r="G972" i="9" s="1"/>
  <c r="C971" i="9"/>
  <c r="G971" i="9" s="1"/>
  <c r="C970" i="9"/>
  <c r="G970" i="9" s="1"/>
  <c r="G969" i="9"/>
  <c r="C969" i="9"/>
  <c r="C968" i="9"/>
  <c r="G968" i="9" s="1"/>
  <c r="C967" i="9"/>
  <c r="G966" i="9"/>
  <c r="C966" i="9"/>
  <c r="G965" i="9"/>
  <c r="C965" i="9"/>
  <c r="C964" i="9"/>
  <c r="G964" i="9" s="1"/>
  <c r="C963" i="9"/>
  <c r="G963" i="9" s="1"/>
  <c r="C962" i="9"/>
  <c r="G962" i="9" s="1"/>
  <c r="G961" i="9"/>
  <c r="C961" i="9"/>
  <c r="C960" i="9"/>
  <c r="G960" i="9" s="1"/>
  <c r="C959" i="9"/>
  <c r="G958" i="9"/>
  <c r="C958" i="9"/>
  <c r="G957" i="9"/>
  <c r="C957" i="9"/>
  <c r="C956" i="9"/>
  <c r="G956" i="9" s="1"/>
  <c r="C955" i="9"/>
  <c r="G955" i="9" s="1"/>
  <c r="C954" i="9"/>
  <c r="G954" i="9" s="1"/>
  <c r="G953" i="9"/>
  <c r="C953" i="9"/>
  <c r="C952" i="9"/>
  <c r="G952" i="9" s="1"/>
  <c r="C951" i="9"/>
  <c r="G950" i="9"/>
  <c r="C950" i="9"/>
  <c r="G949" i="9"/>
  <c r="C949" i="9"/>
  <c r="C948" i="9"/>
  <c r="G948" i="9" s="1"/>
  <c r="C947" i="9"/>
  <c r="G947" i="9" s="1"/>
  <c r="C946" i="9"/>
  <c r="G946" i="9" s="1"/>
  <c r="G945" i="9"/>
  <c r="C945" i="9"/>
  <c r="C944" i="9"/>
  <c r="G944" i="9" s="1"/>
  <c r="C943" i="9"/>
  <c r="G942" i="9"/>
  <c r="C942" i="9"/>
  <c r="G941" i="9"/>
  <c r="C941" i="9"/>
  <c r="C940" i="9"/>
  <c r="G940" i="9" s="1"/>
  <c r="C939" i="9"/>
  <c r="G939" i="9" s="1"/>
  <c r="C938" i="9"/>
  <c r="G938" i="9" s="1"/>
  <c r="G937" i="9"/>
  <c r="C937" i="9"/>
  <c r="C936" i="9"/>
  <c r="G936" i="9" s="1"/>
  <c r="C935" i="9"/>
  <c r="G934" i="9"/>
  <c r="C934" i="9"/>
  <c r="G933" i="9"/>
  <c r="C933" i="9"/>
  <c r="C932" i="9"/>
  <c r="G932" i="9" s="1"/>
  <c r="C931" i="9"/>
  <c r="G931" i="9" s="1"/>
  <c r="C930" i="9"/>
  <c r="G930" i="9" s="1"/>
  <c r="G929" i="9"/>
  <c r="C929" i="9"/>
  <c r="C928" i="9"/>
  <c r="G928" i="9" s="1"/>
  <c r="C927" i="9"/>
  <c r="G926" i="9"/>
  <c r="C926" i="9"/>
  <c r="G925" i="9"/>
  <c r="C925" i="9"/>
  <c r="C924" i="9"/>
  <c r="G924" i="9" s="1"/>
  <c r="C923" i="9"/>
  <c r="G923" i="9" s="1"/>
  <c r="C922" i="9"/>
  <c r="G922" i="9" s="1"/>
  <c r="G921" i="9"/>
  <c r="C921" i="9"/>
  <c r="C920" i="9"/>
  <c r="G920" i="9" s="1"/>
  <c r="C919" i="9"/>
  <c r="G918" i="9"/>
  <c r="C918" i="9"/>
  <c r="G917" i="9"/>
  <c r="C917" i="9"/>
  <c r="C916" i="9"/>
  <c r="G916" i="9" s="1"/>
  <c r="C915" i="9"/>
  <c r="G915" i="9" s="1"/>
  <c r="C914" i="9"/>
  <c r="G914" i="9" s="1"/>
  <c r="G913" i="9"/>
  <c r="C913" i="9"/>
  <c r="C912" i="9"/>
  <c r="G912" i="9" s="1"/>
  <c r="C911" i="9"/>
  <c r="G910" i="9"/>
  <c r="C910" i="9"/>
  <c r="G909" i="9"/>
  <c r="C909" i="9"/>
  <c r="C908" i="9"/>
  <c r="G908" i="9" s="1"/>
  <c r="C907" i="9"/>
  <c r="G907" i="9" s="1"/>
  <c r="C906" i="9"/>
  <c r="G906" i="9" s="1"/>
  <c r="G905" i="9"/>
  <c r="C905" i="9"/>
  <c r="G904" i="9"/>
  <c r="C904" i="9"/>
  <c r="C903" i="9"/>
  <c r="G902" i="9"/>
  <c r="C902" i="9"/>
  <c r="G901" i="9"/>
  <c r="C901" i="9"/>
  <c r="C900" i="9"/>
  <c r="G900" i="9" s="1"/>
  <c r="C899" i="9"/>
  <c r="G899" i="9" s="1"/>
  <c r="C898" i="9"/>
  <c r="G898" i="9" s="1"/>
  <c r="G897" i="9"/>
  <c r="C897" i="9"/>
  <c r="G896" i="9"/>
  <c r="C896" i="9"/>
  <c r="C895" i="9"/>
  <c r="G894" i="9"/>
  <c r="C894" i="9"/>
  <c r="G893" i="9"/>
  <c r="C893" i="9"/>
  <c r="C892" i="9"/>
  <c r="G892" i="9" s="1"/>
  <c r="C891" i="9"/>
  <c r="G891" i="9" s="1"/>
  <c r="C890" i="9"/>
  <c r="G890" i="9" s="1"/>
  <c r="G889" i="9"/>
  <c r="C889" i="9"/>
  <c r="G888" i="9"/>
  <c r="C888" i="9"/>
  <c r="C887" i="9"/>
  <c r="G886" i="9"/>
  <c r="C886" i="9"/>
  <c r="G885" i="9"/>
  <c r="C885" i="9"/>
  <c r="C884" i="9"/>
  <c r="G884" i="9" s="1"/>
  <c r="C883" i="9"/>
  <c r="G883" i="9" s="1"/>
  <c r="C882" i="9"/>
  <c r="G882" i="9" s="1"/>
  <c r="G881" i="9"/>
  <c r="C881" i="9"/>
  <c r="G880" i="9"/>
  <c r="C880" i="9"/>
  <c r="C879" i="9"/>
  <c r="G878" i="9"/>
  <c r="C878" i="9"/>
  <c r="G877" i="9"/>
  <c r="C877" i="9"/>
  <c r="C876" i="9"/>
  <c r="G876" i="9" s="1"/>
  <c r="C875" i="9"/>
  <c r="G875" i="9" s="1"/>
  <c r="G874" i="9"/>
  <c r="C874" i="9"/>
  <c r="G873" i="9"/>
  <c r="C873" i="9"/>
  <c r="G872" i="9"/>
  <c r="C872" i="9"/>
  <c r="C871" i="9"/>
  <c r="G870" i="9"/>
  <c r="C870" i="9"/>
  <c r="G869" i="9"/>
  <c r="C869" i="9"/>
  <c r="C868" i="9"/>
  <c r="G868" i="9" s="1"/>
  <c r="C867" i="9"/>
  <c r="G867" i="9" s="1"/>
  <c r="G866" i="9"/>
  <c r="C866" i="9"/>
  <c r="G865" i="9"/>
  <c r="C865" i="9"/>
  <c r="C864" i="9"/>
  <c r="G864" i="9" s="1"/>
  <c r="C863" i="9"/>
  <c r="G862" i="9"/>
  <c r="C862" i="9"/>
  <c r="G861" i="9"/>
  <c r="C861" i="9"/>
  <c r="C860" i="9"/>
  <c r="G860" i="9" s="1"/>
  <c r="C859" i="9"/>
  <c r="G859" i="9" s="1"/>
  <c r="G858" i="9"/>
  <c r="C858" i="9"/>
  <c r="G857" i="9"/>
  <c r="C857" i="9"/>
  <c r="C856" i="9"/>
  <c r="G856" i="9" s="1"/>
  <c r="C855" i="9"/>
  <c r="G854" i="9"/>
  <c r="C854" i="9"/>
  <c r="G853" i="9"/>
  <c r="C853" i="9"/>
  <c r="C852" i="9"/>
  <c r="G852" i="9" s="1"/>
  <c r="C851" i="9"/>
  <c r="G851" i="9" s="1"/>
  <c r="G850" i="9"/>
  <c r="C850" i="9"/>
  <c r="G849" i="9"/>
  <c r="C849" i="9"/>
  <c r="C848" i="9"/>
  <c r="G848" i="9" s="1"/>
  <c r="C847" i="9"/>
  <c r="G846" i="9"/>
  <c r="C846" i="9"/>
  <c r="G845" i="9"/>
  <c r="C845" i="9"/>
  <c r="C844" i="9"/>
  <c r="G844" i="9" s="1"/>
  <c r="C843" i="9"/>
  <c r="G843" i="9" s="1"/>
  <c r="G842" i="9"/>
  <c r="C842" i="9"/>
  <c r="G841" i="9"/>
  <c r="C841" i="9"/>
  <c r="C840" i="9"/>
  <c r="G840" i="9" s="1"/>
  <c r="C839" i="9"/>
  <c r="G838" i="9"/>
  <c r="C838" i="9"/>
  <c r="G837" i="9"/>
  <c r="C837" i="9"/>
  <c r="C836" i="9"/>
  <c r="G836" i="9" s="1"/>
  <c r="C835" i="9"/>
  <c r="G835" i="9" s="1"/>
  <c r="G834" i="9"/>
  <c r="C834" i="9"/>
  <c r="G833" i="9"/>
  <c r="C833" i="9"/>
  <c r="C832" i="9"/>
  <c r="G832" i="9" s="1"/>
  <c r="C831" i="9"/>
  <c r="G830" i="9"/>
  <c r="C830" i="9"/>
  <c r="G829" i="9"/>
  <c r="C829" i="9"/>
  <c r="C828" i="9"/>
  <c r="G828" i="9" s="1"/>
  <c r="C827" i="9"/>
  <c r="G827" i="9" s="1"/>
  <c r="G826" i="9"/>
  <c r="C826" i="9"/>
  <c r="G825" i="9"/>
  <c r="C825" i="9"/>
  <c r="C824" i="9"/>
  <c r="G824" i="9" s="1"/>
  <c r="C823" i="9"/>
  <c r="G822" i="9"/>
  <c r="C822" i="9"/>
  <c r="G821" i="9"/>
  <c r="C821" i="9"/>
  <c r="C820" i="9"/>
  <c r="G820" i="9" s="1"/>
  <c r="C819" i="9"/>
  <c r="G819" i="9" s="1"/>
  <c r="G818" i="9"/>
  <c r="C818" i="9"/>
  <c r="G817" i="9"/>
  <c r="C817" i="9"/>
  <c r="C816" i="9"/>
  <c r="G816" i="9" s="1"/>
  <c r="C815" i="9"/>
  <c r="G814" i="9"/>
  <c r="C814" i="9"/>
  <c r="G813" i="9"/>
  <c r="C813" i="9"/>
  <c r="C812" i="9"/>
  <c r="G812" i="9" s="1"/>
  <c r="G811" i="9"/>
  <c r="C811" i="9"/>
  <c r="G810" i="9"/>
  <c r="C810" i="9"/>
  <c r="C809" i="9"/>
  <c r="C808" i="9"/>
  <c r="G808" i="9" s="1"/>
  <c r="C807" i="9"/>
  <c r="G806" i="9"/>
  <c r="C806" i="9"/>
  <c r="G805" i="9"/>
  <c r="C805" i="9"/>
  <c r="C804" i="9"/>
  <c r="G804" i="9" s="1"/>
  <c r="G803" i="9"/>
  <c r="C803" i="9"/>
  <c r="G802" i="9"/>
  <c r="C802" i="9"/>
  <c r="C801" i="9"/>
  <c r="C800" i="9"/>
  <c r="G800" i="9" s="1"/>
  <c r="C799" i="9"/>
  <c r="G798" i="9"/>
  <c r="C798" i="9"/>
  <c r="G797" i="9"/>
  <c r="C797" i="9"/>
  <c r="C796" i="9"/>
  <c r="G796" i="9" s="1"/>
  <c r="G795" i="9"/>
  <c r="C795" i="9"/>
  <c r="G794" i="9"/>
  <c r="C794" i="9"/>
  <c r="G793" i="9"/>
  <c r="C793" i="9"/>
  <c r="C792" i="9"/>
  <c r="G792" i="9" s="1"/>
  <c r="C791" i="9"/>
  <c r="G790" i="9"/>
  <c r="C790" i="9"/>
  <c r="G789" i="9"/>
  <c r="C789" i="9"/>
  <c r="C788" i="9"/>
  <c r="G788" i="9" s="1"/>
  <c r="G787" i="9"/>
  <c r="C787" i="9"/>
  <c r="G786" i="9"/>
  <c r="C786" i="9"/>
  <c r="C785" i="9"/>
  <c r="C784" i="9"/>
  <c r="G784" i="9" s="1"/>
  <c r="C783" i="9"/>
  <c r="G782" i="9"/>
  <c r="C782" i="9"/>
  <c r="G781" i="9"/>
  <c r="C781" i="9"/>
  <c r="C780" i="9"/>
  <c r="G780" i="9" s="1"/>
  <c r="G779" i="9"/>
  <c r="C779" i="9"/>
  <c r="G778" i="9"/>
  <c r="C778" i="9"/>
  <c r="G777" i="9"/>
  <c r="C777" i="9"/>
  <c r="C776" i="9"/>
  <c r="G776" i="9" s="1"/>
  <c r="C775" i="9"/>
  <c r="G774" i="9"/>
  <c r="C774" i="9"/>
  <c r="G773" i="9"/>
  <c r="C773" i="9"/>
  <c r="C772" i="9"/>
  <c r="G772" i="9" s="1"/>
  <c r="G771" i="9"/>
  <c r="C771" i="9"/>
  <c r="G770" i="9"/>
  <c r="C770" i="9"/>
  <c r="G769" i="9"/>
  <c r="C769" i="9"/>
  <c r="C768" i="9"/>
  <c r="G768" i="9" s="1"/>
  <c r="C767" i="9"/>
  <c r="G766" i="9"/>
  <c r="C766" i="9"/>
  <c r="G765" i="9"/>
  <c r="C765" i="9"/>
  <c r="C764" i="9"/>
  <c r="G764" i="9" s="1"/>
  <c r="G763" i="9"/>
  <c r="C763" i="9"/>
  <c r="G762" i="9"/>
  <c r="C762" i="9"/>
  <c r="C761" i="9"/>
  <c r="C760" i="9"/>
  <c r="G760" i="9" s="1"/>
  <c r="C759" i="9"/>
  <c r="G758" i="9"/>
  <c r="C758" i="9"/>
  <c r="G757" i="9"/>
  <c r="C757" i="9"/>
  <c r="C756" i="9"/>
  <c r="G756" i="9" s="1"/>
  <c r="G755" i="9"/>
  <c r="C755" i="9"/>
  <c r="G754" i="9"/>
  <c r="C754" i="9"/>
  <c r="C753" i="9"/>
  <c r="C752" i="9"/>
  <c r="G752" i="9" s="1"/>
  <c r="C751" i="9"/>
  <c r="G750" i="9"/>
  <c r="C750" i="9"/>
  <c r="G749" i="9"/>
  <c r="C749" i="9"/>
  <c r="C748" i="9"/>
  <c r="G748" i="9" s="1"/>
  <c r="G747" i="9"/>
  <c r="C747" i="9"/>
  <c r="G746" i="9"/>
  <c r="C746" i="9"/>
  <c r="C745" i="9"/>
  <c r="C744" i="9"/>
  <c r="G744" i="9" s="1"/>
  <c r="C743" i="9"/>
  <c r="G742" i="9"/>
  <c r="C742" i="9"/>
  <c r="G741" i="9"/>
  <c r="C741" i="9"/>
  <c r="C740" i="9"/>
  <c r="G740" i="9" s="1"/>
  <c r="G739" i="9"/>
  <c r="C739" i="9"/>
  <c r="G738" i="9"/>
  <c r="C738" i="9"/>
  <c r="G737" i="9"/>
  <c r="C737" i="9"/>
  <c r="C736" i="9"/>
  <c r="G736" i="9" s="1"/>
  <c r="C735" i="9"/>
  <c r="G734" i="9"/>
  <c r="C734" i="9"/>
  <c r="G733" i="9"/>
  <c r="C733" i="9"/>
  <c r="C732" i="9"/>
  <c r="G732" i="9" s="1"/>
  <c r="C731" i="9"/>
  <c r="G730" i="9"/>
  <c r="C730" i="9"/>
  <c r="G729" i="9"/>
  <c r="C729" i="9"/>
  <c r="C728" i="9"/>
  <c r="G728" i="9" s="1"/>
  <c r="C727" i="9"/>
  <c r="G726" i="9"/>
  <c r="C726" i="9"/>
  <c r="G725" i="9"/>
  <c r="C725" i="9"/>
  <c r="C724" i="9"/>
  <c r="G724" i="9" s="1"/>
  <c r="G723" i="9"/>
  <c r="C723" i="9"/>
  <c r="G722" i="9"/>
  <c r="C722" i="9"/>
  <c r="C721" i="9"/>
  <c r="G721" i="9" s="1"/>
  <c r="C720" i="9"/>
  <c r="G720" i="9" s="1"/>
  <c r="C719" i="9"/>
  <c r="G718" i="9"/>
  <c r="C718" i="9"/>
  <c r="G717" i="9"/>
  <c r="C717" i="9"/>
  <c r="C716" i="9"/>
  <c r="G716" i="9" s="1"/>
  <c r="C715" i="9"/>
  <c r="G714" i="9"/>
  <c r="C714" i="9"/>
  <c r="C713" i="9"/>
  <c r="G713" i="9" s="1"/>
  <c r="C712" i="9"/>
  <c r="G712" i="9" s="1"/>
  <c r="C711" i="9"/>
  <c r="G710" i="9"/>
  <c r="C710" i="9"/>
  <c r="G709" i="9"/>
  <c r="C709" i="9"/>
  <c r="C708" i="9"/>
  <c r="G708" i="9" s="1"/>
  <c r="C707" i="9"/>
  <c r="G706" i="9"/>
  <c r="C706" i="9"/>
  <c r="C705" i="9"/>
  <c r="C704" i="9"/>
  <c r="G704" i="9" s="1"/>
  <c r="C703" i="9"/>
  <c r="G702" i="9"/>
  <c r="C702" i="9"/>
  <c r="G701" i="9"/>
  <c r="C701" i="9"/>
  <c r="C700" i="9"/>
  <c r="G700" i="9" s="1"/>
  <c r="C699" i="9"/>
  <c r="G698" i="9"/>
  <c r="C698" i="9"/>
  <c r="C697" i="9"/>
  <c r="G697" i="9" s="1"/>
  <c r="C696" i="9"/>
  <c r="G696" i="9" s="1"/>
  <c r="C695" i="9"/>
  <c r="G694" i="9"/>
  <c r="C694" i="9"/>
  <c r="G693" i="9"/>
  <c r="C693" i="9"/>
  <c r="C692" i="9"/>
  <c r="G692" i="9" s="1"/>
  <c r="C691" i="9"/>
  <c r="G690" i="9"/>
  <c r="C690" i="9"/>
  <c r="G689" i="9"/>
  <c r="C689" i="9"/>
  <c r="C688" i="9"/>
  <c r="G688" i="9" s="1"/>
  <c r="C687" i="9"/>
  <c r="G686" i="9"/>
  <c r="C686" i="9"/>
  <c r="G685" i="9"/>
  <c r="C685" i="9"/>
  <c r="C684" i="9"/>
  <c r="G684" i="9" s="1"/>
  <c r="G683" i="9"/>
  <c r="C683" i="9"/>
  <c r="G682" i="9"/>
  <c r="C682" i="9"/>
  <c r="G681" i="9"/>
  <c r="C681" i="9"/>
  <c r="C680" i="9"/>
  <c r="G680" i="9" s="1"/>
  <c r="C679" i="9"/>
  <c r="G678" i="9"/>
  <c r="C678" i="9"/>
  <c r="G677" i="9"/>
  <c r="C677" i="9"/>
  <c r="C676" i="9"/>
  <c r="G676" i="9" s="1"/>
  <c r="G675" i="9"/>
  <c r="C675" i="9"/>
  <c r="G674" i="9"/>
  <c r="C674" i="9"/>
  <c r="C673" i="9"/>
  <c r="G673" i="9" s="1"/>
  <c r="C672" i="9"/>
  <c r="G672" i="9" s="1"/>
  <c r="C671" i="9"/>
  <c r="C670" i="9"/>
  <c r="G670" i="9" s="1"/>
  <c r="G669" i="9"/>
  <c r="C669" i="9"/>
  <c r="G668" i="9"/>
  <c r="C668" i="9"/>
  <c r="C667" i="9"/>
  <c r="G667" i="9" s="1"/>
  <c r="G666" i="9"/>
  <c r="C666" i="9"/>
  <c r="G665" i="9"/>
  <c r="C665" i="9"/>
  <c r="C664" i="9"/>
  <c r="G664" i="9" s="1"/>
  <c r="C663" i="9"/>
  <c r="C662" i="9"/>
  <c r="G662" i="9" s="1"/>
  <c r="G661" i="9"/>
  <c r="C661" i="9"/>
  <c r="G660" i="9"/>
  <c r="C660" i="9"/>
  <c r="C659" i="9"/>
  <c r="G659" i="9" s="1"/>
  <c r="G658" i="9"/>
  <c r="C658" i="9"/>
  <c r="G657" i="9"/>
  <c r="C657" i="9"/>
  <c r="C656" i="9"/>
  <c r="G656" i="9" s="1"/>
  <c r="C655" i="9"/>
  <c r="C654" i="9"/>
  <c r="G654" i="9" s="1"/>
  <c r="G653" i="9"/>
  <c r="C653" i="9"/>
  <c r="G652" i="9"/>
  <c r="C652" i="9"/>
  <c r="C651" i="9"/>
  <c r="G651" i="9" s="1"/>
  <c r="G650" i="9"/>
  <c r="C650" i="9"/>
  <c r="G649" i="9"/>
  <c r="C649" i="9"/>
  <c r="C648" i="9"/>
  <c r="G648" i="9" s="1"/>
  <c r="C647" i="9"/>
  <c r="C646" i="9"/>
  <c r="G646" i="9" s="1"/>
  <c r="G645" i="9"/>
  <c r="C645" i="9"/>
  <c r="G644" i="9"/>
  <c r="C644" i="9"/>
  <c r="C643" i="9"/>
  <c r="G643" i="9" s="1"/>
  <c r="G642" i="9"/>
  <c r="C642" i="9"/>
  <c r="G641" i="9"/>
  <c r="C641" i="9"/>
  <c r="C640" i="9"/>
  <c r="G640" i="9" s="1"/>
  <c r="C639" i="9"/>
  <c r="C638" i="9"/>
  <c r="G638" i="9" s="1"/>
  <c r="G637" i="9"/>
  <c r="C637" i="9"/>
  <c r="G636" i="9"/>
  <c r="C636" i="9"/>
  <c r="C635" i="9"/>
  <c r="G635" i="9" s="1"/>
  <c r="G634" i="9"/>
  <c r="C634" i="9"/>
  <c r="G633" i="9"/>
  <c r="C633" i="9"/>
  <c r="C632" i="9"/>
  <c r="G632" i="9" s="1"/>
  <c r="C631" i="9"/>
  <c r="C630" i="9"/>
  <c r="G630" i="9" s="1"/>
  <c r="G629" i="9"/>
  <c r="C629" i="9"/>
  <c r="G628" i="9"/>
  <c r="C628" i="9"/>
  <c r="C627" i="9"/>
  <c r="G627" i="9" s="1"/>
  <c r="G626" i="9"/>
  <c r="C626" i="9"/>
  <c r="G625" i="9"/>
  <c r="C625" i="9"/>
  <c r="C624" i="9"/>
  <c r="G624" i="9" s="1"/>
  <c r="C623" i="9"/>
  <c r="C622" i="9"/>
  <c r="G622" i="9" s="1"/>
  <c r="G621" i="9"/>
  <c r="C621" i="9"/>
  <c r="G620" i="9"/>
  <c r="C620" i="9"/>
  <c r="C619" i="9"/>
  <c r="G619" i="9" s="1"/>
  <c r="G618" i="9"/>
  <c r="C618" i="9"/>
  <c r="G617" i="9"/>
  <c r="C617" i="9"/>
  <c r="C616" i="9"/>
  <c r="G616" i="9" s="1"/>
  <c r="C615" i="9"/>
  <c r="C614" i="9"/>
  <c r="G614" i="9" s="1"/>
  <c r="G613" i="9"/>
  <c r="C613" i="9"/>
  <c r="G612" i="9"/>
  <c r="C612" i="9"/>
  <c r="C611" i="9"/>
  <c r="G611" i="9" s="1"/>
  <c r="G610" i="9"/>
  <c r="C610" i="9"/>
  <c r="G609" i="9"/>
  <c r="C609" i="9"/>
  <c r="C608" i="9"/>
  <c r="G608" i="9" s="1"/>
  <c r="C607" i="9"/>
  <c r="C606" i="9"/>
  <c r="G606" i="9" s="1"/>
  <c r="G605" i="9"/>
  <c r="C605" i="9"/>
  <c r="G604" i="9"/>
  <c r="C604" i="9"/>
  <c r="C603" i="9"/>
  <c r="G603" i="9" s="1"/>
  <c r="G602" i="9"/>
  <c r="C602" i="9"/>
  <c r="G601" i="9"/>
  <c r="C601" i="9"/>
  <c r="C600" i="9"/>
  <c r="G600" i="9" s="1"/>
  <c r="C599" i="9"/>
  <c r="C598" i="9"/>
  <c r="G598" i="9" s="1"/>
  <c r="G597" i="9"/>
  <c r="C597" i="9"/>
  <c r="G596" i="9"/>
  <c r="C596" i="9"/>
  <c r="C595" i="9"/>
  <c r="G595" i="9" s="1"/>
  <c r="G594" i="9"/>
  <c r="C594" i="9"/>
  <c r="G593" i="9"/>
  <c r="C593" i="9"/>
  <c r="C592" i="9"/>
  <c r="G592" i="9" s="1"/>
  <c r="C591" i="9"/>
  <c r="C590" i="9"/>
  <c r="G590" i="9" s="1"/>
  <c r="G589" i="9"/>
  <c r="C589" i="9"/>
  <c r="G588" i="9"/>
  <c r="C588" i="9"/>
  <c r="C587" i="9"/>
  <c r="G587" i="9" s="1"/>
  <c r="G586" i="9"/>
  <c r="C586" i="9"/>
  <c r="G585" i="9"/>
  <c r="C585" i="9"/>
  <c r="C584" i="9"/>
  <c r="G584" i="9" s="1"/>
  <c r="C583" i="9"/>
  <c r="C582" i="9"/>
  <c r="G582" i="9" s="1"/>
  <c r="G581" i="9"/>
  <c r="C581" i="9"/>
  <c r="G580" i="9"/>
  <c r="C580" i="9"/>
  <c r="C579" i="9"/>
  <c r="G579" i="9" s="1"/>
  <c r="G578" i="9"/>
  <c r="C578" i="9"/>
  <c r="G577" i="9"/>
  <c r="C577" i="9"/>
  <c r="C576" i="9"/>
  <c r="G576" i="9" s="1"/>
  <c r="C575" i="9"/>
  <c r="C574" i="9"/>
  <c r="G574" i="9" s="1"/>
  <c r="G573" i="9"/>
  <c r="C573" i="9"/>
  <c r="G572" i="9"/>
  <c r="C572" i="9"/>
  <c r="C571" i="9"/>
  <c r="G571" i="9" s="1"/>
  <c r="G570" i="9"/>
  <c r="C570" i="9"/>
  <c r="G569" i="9"/>
  <c r="C569" i="9"/>
  <c r="C568" i="9"/>
  <c r="G568" i="9" s="1"/>
  <c r="C567" i="9"/>
  <c r="C566" i="9"/>
  <c r="G566" i="9" s="1"/>
  <c r="G565" i="9"/>
  <c r="C565" i="9"/>
  <c r="G564" i="9"/>
  <c r="C564" i="9"/>
  <c r="C563" i="9"/>
  <c r="G563" i="9" s="1"/>
  <c r="G562" i="9"/>
  <c r="C562" i="9"/>
  <c r="G561" i="9"/>
  <c r="C561" i="9"/>
  <c r="C560" i="9"/>
  <c r="G560" i="9" s="1"/>
  <c r="C559" i="9"/>
  <c r="C558" i="9"/>
  <c r="G558" i="9" s="1"/>
  <c r="G557" i="9"/>
  <c r="C557" i="9"/>
  <c r="G556" i="9"/>
  <c r="C556" i="9"/>
  <c r="C555" i="9"/>
  <c r="G555" i="9" s="1"/>
  <c r="G554" i="9"/>
  <c r="C554" i="9"/>
  <c r="G553" i="9"/>
  <c r="C553" i="9"/>
  <c r="C552" i="9"/>
  <c r="G552" i="9" s="1"/>
  <c r="C551" i="9"/>
  <c r="C550" i="9"/>
  <c r="G550" i="9" s="1"/>
  <c r="G549" i="9"/>
  <c r="C549" i="9"/>
  <c r="G548" i="9"/>
  <c r="C548" i="9"/>
  <c r="C547" i="9"/>
  <c r="G547" i="9" s="1"/>
  <c r="G546" i="9"/>
  <c r="C546" i="9"/>
  <c r="G545" i="9"/>
  <c r="C545" i="9"/>
  <c r="C544" i="9"/>
  <c r="G544" i="9" s="1"/>
  <c r="C543" i="9"/>
  <c r="C542" i="9"/>
  <c r="G542" i="9" s="1"/>
  <c r="G541" i="9"/>
  <c r="C541" i="9"/>
  <c r="G540" i="9"/>
  <c r="C540" i="9"/>
  <c r="C539" i="9"/>
  <c r="G539" i="9" s="1"/>
  <c r="G538" i="9"/>
  <c r="C538" i="9"/>
  <c r="G537" i="9"/>
  <c r="C537" i="9"/>
  <c r="C536" i="9"/>
  <c r="G536" i="9" s="1"/>
  <c r="C535" i="9"/>
  <c r="C534" i="9"/>
  <c r="G534" i="9" s="1"/>
  <c r="G533" i="9"/>
  <c r="C533" i="9"/>
  <c r="G532" i="9"/>
  <c r="C532" i="9"/>
  <c r="C531" i="9"/>
  <c r="G531" i="9" s="1"/>
  <c r="G530" i="9"/>
  <c r="C530" i="9"/>
  <c r="G529" i="9"/>
  <c r="C529" i="9"/>
  <c r="C528" i="9"/>
  <c r="G528" i="9" s="1"/>
  <c r="C527" i="9"/>
  <c r="C526" i="9"/>
  <c r="G526" i="9" s="1"/>
  <c r="G525" i="9"/>
  <c r="C525" i="9"/>
  <c r="G524" i="9"/>
  <c r="C524" i="9"/>
  <c r="C523" i="9"/>
  <c r="G523" i="9" s="1"/>
  <c r="G522" i="9"/>
  <c r="C522" i="9"/>
  <c r="G521" i="9"/>
  <c r="C521" i="9"/>
  <c r="C520" i="9"/>
  <c r="G520" i="9" s="1"/>
  <c r="C519" i="9"/>
  <c r="C518" i="9"/>
  <c r="G518" i="9" s="1"/>
  <c r="G517" i="9"/>
  <c r="C517" i="9"/>
  <c r="G516" i="9"/>
  <c r="C516" i="9"/>
  <c r="C515" i="9"/>
  <c r="G515" i="9" s="1"/>
  <c r="G514" i="9"/>
  <c r="C514" i="9"/>
  <c r="G513" i="9"/>
  <c r="C513" i="9"/>
  <c r="C512" i="9"/>
  <c r="G512" i="9" s="1"/>
  <c r="C511" i="9"/>
  <c r="C510" i="9"/>
  <c r="G510" i="9" s="1"/>
  <c r="G509" i="9"/>
  <c r="C509" i="9"/>
  <c r="G508" i="9"/>
  <c r="C508" i="9"/>
  <c r="C507" i="9"/>
  <c r="G507" i="9" s="1"/>
  <c r="G506" i="9"/>
  <c r="C506" i="9"/>
  <c r="G505" i="9"/>
  <c r="C505" i="9"/>
  <c r="C504" i="9"/>
  <c r="G504" i="9" s="1"/>
  <c r="C503" i="9"/>
  <c r="C502" i="9"/>
  <c r="G502" i="9" s="1"/>
  <c r="G501" i="9"/>
  <c r="C501" i="9"/>
  <c r="G500" i="9"/>
  <c r="C500" i="9"/>
  <c r="C499" i="9"/>
  <c r="G499" i="9" s="1"/>
  <c r="G498" i="9"/>
  <c r="C498" i="9"/>
  <c r="G497" i="9"/>
  <c r="C497" i="9"/>
  <c r="C496" i="9"/>
  <c r="G496" i="9" s="1"/>
  <c r="C495" i="9"/>
  <c r="C494" i="9"/>
  <c r="G494" i="9" s="1"/>
  <c r="G493" i="9"/>
  <c r="C493" i="9"/>
  <c r="G492" i="9"/>
  <c r="C492" i="9"/>
  <c r="C491" i="9"/>
  <c r="G491" i="9" s="1"/>
  <c r="G490" i="9"/>
  <c r="C490" i="9"/>
  <c r="G489" i="9"/>
  <c r="C489" i="9"/>
  <c r="C488" i="9"/>
  <c r="G488" i="9" s="1"/>
  <c r="C487" i="9"/>
  <c r="C486" i="9"/>
  <c r="G486" i="9" s="1"/>
  <c r="G485" i="9"/>
  <c r="C485" i="9"/>
  <c r="G484" i="9"/>
  <c r="C484" i="9"/>
  <c r="C483" i="9"/>
  <c r="G483" i="9" s="1"/>
  <c r="G482" i="9"/>
  <c r="C482" i="9"/>
  <c r="G481" i="9"/>
  <c r="C481" i="9"/>
  <c r="C480" i="9"/>
  <c r="G480" i="9" s="1"/>
  <c r="C479" i="9"/>
  <c r="C478" i="9"/>
  <c r="G478" i="9" s="1"/>
  <c r="G477" i="9"/>
  <c r="C477" i="9"/>
  <c r="G476" i="9"/>
  <c r="C476" i="9"/>
  <c r="C475" i="9"/>
  <c r="G475" i="9" s="1"/>
  <c r="G474" i="9"/>
  <c r="C474" i="9"/>
  <c r="G473" i="9"/>
  <c r="C473" i="9"/>
  <c r="C472" i="9"/>
  <c r="G472" i="9" s="1"/>
  <c r="C471" i="9"/>
  <c r="C470" i="9"/>
  <c r="G470" i="9" s="1"/>
  <c r="G469" i="9"/>
  <c r="C469" i="9"/>
  <c r="G468" i="9"/>
  <c r="C468" i="9"/>
  <c r="C467" i="9"/>
  <c r="G467" i="9" s="1"/>
  <c r="G466" i="9"/>
  <c r="C466" i="9"/>
  <c r="G465" i="9"/>
  <c r="C465" i="9"/>
  <c r="C464" i="9"/>
  <c r="G464" i="9" s="1"/>
  <c r="C463" i="9"/>
  <c r="C462" i="9"/>
  <c r="G462" i="9" s="1"/>
  <c r="G461" i="9"/>
  <c r="C461" i="9"/>
  <c r="G460" i="9"/>
  <c r="C460" i="9"/>
  <c r="C459" i="9"/>
  <c r="G459" i="9" s="1"/>
  <c r="G458" i="9"/>
  <c r="C458" i="9"/>
  <c r="G457" i="9"/>
  <c r="C457" i="9"/>
  <c r="C456" i="9"/>
  <c r="G456" i="9" s="1"/>
  <c r="C455" i="9"/>
  <c r="C454" i="9"/>
  <c r="G454" i="9" s="1"/>
  <c r="G453" i="9"/>
  <c r="C453" i="9"/>
  <c r="G452" i="9"/>
  <c r="C452" i="9"/>
  <c r="C451" i="9"/>
  <c r="G451" i="9" s="1"/>
  <c r="G450" i="9"/>
  <c r="C450" i="9"/>
  <c r="G449" i="9"/>
  <c r="C449" i="9"/>
  <c r="C448" i="9"/>
  <c r="C447" i="9"/>
  <c r="C446" i="9"/>
  <c r="G446" i="9" s="1"/>
  <c r="G445" i="9"/>
  <c r="C445" i="9"/>
  <c r="G444" i="9"/>
  <c r="C444" i="9"/>
  <c r="C443" i="9"/>
  <c r="G443" i="9" s="1"/>
  <c r="G442" i="9"/>
  <c r="C442" i="9"/>
  <c r="G441" i="9"/>
  <c r="C441" i="9"/>
  <c r="C440" i="9"/>
  <c r="C439" i="9"/>
  <c r="C438" i="9"/>
  <c r="G438" i="9" s="1"/>
  <c r="G437" i="9"/>
  <c r="C437" i="9"/>
  <c r="G436" i="9"/>
  <c r="C436" i="9"/>
  <c r="C435" i="9"/>
  <c r="G435" i="9" s="1"/>
  <c r="G434" i="9"/>
  <c r="C434" i="9"/>
  <c r="G433" i="9"/>
  <c r="C433" i="9"/>
  <c r="C432" i="9"/>
  <c r="C431" i="9"/>
  <c r="C430" i="9"/>
  <c r="G430" i="9" s="1"/>
  <c r="G429" i="9"/>
  <c r="C429" i="9"/>
  <c r="G428" i="9"/>
  <c r="C428" i="9"/>
  <c r="G427" i="9"/>
  <c r="C427" i="9"/>
  <c r="G426" i="9"/>
  <c r="C426" i="9"/>
  <c r="C425" i="9"/>
  <c r="C424" i="9"/>
  <c r="G424" i="9" s="1"/>
  <c r="C423" i="9"/>
  <c r="C422" i="9"/>
  <c r="G422" i="9" s="1"/>
  <c r="G421" i="9"/>
  <c r="C421" i="9"/>
  <c r="G420" i="9"/>
  <c r="C420" i="9"/>
  <c r="C419" i="9"/>
  <c r="C418" i="9"/>
  <c r="C417" i="9"/>
  <c r="C416" i="9"/>
  <c r="G416" i="9" s="1"/>
  <c r="C415" i="9"/>
  <c r="G415" i="9" s="1"/>
  <c r="C414" i="9"/>
  <c r="G414" i="9" s="1"/>
  <c r="G413" i="9"/>
  <c r="C413" i="9"/>
  <c r="G412" i="9"/>
  <c r="C412" i="9"/>
  <c r="C411" i="9"/>
  <c r="C410" i="9"/>
  <c r="C409" i="9"/>
  <c r="C408" i="9"/>
  <c r="G408" i="9" s="1"/>
  <c r="C407" i="9"/>
  <c r="G407" i="9" s="1"/>
  <c r="C406" i="9"/>
  <c r="G406" i="9" s="1"/>
  <c r="G405" i="9"/>
  <c r="C405" i="9"/>
  <c r="G404" i="9"/>
  <c r="C404" i="9"/>
  <c r="C403" i="9"/>
  <c r="C402" i="9"/>
  <c r="C401" i="9"/>
  <c r="C400" i="9"/>
  <c r="G400" i="9" s="1"/>
  <c r="C399" i="9"/>
  <c r="G399" i="9" s="1"/>
  <c r="C398" i="9"/>
  <c r="G398" i="9" s="1"/>
  <c r="G397" i="9"/>
  <c r="C397" i="9"/>
  <c r="G396" i="9"/>
  <c r="C396" i="9"/>
  <c r="C395" i="9"/>
  <c r="C394" i="9"/>
  <c r="G394" i="9" s="1"/>
  <c r="G393" i="9"/>
  <c r="C393" i="9"/>
  <c r="C392" i="9"/>
  <c r="G392" i="9" s="1"/>
  <c r="C391" i="9"/>
  <c r="G391" i="9" s="1"/>
  <c r="C390" i="9"/>
  <c r="G390" i="9" s="1"/>
  <c r="G389" i="9"/>
  <c r="C389" i="9"/>
  <c r="G388" i="9"/>
  <c r="C388" i="9"/>
  <c r="C387" i="9"/>
  <c r="G386" i="9"/>
  <c r="C386" i="9"/>
  <c r="G385" i="9"/>
  <c r="C385" i="9"/>
  <c r="C384" i="9"/>
  <c r="G384" i="9" s="1"/>
  <c r="C383" i="9"/>
  <c r="G383" i="9" s="1"/>
  <c r="C382" i="9"/>
  <c r="G382" i="9" s="1"/>
  <c r="C381" i="9"/>
  <c r="G381" i="9" s="1"/>
  <c r="G380" i="9"/>
  <c r="C380" i="9"/>
  <c r="C379" i="9"/>
  <c r="C378" i="9"/>
  <c r="G378" i="9" s="1"/>
  <c r="G377" i="9"/>
  <c r="C377" i="9"/>
  <c r="C376" i="9"/>
  <c r="G376" i="9" s="1"/>
  <c r="C375" i="9"/>
  <c r="G375" i="9" s="1"/>
  <c r="C374" i="9"/>
  <c r="G374" i="9" s="1"/>
  <c r="G373" i="9"/>
  <c r="C373" i="9"/>
  <c r="G372" i="9"/>
  <c r="C372" i="9"/>
  <c r="C371" i="9"/>
  <c r="G370" i="9"/>
  <c r="C370" i="9"/>
  <c r="G369" i="9"/>
  <c r="C369" i="9"/>
  <c r="C368" i="9"/>
  <c r="G368" i="9" s="1"/>
  <c r="C367" i="9"/>
  <c r="G367" i="9" s="1"/>
  <c r="C366" i="9"/>
  <c r="G366" i="9" s="1"/>
  <c r="C365" i="9"/>
  <c r="G365" i="9" s="1"/>
  <c r="G364" i="9"/>
  <c r="C364" i="9"/>
  <c r="C363" i="9"/>
  <c r="C362" i="9"/>
  <c r="G362" i="9" s="1"/>
  <c r="C361" i="9"/>
  <c r="G361" i="9" s="1"/>
  <c r="C360" i="9"/>
  <c r="G360" i="9" s="1"/>
  <c r="G359" i="9"/>
  <c r="C359" i="9"/>
  <c r="G358" i="9"/>
  <c r="C358" i="9"/>
  <c r="C357" i="9"/>
  <c r="G357" i="9" s="1"/>
  <c r="C356" i="9"/>
  <c r="G356" i="9" s="1"/>
  <c r="G355" i="9"/>
  <c r="C355" i="9"/>
  <c r="C354" i="9"/>
  <c r="G354" i="9" s="1"/>
  <c r="C353" i="9"/>
  <c r="G353" i="9" s="1"/>
  <c r="C352" i="9"/>
  <c r="G352" i="9" s="1"/>
  <c r="G351" i="9"/>
  <c r="C351" i="9"/>
  <c r="G350" i="9"/>
  <c r="C350" i="9"/>
  <c r="C349" i="9"/>
  <c r="G349" i="9" s="1"/>
  <c r="C348" i="9"/>
  <c r="G348" i="9" s="1"/>
  <c r="G347" i="9"/>
  <c r="C347" i="9"/>
  <c r="C346" i="9"/>
  <c r="G346" i="9" s="1"/>
  <c r="C345" i="9"/>
  <c r="G345" i="9" s="1"/>
  <c r="C344" i="9"/>
  <c r="G344" i="9" s="1"/>
  <c r="G343" i="9"/>
  <c r="C343" i="9"/>
  <c r="G342" i="9"/>
  <c r="C342" i="9"/>
  <c r="C341" i="9"/>
  <c r="G341" i="9" s="1"/>
  <c r="C340" i="9"/>
  <c r="G340" i="9" s="1"/>
  <c r="G339" i="9"/>
  <c r="C339" i="9"/>
  <c r="C338" i="9"/>
  <c r="G338" i="9" s="1"/>
  <c r="C337" i="9"/>
  <c r="G337" i="9" s="1"/>
  <c r="C336" i="9"/>
  <c r="G336" i="9" s="1"/>
  <c r="G335" i="9"/>
  <c r="C335" i="9"/>
  <c r="G334" i="9"/>
  <c r="C334" i="9"/>
  <c r="C333" i="9"/>
  <c r="G333" i="9" s="1"/>
  <c r="C332" i="9"/>
  <c r="G332" i="9" s="1"/>
  <c r="G331" i="9"/>
  <c r="C331" i="9"/>
  <c r="C330" i="9"/>
  <c r="G330" i="9" s="1"/>
  <c r="C329" i="9"/>
  <c r="G329" i="9" s="1"/>
  <c r="C328" i="9"/>
  <c r="G328" i="9" s="1"/>
  <c r="G327" i="9"/>
  <c r="C327" i="9"/>
  <c r="G326" i="9"/>
  <c r="C326" i="9"/>
  <c r="C325" i="9"/>
  <c r="G325" i="9" s="1"/>
  <c r="C324" i="9"/>
  <c r="G324" i="9" s="1"/>
  <c r="G323" i="9"/>
  <c r="C323" i="9"/>
  <c r="C322" i="9"/>
  <c r="G322" i="9" s="1"/>
  <c r="C321" i="9"/>
  <c r="G321" i="9" s="1"/>
  <c r="C320" i="9"/>
  <c r="G320" i="9" s="1"/>
  <c r="G319" i="9"/>
  <c r="C319" i="9"/>
  <c r="G318" i="9"/>
  <c r="C318" i="9"/>
  <c r="C317" i="9"/>
  <c r="G317" i="9" s="1"/>
  <c r="C316" i="9"/>
  <c r="G316" i="9" s="1"/>
  <c r="G315" i="9"/>
  <c r="C315" i="9"/>
  <c r="C314" i="9"/>
  <c r="G314" i="9" s="1"/>
  <c r="C313" i="9"/>
  <c r="G313" i="9" s="1"/>
  <c r="C312" i="9"/>
  <c r="G312" i="9" s="1"/>
  <c r="G311" i="9"/>
  <c r="C311" i="9"/>
  <c r="G310" i="9"/>
  <c r="C310" i="9"/>
  <c r="C309" i="9"/>
  <c r="G309" i="9" s="1"/>
  <c r="C308" i="9"/>
  <c r="G308" i="9" s="1"/>
  <c r="G307" i="9"/>
  <c r="C307" i="9"/>
  <c r="C306" i="9"/>
  <c r="G306" i="9" s="1"/>
  <c r="C305" i="9"/>
  <c r="G305" i="9" s="1"/>
  <c r="C304" i="9"/>
  <c r="G304" i="9" s="1"/>
  <c r="G303" i="9"/>
  <c r="C303" i="9"/>
  <c r="G302" i="9"/>
  <c r="C302" i="9"/>
  <c r="C301" i="9"/>
  <c r="G301" i="9" s="1"/>
  <c r="C300" i="9"/>
  <c r="G300" i="9" s="1"/>
  <c r="G299" i="9"/>
  <c r="C299" i="9"/>
  <c r="C298" i="9"/>
  <c r="G298" i="9" s="1"/>
  <c r="C297" i="9"/>
  <c r="G297" i="9" s="1"/>
  <c r="C296" i="9"/>
  <c r="G296" i="9" s="1"/>
  <c r="G295" i="9"/>
  <c r="C295" i="9"/>
  <c r="G294" i="9"/>
  <c r="C294" i="9"/>
  <c r="C293" i="9"/>
  <c r="G293" i="9" s="1"/>
  <c r="C292" i="9"/>
  <c r="G292" i="9" s="1"/>
  <c r="G291" i="9"/>
  <c r="C291" i="9"/>
  <c r="C290" i="9"/>
  <c r="G290" i="9" s="1"/>
  <c r="C289" i="9"/>
  <c r="G289" i="9" s="1"/>
  <c r="C288" i="9"/>
  <c r="G288" i="9" s="1"/>
  <c r="G287" i="9"/>
  <c r="C287" i="9"/>
  <c r="G286" i="9"/>
  <c r="C286" i="9"/>
  <c r="C285" i="9"/>
  <c r="G285" i="9" s="1"/>
  <c r="C284" i="9"/>
  <c r="G284" i="9" s="1"/>
  <c r="G283" i="9"/>
  <c r="C283" i="9"/>
  <c r="C282" i="9"/>
  <c r="G282" i="9" s="1"/>
  <c r="C281" i="9"/>
  <c r="G281" i="9" s="1"/>
  <c r="C280" i="9"/>
  <c r="G280" i="9" s="1"/>
  <c r="G279" i="9"/>
  <c r="C279" i="9"/>
  <c r="G278" i="9"/>
  <c r="C278" i="9"/>
  <c r="C277" i="9"/>
  <c r="G277" i="9" s="1"/>
  <c r="C276" i="9"/>
  <c r="G276" i="9" s="1"/>
  <c r="G275" i="9"/>
  <c r="C275" i="9"/>
  <c r="C274" i="9"/>
  <c r="G274" i="9" s="1"/>
  <c r="C273" i="9"/>
  <c r="G273" i="9" s="1"/>
  <c r="C272" i="9"/>
  <c r="G272" i="9" s="1"/>
  <c r="G271" i="9"/>
  <c r="C271" i="9"/>
  <c r="G270" i="9"/>
  <c r="C270" i="9"/>
  <c r="C269" i="9"/>
  <c r="G269" i="9" s="1"/>
  <c r="C268" i="9"/>
  <c r="G268" i="9" s="1"/>
  <c r="G267" i="9"/>
  <c r="C267" i="9"/>
  <c r="C266" i="9"/>
  <c r="G266" i="9" s="1"/>
  <c r="C265" i="9"/>
  <c r="G265" i="9" s="1"/>
  <c r="C264" i="9"/>
  <c r="G264" i="9" s="1"/>
  <c r="G263" i="9"/>
  <c r="C263" i="9"/>
  <c r="G262" i="9"/>
  <c r="C262" i="9"/>
  <c r="C261" i="9"/>
  <c r="G261" i="9" s="1"/>
  <c r="C260" i="9"/>
  <c r="G260" i="9" s="1"/>
  <c r="G259" i="9"/>
  <c r="C259" i="9"/>
  <c r="C258" i="9"/>
  <c r="G258" i="9" s="1"/>
  <c r="C257" i="9"/>
  <c r="G257" i="9" s="1"/>
  <c r="C256" i="9"/>
  <c r="G256" i="9" s="1"/>
  <c r="G255" i="9"/>
  <c r="C255" i="9"/>
  <c r="G254" i="9"/>
  <c r="C254" i="9"/>
  <c r="C253" i="9"/>
  <c r="G253" i="9" s="1"/>
  <c r="C252" i="9"/>
  <c r="G252" i="9" s="1"/>
  <c r="G251" i="9"/>
  <c r="C251" i="9"/>
  <c r="C250" i="9"/>
  <c r="G250" i="9" s="1"/>
  <c r="C249" i="9"/>
  <c r="G249" i="9" s="1"/>
  <c r="C248" i="9"/>
  <c r="G248" i="9" s="1"/>
  <c r="G247" i="9"/>
  <c r="C247" i="9"/>
  <c r="G246" i="9"/>
  <c r="C246" i="9"/>
  <c r="C245" i="9"/>
  <c r="G245" i="9" s="1"/>
  <c r="C244" i="9"/>
  <c r="G244" i="9" s="1"/>
  <c r="G243" i="9"/>
  <c r="C243" i="9"/>
  <c r="C242" i="9"/>
  <c r="G242" i="9" s="1"/>
  <c r="C241" i="9"/>
  <c r="G241" i="9" s="1"/>
  <c r="C240" i="9"/>
  <c r="G240" i="9" s="1"/>
  <c r="G239" i="9"/>
  <c r="C239" i="9"/>
  <c r="G238" i="9"/>
  <c r="C238" i="9"/>
  <c r="C237" i="9"/>
  <c r="G237" i="9" s="1"/>
  <c r="C236" i="9"/>
  <c r="G236" i="9" s="1"/>
  <c r="G235" i="9"/>
  <c r="C235" i="9"/>
  <c r="C234" i="9"/>
  <c r="G234" i="9" s="1"/>
  <c r="C233" i="9"/>
  <c r="G233" i="9" s="1"/>
  <c r="C232" i="9"/>
  <c r="G232" i="9" s="1"/>
  <c r="G231" i="9"/>
  <c r="C231" i="9"/>
  <c r="G230" i="9"/>
  <c r="C230" i="9"/>
  <c r="C229" i="9"/>
  <c r="G229" i="9" s="1"/>
  <c r="C228" i="9"/>
  <c r="G228" i="9" s="1"/>
  <c r="G227" i="9"/>
  <c r="C227" i="9"/>
  <c r="C226" i="9"/>
  <c r="G226" i="9" s="1"/>
  <c r="C225" i="9"/>
  <c r="G225" i="9" s="1"/>
  <c r="C224" i="9"/>
  <c r="G224" i="9" s="1"/>
  <c r="G223" i="9"/>
  <c r="C223" i="9"/>
  <c r="G222" i="9"/>
  <c r="C222" i="9"/>
  <c r="C221" i="9"/>
  <c r="G221" i="9" s="1"/>
  <c r="C220" i="9"/>
  <c r="G220" i="9" s="1"/>
  <c r="G219" i="9"/>
  <c r="C219" i="9"/>
  <c r="C218" i="9"/>
  <c r="G218" i="9" s="1"/>
  <c r="C217" i="9"/>
  <c r="G217" i="9" s="1"/>
  <c r="G216" i="9"/>
  <c r="C216" i="9"/>
  <c r="G215" i="9"/>
  <c r="C215" i="9"/>
  <c r="G214" i="9"/>
  <c r="C214" i="9"/>
  <c r="C213" i="9"/>
  <c r="G213" i="9" s="1"/>
  <c r="C212" i="9"/>
  <c r="G212" i="9" s="1"/>
  <c r="G211" i="9"/>
  <c r="C211" i="9"/>
  <c r="C210" i="9"/>
  <c r="G210" i="9" s="1"/>
  <c r="C209" i="9"/>
  <c r="G209" i="9" s="1"/>
  <c r="G208" i="9"/>
  <c r="C208" i="9"/>
  <c r="G207" i="9"/>
  <c r="C207" i="9"/>
  <c r="G206" i="9"/>
  <c r="C206" i="9"/>
  <c r="C205" i="9"/>
  <c r="G205" i="9" s="1"/>
  <c r="C204" i="9"/>
  <c r="G204" i="9" s="1"/>
  <c r="G203" i="9"/>
  <c r="C203" i="9"/>
  <c r="C202" i="9"/>
  <c r="G202" i="9" s="1"/>
  <c r="C201" i="9"/>
  <c r="G201" i="9" s="1"/>
  <c r="G200" i="9"/>
  <c r="C200" i="9"/>
  <c r="G199" i="9"/>
  <c r="C199" i="9"/>
  <c r="G198" i="9"/>
  <c r="C198" i="9"/>
  <c r="C197" i="9"/>
  <c r="G197" i="9" s="1"/>
  <c r="C196" i="9"/>
  <c r="G196" i="9" s="1"/>
  <c r="G195" i="9"/>
  <c r="C195" i="9"/>
  <c r="C194" i="9"/>
  <c r="G194" i="9" s="1"/>
  <c r="C193" i="9"/>
  <c r="G193" i="9" s="1"/>
  <c r="G192" i="9"/>
  <c r="C192" i="9"/>
  <c r="G191" i="9"/>
  <c r="C191" i="9"/>
  <c r="G190" i="9"/>
  <c r="C190" i="9"/>
  <c r="C189" i="9"/>
  <c r="G189" i="9" s="1"/>
  <c r="C188" i="9"/>
  <c r="G188" i="9" s="1"/>
  <c r="G187" i="9"/>
  <c r="C187" i="9"/>
  <c r="C186" i="9"/>
  <c r="G186" i="9" s="1"/>
  <c r="C185" i="9"/>
  <c r="G185" i="9" s="1"/>
  <c r="G184" i="9"/>
  <c r="C184" i="9"/>
  <c r="G183" i="9"/>
  <c r="C183" i="9"/>
  <c r="G182" i="9"/>
  <c r="C182" i="9"/>
  <c r="C181" i="9"/>
  <c r="G181" i="9" s="1"/>
  <c r="C180" i="9"/>
  <c r="G180" i="9" s="1"/>
  <c r="G179" i="9"/>
  <c r="C179" i="9"/>
  <c r="C178" i="9"/>
  <c r="G178" i="9" s="1"/>
  <c r="C177" i="9"/>
  <c r="G176" i="9"/>
  <c r="C176" i="9"/>
  <c r="G175" i="9"/>
  <c r="C175" i="9"/>
  <c r="G174" i="9"/>
  <c r="C174" i="9"/>
  <c r="C173" i="9"/>
  <c r="G173" i="9" s="1"/>
  <c r="C172" i="9"/>
  <c r="G172" i="9" s="1"/>
  <c r="G171" i="9"/>
  <c r="C171" i="9"/>
  <c r="C170" i="9"/>
  <c r="G170" i="9" s="1"/>
  <c r="C169" i="9"/>
  <c r="G168" i="9"/>
  <c r="C168" i="9"/>
  <c r="G167" i="9"/>
  <c r="C167" i="9"/>
  <c r="G166" i="9"/>
  <c r="C166" i="9"/>
  <c r="C165" i="9"/>
  <c r="C164" i="9"/>
  <c r="G164" i="9" s="1"/>
  <c r="G163" i="9"/>
  <c r="C163" i="9"/>
  <c r="C162" i="9"/>
  <c r="G162" i="9" s="1"/>
  <c r="C161" i="9"/>
  <c r="G160" i="9"/>
  <c r="C160" i="9"/>
  <c r="G159" i="9"/>
  <c r="C159" i="9"/>
  <c r="G158" i="9"/>
  <c r="C158" i="9"/>
  <c r="C157" i="9"/>
  <c r="C156" i="9"/>
  <c r="G156" i="9" s="1"/>
  <c r="G155" i="9"/>
  <c r="C155" i="9"/>
  <c r="C154" i="9"/>
  <c r="G154" i="9" s="1"/>
  <c r="C153" i="9"/>
  <c r="G152" i="9"/>
  <c r="C152" i="9"/>
  <c r="G151" i="9"/>
  <c r="C151" i="9"/>
  <c r="G150" i="9"/>
  <c r="C150" i="9"/>
  <c r="C149" i="9"/>
  <c r="C148" i="9"/>
  <c r="G148" i="9" s="1"/>
  <c r="G147" i="9"/>
  <c r="C147" i="9"/>
  <c r="C146" i="9"/>
  <c r="G146" i="9" s="1"/>
  <c r="C145" i="9"/>
  <c r="G144" i="9"/>
  <c r="C144" i="9"/>
  <c r="G143" i="9"/>
  <c r="C143" i="9"/>
  <c r="G142" i="9"/>
  <c r="C142" i="9"/>
  <c r="C141" i="9"/>
  <c r="C140" i="9"/>
  <c r="G140" i="9" s="1"/>
  <c r="G139" i="9"/>
  <c r="C139" i="9"/>
  <c r="C138" i="9"/>
  <c r="G138" i="9" s="1"/>
  <c r="C137" i="9"/>
  <c r="G136" i="9"/>
  <c r="C136" i="9"/>
  <c r="G135" i="9"/>
  <c r="C135" i="9"/>
  <c r="G134" i="9"/>
  <c r="C134" i="9"/>
  <c r="C133" i="9"/>
  <c r="C132" i="9"/>
  <c r="G132" i="9" s="1"/>
  <c r="G131" i="9"/>
  <c r="C131" i="9"/>
  <c r="C130" i="9"/>
  <c r="G130" i="9" s="1"/>
  <c r="C129" i="9"/>
  <c r="G128" i="9"/>
  <c r="C128" i="9"/>
  <c r="G127" i="9"/>
  <c r="C127" i="9"/>
  <c r="G126" i="9"/>
  <c r="C126" i="9"/>
  <c r="C125" i="9"/>
  <c r="C124" i="9"/>
  <c r="G124" i="9" s="1"/>
  <c r="C123" i="9"/>
  <c r="C122" i="9"/>
  <c r="G122" i="9" s="1"/>
  <c r="C121" i="9"/>
  <c r="G120" i="9"/>
  <c r="C120" i="9"/>
  <c r="G119" i="9"/>
  <c r="C119" i="9"/>
  <c r="G118" i="9"/>
  <c r="C118" i="9"/>
  <c r="C117" i="9"/>
  <c r="C116" i="9"/>
  <c r="G116" i="9" s="1"/>
  <c r="C115" i="9"/>
  <c r="C114" i="9"/>
  <c r="G114" i="9" s="1"/>
  <c r="C113" i="9"/>
  <c r="G112" i="9"/>
  <c r="C112" i="9"/>
  <c r="G111" i="9"/>
  <c r="C111" i="9"/>
  <c r="G110" i="9"/>
  <c r="C110" i="9"/>
  <c r="C109" i="9"/>
  <c r="C108" i="9"/>
  <c r="G108" i="9" s="1"/>
  <c r="C107" i="9"/>
  <c r="C106" i="9"/>
  <c r="G106" i="9" s="1"/>
  <c r="C105" i="9"/>
  <c r="G105" i="9" s="1"/>
  <c r="G104" i="9"/>
  <c r="C104" i="9"/>
  <c r="G103" i="9"/>
  <c r="C103" i="9"/>
  <c r="G102" i="9"/>
  <c r="C102" i="9"/>
  <c r="G101" i="9"/>
  <c r="C101" i="9"/>
  <c r="C100" i="9"/>
  <c r="G99" i="9"/>
  <c r="C99" i="9"/>
  <c r="C98" i="9"/>
  <c r="G98" i="9" s="1"/>
  <c r="C97" i="9"/>
  <c r="G97" i="9" s="1"/>
  <c r="G96" i="9"/>
  <c r="C96" i="9"/>
  <c r="G95" i="9"/>
  <c r="C95" i="9"/>
  <c r="G94" i="9"/>
  <c r="C94" i="9"/>
  <c r="G93" i="9"/>
  <c r="C93" i="9"/>
  <c r="C92" i="9"/>
  <c r="C91" i="9"/>
  <c r="C90" i="9"/>
  <c r="G90" i="9" s="1"/>
  <c r="C89" i="9"/>
  <c r="G89" i="9" s="1"/>
  <c r="G88" i="9"/>
  <c r="C88" i="9"/>
  <c r="G87" i="9"/>
  <c r="C87" i="9"/>
  <c r="C86" i="9"/>
  <c r="G86" i="9" s="1"/>
  <c r="C85" i="9"/>
  <c r="C84" i="9"/>
  <c r="G83" i="9"/>
  <c r="C83" i="9"/>
  <c r="C82" i="9"/>
  <c r="G82" i="9" s="1"/>
  <c r="C81" i="9"/>
  <c r="G81" i="9" s="1"/>
  <c r="G80" i="9"/>
  <c r="C80" i="9"/>
  <c r="G79" i="9"/>
  <c r="C79" i="9"/>
  <c r="C78" i="9"/>
  <c r="G78" i="9" s="1"/>
  <c r="C77" i="9"/>
  <c r="C76" i="9"/>
  <c r="C75" i="9"/>
  <c r="G75" i="9" s="1"/>
  <c r="C74" i="9"/>
  <c r="G74" i="9" s="1"/>
  <c r="C73" i="9"/>
  <c r="G73" i="9" s="1"/>
  <c r="G72" i="9"/>
  <c r="C72" i="9"/>
  <c r="G71" i="9"/>
  <c r="C71" i="9"/>
  <c r="G70" i="9"/>
  <c r="C70" i="9"/>
  <c r="G69" i="9"/>
  <c r="C69" i="9"/>
  <c r="C68" i="9"/>
  <c r="G68" i="9" s="1"/>
  <c r="C67" i="9"/>
  <c r="G67" i="9" s="1"/>
  <c r="G66" i="9"/>
  <c r="C66" i="9"/>
  <c r="G65" i="9"/>
  <c r="C65" i="9"/>
  <c r="G64" i="9"/>
  <c r="C64" i="9"/>
  <c r="C63" i="9"/>
  <c r="G63" i="9" s="1"/>
  <c r="C62" i="9"/>
  <c r="G62" i="9" s="1"/>
  <c r="C61" i="9"/>
  <c r="G61" i="9" s="1"/>
  <c r="C60" i="9"/>
  <c r="G60" i="9" s="1"/>
  <c r="C59" i="9"/>
  <c r="G59" i="9" s="1"/>
  <c r="G58" i="9"/>
  <c r="C58" i="9"/>
  <c r="G57" i="9"/>
  <c r="C57" i="9"/>
  <c r="G56" i="9"/>
  <c r="C56" i="9"/>
  <c r="C55" i="9"/>
  <c r="G55" i="9" s="1"/>
  <c r="C54" i="9"/>
  <c r="G54" i="9" s="1"/>
  <c r="C53" i="9"/>
  <c r="G53" i="9" s="1"/>
  <c r="C52" i="9"/>
  <c r="G52" i="9" s="1"/>
  <c r="C51" i="9"/>
  <c r="G51" i="9" s="1"/>
  <c r="G50" i="9"/>
  <c r="C50" i="9"/>
  <c r="G49" i="9"/>
  <c r="C49" i="9"/>
  <c r="G48" i="9"/>
  <c r="C48" i="9"/>
  <c r="C47" i="9"/>
  <c r="G47" i="9" s="1"/>
  <c r="C46" i="9"/>
  <c r="G46" i="9" s="1"/>
  <c r="C45" i="9"/>
  <c r="G45" i="9" s="1"/>
  <c r="C44" i="9"/>
  <c r="G44" i="9" s="1"/>
  <c r="C43" i="9"/>
  <c r="G43" i="9" s="1"/>
  <c r="G42" i="9"/>
  <c r="C42" i="9"/>
  <c r="G41" i="9"/>
  <c r="C41" i="9"/>
  <c r="G40" i="9"/>
  <c r="C40" i="9"/>
  <c r="C39" i="9"/>
  <c r="G39" i="9" s="1"/>
  <c r="C38" i="9"/>
  <c r="G38" i="9" s="1"/>
  <c r="C37" i="9"/>
  <c r="G37" i="9" s="1"/>
  <c r="C36" i="9"/>
  <c r="G36" i="9" s="1"/>
  <c r="C35" i="9"/>
  <c r="G35" i="9" s="1"/>
  <c r="G34" i="9"/>
  <c r="C34" i="9"/>
  <c r="G33" i="9"/>
  <c r="C33" i="9"/>
  <c r="G32" i="9"/>
  <c r="C32" i="9"/>
  <c r="C31" i="9"/>
  <c r="G31" i="9" s="1"/>
  <c r="C30" i="9"/>
  <c r="G30" i="9" s="1"/>
  <c r="C29" i="9"/>
  <c r="G29" i="9" s="1"/>
  <c r="C28" i="9"/>
  <c r="G28" i="9" s="1"/>
  <c r="C27" i="9"/>
  <c r="G27" i="9" s="1"/>
  <c r="G26" i="9"/>
  <c r="C26" i="9"/>
  <c r="G25" i="9"/>
  <c r="C25" i="9"/>
  <c r="G24" i="9"/>
  <c r="C24" i="9"/>
  <c r="C23" i="9"/>
  <c r="G23" i="9" s="1"/>
  <c r="C22" i="9"/>
  <c r="G22" i="9" s="1"/>
  <c r="C21" i="9"/>
  <c r="G21" i="9" s="1"/>
  <c r="C20" i="9"/>
  <c r="G20" i="9" s="1"/>
  <c r="C19" i="9"/>
  <c r="G19" i="9" s="1"/>
  <c r="G18" i="9"/>
  <c r="C18" i="9"/>
  <c r="G17" i="9"/>
  <c r="C17" i="9"/>
  <c r="G16" i="9"/>
  <c r="C16" i="9"/>
  <c r="C15" i="9"/>
  <c r="G15" i="9" s="1"/>
  <c r="C14" i="9"/>
  <c r="G14" i="9" s="1"/>
  <c r="C13" i="9"/>
  <c r="G13" i="9" s="1"/>
  <c r="G21" i="2"/>
  <c r="G17" i="2"/>
  <c r="G5" i="2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15" i="8"/>
  <c r="F14" i="8"/>
  <c r="F13" i="8"/>
  <c r="G439" i="8"/>
  <c r="G438" i="8"/>
  <c r="G437" i="8"/>
  <c r="G436" i="8"/>
  <c r="G435" i="8"/>
  <c r="G434" i="8"/>
  <c r="G433" i="8"/>
  <c r="G432" i="8"/>
  <c r="G431" i="8"/>
  <c r="G430" i="8"/>
  <c r="G429" i="8"/>
  <c r="G428" i="8"/>
  <c r="G427" i="8"/>
  <c r="G426" i="8"/>
  <c r="G425" i="8"/>
  <c r="G424" i="8"/>
  <c r="G423" i="8"/>
  <c r="G422" i="8"/>
  <c r="G421" i="8"/>
  <c r="G420" i="8"/>
  <c r="G419" i="8"/>
  <c r="G418" i="8"/>
  <c r="G417" i="8"/>
  <c r="G416" i="8"/>
  <c r="G415" i="8"/>
  <c r="G414" i="8"/>
  <c r="G413" i="8"/>
  <c r="G412" i="8"/>
  <c r="G411" i="8"/>
  <c r="G410" i="8"/>
  <c r="G409" i="8"/>
  <c r="G408" i="8"/>
  <c r="G407" i="8"/>
  <c r="G406" i="8"/>
  <c r="G405" i="8"/>
  <c r="G404" i="8"/>
  <c r="G403" i="8"/>
  <c r="G402" i="8"/>
  <c r="G401" i="8"/>
  <c r="G400" i="8"/>
  <c r="G399" i="8"/>
  <c r="G398" i="8"/>
  <c r="G397" i="8"/>
  <c r="G396" i="8"/>
  <c r="G395" i="8"/>
  <c r="G394" i="8"/>
  <c r="G393" i="8"/>
  <c r="G392" i="8"/>
  <c r="G391" i="8"/>
  <c r="G390" i="8"/>
  <c r="G389" i="8"/>
  <c r="G388" i="8"/>
  <c r="G387" i="8"/>
  <c r="G386" i="8"/>
  <c r="G385" i="8"/>
  <c r="G384" i="8"/>
  <c r="G383" i="8"/>
  <c r="G382" i="8"/>
  <c r="G381" i="8"/>
  <c r="G380" i="8"/>
  <c r="G379" i="8"/>
  <c r="G378" i="8"/>
  <c r="G377" i="8"/>
  <c r="G376" i="8"/>
  <c r="G375" i="8"/>
  <c r="G374" i="8"/>
  <c r="G373" i="8"/>
  <c r="G372" i="8"/>
  <c r="G371" i="8"/>
  <c r="G370" i="8"/>
  <c r="G369" i="8"/>
  <c r="G368" i="8"/>
  <c r="G367" i="8"/>
  <c r="G366" i="8"/>
  <c r="G365" i="8"/>
  <c r="G364" i="8"/>
  <c r="G363" i="8"/>
  <c r="G362" i="8"/>
  <c r="G361" i="8"/>
  <c r="G360" i="8"/>
  <c r="G359" i="8"/>
  <c r="G358" i="8"/>
  <c r="G357" i="8"/>
  <c r="G356" i="8"/>
  <c r="G355" i="8"/>
  <c r="G354" i="8"/>
  <c r="G353" i="8"/>
  <c r="G352" i="8"/>
  <c r="G351" i="8"/>
  <c r="G350" i="8"/>
  <c r="G349" i="8"/>
  <c r="G348" i="8"/>
  <c r="G347" i="8"/>
  <c r="G346" i="8"/>
  <c r="G345" i="8"/>
  <c r="G344" i="8"/>
  <c r="G343" i="8"/>
  <c r="G342" i="8"/>
  <c r="G341" i="8"/>
  <c r="G340" i="8"/>
  <c r="G339" i="8"/>
  <c r="G338" i="8"/>
  <c r="G337" i="8"/>
  <c r="G336" i="8"/>
  <c r="G335" i="8"/>
  <c r="G334" i="8"/>
  <c r="G333" i="8"/>
  <c r="G332" i="8"/>
  <c r="G331" i="8"/>
  <c r="G330" i="8"/>
  <c r="G329" i="8"/>
  <c r="G328" i="8"/>
  <c r="G327" i="8"/>
  <c r="G326" i="8"/>
  <c r="G325" i="8"/>
  <c r="G324" i="8"/>
  <c r="G323" i="8"/>
  <c r="G322" i="8"/>
  <c r="G321" i="8"/>
  <c r="G320" i="8"/>
  <c r="G319" i="8"/>
  <c r="G318" i="8"/>
  <c r="G317" i="8"/>
  <c r="G316" i="8"/>
  <c r="G315" i="8"/>
  <c r="G314" i="8"/>
  <c r="G313" i="8"/>
  <c r="G312" i="8"/>
  <c r="G311" i="8"/>
  <c r="G310" i="8"/>
  <c r="G309" i="8"/>
  <c r="G308" i="8"/>
  <c r="G307" i="8"/>
  <c r="G306" i="8"/>
  <c r="G305" i="8"/>
  <c r="G304" i="8"/>
  <c r="G303" i="8"/>
  <c r="G302" i="8"/>
  <c r="G301" i="8"/>
  <c r="G300" i="8"/>
  <c r="G299" i="8"/>
  <c r="G298" i="8"/>
  <c r="G297" i="8"/>
  <c r="G296" i="8"/>
  <c r="G295" i="8"/>
  <c r="G294" i="8"/>
  <c r="G293" i="8"/>
  <c r="G292" i="8"/>
  <c r="G291" i="8"/>
  <c r="G290" i="8"/>
  <c r="G289" i="8"/>
  <c r="G288" i="8"/>
  <c r="G287" i="8"/>
  <c r="G286" i="8"/>
  <c r="G285" i="8"/>
  <c r="G284" i="8"/>
  <c r="G283" i="8"/>
  <c r="G282" i="8"/>
  <c r="G281" i="8"/>
  <c r="G280" i="8"/>
  <c r="G279" i="8"/>
  <c r="G278" i="8"/>
  <c r="G277" i="8"/>
  <c r="G276" i="8"/>
  <c r="G275" i="8"/>
  <c r="G274" i="8"/>
  <c r="G273" i="8"/>
  <c r="G272" i="8"/>
  <c r="G271" i="8"/>
  <c r="G270" i="8"/>
  <c r="G269" i="8"/>
  <c r="G268" i="8"/>
  <c r="G267" i="8"/>
  <c r="G266" i="8"/>
  <c r="G265" i="8"/>
  <c r="G264" i="8"/>
  <c r="G263" i="8"/>
  <c r="G262" i="8"/>
  <c r="G261" i="8"/>
  <c r="G260" i="8"/>
  <c r="G259" i="8"/>
  <c r="G258" i="8"/>
  <c r="G257" i="8"/>
  <c r="G256" i="8"/>
  <c r="G255" i="8"/>
  <c r="G254" i="8"/>
  <c r="G253" i="8"/>
  <c r="G252" i="8"/>
  <c r="G251" i="8"/>
  <c r="G250" i="8"/>
  <c r="G249" i="8"/>
  <c r="G248" i="8"/>
  <c r="G247" i="8"/>
  <c r="G246" i="8"/>
  <c r="G245" i="8"/>
  <c r="G244" i="8"/>
  <c r="G243" i="8"/>
  <c r="G242" i="8"/>
  <c r="G241" i="8"/>
  <c r="G240" i="8"/>
  <c r="G239" i="8"/>
  <c r="G238" i="8"/>
  <c r="G237" i="8"/>
  <c r="G236" i="8"/>
  <c r="G235" i="8"/>
  <c r="G234" i="8"/>
  <c r="G233" i="8"/>
  <c r="G232" i="8"/>
  <c r="G231" i="8"/>
  <c r="G230" i="8"/>
  <c r="G229" i="8"/>
  <c r="G228" i="8"/>
  <c r="G227" i="8"/>
  <c r="G226" i="8"/>
  <c r="G225" i="8"/>
  <c r="G224" i="8"/>
  <c r="G223" i="8"/>
  <c r="G222" i="8"/>
  <c r="G221" i="8"/>
  <c r="G220" i="8"/>
  <c r="G219" i="8"/>
  <c r="G218" i="8"/>
  <c r="G217" i="8"/>
  <c r="G216" i="8"/>
  <c r="G215" i="8"/>
  <c r="G214" i="8"/>
  <c r="G213" i="8"/>
  <c r="G212" i="8"/>
  <c r="G211" i="8"/>
  <c r="G210" i="8"/>
  <c r="G209" i="8"/>
  <c r="G208" i="8"/>
  <c r="G207" i="8"/>
  <c r="G206" i="8"/>
  <c r="G205" i="8"/>
  <c r="G204" i="8"/>
  <c r="G203" i="8"/>
  <c r="G202" i="8"/>
  <c r="G201" i="8"/>
  <c r="G200" i="8"/>
  <c r="G199" i="8"/>
  <c r="G198" i="8"/>
  <c r="G197" i="8"/>
  <c r="G196" i="8"/>
  <c r="G195" i="8"/>
  <c r="G194" i="8"/>
  <c r="G193" i="8"/>
  <c r="G192" i="8"/>
  <c r="G191" i="8"/>
  <c r="G190" i="8"/>
  <c r="G189" i="8"/>
  <c r="G188" i="8"/>
  <c r="G187" i="8"/>
  <c r="G186" i="8"/>
  <c r="G185" i="8"/>
  <c r="G184" i="8"/>
  <c r="G183" i="8"/>
  <c r="G182" i="8"/>
  <c r="G181" i="8"/>
  <c r="G180" i="8"/>
  <c r="G179" i="8"/>
  <c r="G178" i="8"/>
  <c r="G177" i="8"/>
  <c r="G176" i="8"/>
  <c r="G175" i="8"/>
  <c r="G174" i="8"/>
  <c r="G173" i="8"/>
  <c r="C172" i="8"/>
  <c r="G172" i="8" s="1"/>
  <c r="C171" i="8"/>
  <c r="G171" i="8" s="1"/>
  <c r="C170" i="8"/>
  <c r="G170" i="8" s="1"/>
  <c r="C169" i="8"/>
  <c r="C168" i="8"/>
  <c r="G168" i="8" s="1"/>
  <c r="C167" i="8"/>
  <c r="G167" i="8" s="1"/>
  <c r="C166" i="8"/>
  <c r="G166" i="8" s="1"/>
  <c r="G165" i="8"/>
  <c r="C165" i="8"/>
  <c r="G164" i="8"/>
  <c r="C164" i="8"/>
  <c r="C163" i="8"/>
  <c r="G163" i="8" s="1"/>
  <c r="C162" i="8"/>
  <c r="G162" i="8" s="1"/>
  <c r="C161" i="8"/>
  <c r="G160" i="8"/>
  <c r="C160" i="8"/>
  <c r="C159" i="8"/>
  <c r="G159" i="8" s="1"/>
  <c r="C158" i="8"/>
  <c r="G158" i="8" s="1"/>
  <c r="G157" i="8"/>
  <c r="C157" i="8"/>
  <c r="G156" i="8"/>
  <c r="C156" i="8"/>
  <c r="C155" i="8"/>
  <c r="G155" i="8" s="1"/>
  <c r="C154" i="8"/>
  <c r="G154" i="8" s="1"/>
  <c r="C153" i="8"/>
  <c r="G152" i="8"/>
  <c r="C152" i="8"/>
  <c r="C151" i="8"/>
  <c r="G151" i="8" s="1"/>
  <c r="C150" i="8"/>
  <c r="G150" i="8" s="1"/>
  <c r="G149" i="8"/>
  <c r="C149" i="8"/>
  <c r="G148" i="8"/>
  <c r="C148" i="8"/>
  <c r="C147" i="8"/>
  <c r="G147" i="8" s="1"/>
  <c r="C146" i="8"/>
  <c r="G146" i="8" s="1"/>
  <c r="C145" i="8"/>
  <c r="G144" i="8"/>
  <c r="C144" i="8"/>
  <c r="C143" i="8"/>
  <c r="G143" i="8" s="1"/>
  <c r="C142" i="8"/>
  <c r="G142" i="8" s="1"/>
  <c r="G141" i="8"/>
  <c r="C141" i="8"/>
  <c r="G140" i="8"/>
  <c r="C140" i="8"/>
  <c r="C139" i="8"/>
  <c r="G139" i="8" s="1"/>
  <c r="C138" i="8"/>
  <c r="G138" i="8" s="1"/>
  <c r="C137" i="8"/>
  <c r="G136" i="8"/>
  <c r="C136" i="8"/>
  <c r="C135" i="8"/>
  <c r="G135" i="8" s="1"/>
  <c r="C134" i="8"/>
  <c r="G134" i="8" s="1"/>
  <c r="G133" i="8"/>
  <c r="C133" i="8"/>
  <c r="G132" i="8"/>
  <c r="C132" i="8"/>
  <c r="C131" i="8"/>
  <c r="G131" i="8" s="1"/>
  <c r="C130" i="8"/>
  <c r="G130" i="8" s="1"/>
  <c r="C129" i="8"/>
  <c r="G128" i="8"/>
  <c r="C128" i="8"/>
  <c r="C127" i="8"/>
  <c r="G127" i="8" s="1"/>
  <c r="C126" i="8"/>
  <c r="G126" i="8" s="1"/>
  <c r="G125" i="8"/>
  <c r="C125" i="8"/>
  <c r="G124" i="8"/>
  <c r="C124" i="8"/>
  <c r="C123" i="8"/>
  <c r="G123" i="8" s="1"/>
  <c r="C122" i="8"/>
  <c r="G122" i="8" s="1"/>
  <c r="C121" i="8"/>
  <c r="G120" i="8"/>
  <c r="C120" i="8"/>
  <c r="C119" i="8"/>
  <c r="G119" i="8" s="1"/>
  <c r="C118" i="8"/>
  <c r="G118" i="8" s="1"/>
  <c r="G117" i="8"/>
  <c r="C117" i="8"/>
  <c r="G116" i="8"/>
  <c r="C116" i="8"/>
  <c r="C115" i="8"/>
  <c r="G115" i="8" s="1"/>
  <c r="C114" i="8"/>
  <c r="G114" i="8" s="1"/>
  <c r="C113" i="8"/>
  <c r="G112" i="8"/>
  <c r="C112" i="8"/>
  <c r="C111" i="8"/>
  <c r="G111" i="8" s="1"/>
  <c r="C110" i="8"/>
  <c r="G110" i="8" s="1"/>
  <c r="G109" i="8"/>
  <c r="C109" i="8"/>
  <c r="G108" i="8"/>
  <c r="C108" i="8"/>
  <c r="C107" i="8"/>
  <c r="G107" i="8" s="1"/>
  <c r="C106" i="8"/>
  <c r="G106" i="8" s="1"/>
  <c r="C105" i="8"/>
  <c r="G104" i="8"/>
  <c r="C104" i="8"/>
  <c r="C103" i="8"/>
  <c r="G103" i="8" s="1"/>
  <c r="C102" i="8"/>
  <c r="G102" i="8" s="1"/>
  <c r="G101" i="8"/>
  <c r="C101" i="8"/>
  <c r="G100" i="8"/>
  <c r="C100" i="8"/>
  <c r="C99" i="8"/>
  <c r="G99" i="8" s="1"/>
  <c r="C98" i="8"/>
  <c r="G98" i="8" s="1"/>
  <c r="C97" i="8"/>
  <c r="G96" i="8"/>
  <c r="C96" i="8"/>
  <c r="C95" i="8"/>
  <c r="G95" i="8" s="1"/>
  <c r="C94" i="8"/>
  <c r="G94" i="8" s="1"/>
  <c r="G93" i="8"/>
  <c r="C93" i="8"/>
  <c r="G92" i="8"/>
  <c r="C92" i="8"/>
  <c r="C91" i="8"/>
  <c r="G91" i="8" s="1"/>
  <c r="C90" i="8"/>
  <c r="G90" i="8" s="1"/>
  <c r="C89" i="8"/>
  <c r="G88" i="8"/>
  <c r="C88" i="8"/>
  <c r="C87" i="8"/>
  <c r="G87" i="8" s="1"/>
  <c r="C86" i="8"/>
  <c r="G86" i="8" s="1"/>
  <c r="G85" i="8"/>
  <c r="C85" i="8"/>
  <c r="G84" i="8"/>
  <c r="C84" i="8"/>
  <c r="C83" i="8"/>
  <c r="G83" i="8" s="1"/>
  <c r="C82" i="8"/>
  <c r="G82" i="8" s="1"/>
  <c r="C81" i="8"/>
  <c r="G80" i="8"/>
  <c r="C80" i="8"/>
  <c r="C79" i="8"/>
  <c r="G79" i="8" s="1"/>
  <c r="C78" i="8"/>
  <c r="G78" i="8" s="1"/>
  <c r="G77" i="8"/>
  <c r="C77" i="8"/>
  <c r="G76" i="8"/>
  <c r="C76" i="8"/>
  <c r="C75" i="8"/>
  <c r="G75" i="8" s="1"/>
  <c r="C74" i="8"/>
  <c r="G74" i="8" s="1"/>
  <c r="C73" i="8"/>
  <c r="G72" i="8"/>
  <c r="C72" i="8"/>
  <c r="C71" i="8"/>
  <c r="G71" i="8" s="1"/>
  <c r="C70" i="8"/>
  <c r="G70" i="8" s="1"/>
  <c r="G69" i="8"/>
  <c r="C69" i="8"/>
  <c r="G68" i="8"/>
  <c r="C68" i="8"/>
  <c r="C67" i="8"/>
  <c r="G67" i="8" s="1"/>
  <c r="C66" i="8"/>
  <c r="G66" i="8" s="1"/>
  <c r="C65" i="8"/>
  <c r="G64" i="8"/>
  <c r="C64" i="8"/>
  <c r="C63" i="8"/>
  <c r="G63" i="8" s="1"/>
  <c r="C62" i="8"/>
  <c r="G62" i="8" s="1"/>
  <c r="G61" i="8"/>
  <c r="C61" i="8"/>
  <c r="G60" i="8"/>
  <c r="C60" i="8"/>
  <c r="C59" i="8"/>
  <c r="G59" i="8" s="1"/>
  <c r="C58" i="8"/>
  <c r="G58" i="8" s="1"/>
  <c r="C57" i="8"/>
  <c r="G56" i="8"/>
  <c r="C56" i="8"/>
  <c r="C55" i="8"/>
  <c r="G55" i="8" s="1"/>
  <c r="C54" i="8"/>
  <c r="G54" i="8" s="1"/>
  <c r="G53" i="8"/>
  <c r="C53" i="8"/>
  <c r="G52" i="8"/>
  <c r="C52" i="8"/>
  <c r="C51" i="8"/>
  <c r="G51" i="8" s="1"/>
  <c r="C50" i="8"/>
  <c r="G50" i="8" s="1"/>
  <c r="C49" i="8"/>
  <c r="G48" i="8"/>
  <c r="C48" i="8"/>
  <c r="C47" i="8"/>
  <c r="G47" i="8" s="1"/>
  <c r="C46" i="8"/>
  <c r="G46" i="8" s="1"/>
  <c r="G45" i="8"/>
  <c r="C45" i="8"/>
  <c r="G44" i="8"/>
  <c r="C44" i="8"/>
  <c r="C43" i="8"/>
  <c r="G43" i="8" s="1"/>
  <c r="C42" i="8"/>
  <c r="G42" i="8" s="1"/>
  <c r="C41" i="8"/>
  <c r="G40" i="8"/>
  <c r="C40" i="8"/>
  <c r="C39" i="8"/>
  <c r="G39" i="8" s="1"/>
  <c r="C38" i="8"/>
  <c r="G38" i="8" s="1"/>
  <c r="G37" i="8"/>
  <c r="C37" i="8"/>
  <c r="G36" i="8"/>
  <c r="C36" i="8"/>
  <c r="C35" i="8"/>
  <c r="G35" i="8" s="1"/>
  <c r="C34" i="8"/>
  <c r="G34" i="8" s="1"/>
  <c r="C33" i="8"/>
  <c r="G32" i="8"/>
  <c r="C32" i="8"/>
  <c r="C31" i="8"/>
  <c r="G31" i="8" s="1"/>
  <c r="C30" i="8"/>
  <c r="G30" i="8" s="1"/>
  <c r="G29" i="8"/>
  <c r="C29" i="8"/>
  <c r="G28" i="8"/>
  <c r="C28" i="8"/>
  <c r="C27" i="8"/>
  <c r="G27" i="8" s="1"/>
  <c r="C26" i="8"/>
  <c r="G26" i="8" s="1"/>
  <c r="C25" i="8"/>
  <c r="G24" i="8"/>
  <c r="C24" i="8"/>
  <c r="C23" i="8"/>
  <c r="G23" i="8" s="1"/>
  <c r="C22" i="8"/>
  <c r="G22" i="8" s="1"/>
  <c r="G21" i="8"/>
  <c r="C21" i="8"/>
  <c r="G20" i="8"/>
  <c r="C20" i="8"/>
  <c r="C19" i="8"/>
  <c r="G19" i="8" s="1"/>
  <c r="C18" i="8"/>
  <c r="G18" i="8" s="1"/>
  <c r="C17" i="8"/>
  <c r="G16" i="8"/>
  <c r="C16" i="8"/>
  <c r="C15" i="8"/>
  <c r="G15" i="8" s="1"/>
  <c r="C14" i="8"/>
  <c r="G14" i="8" s="1"/>
  <c r="G13" i="8"/>
  <c r="C13" i="8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6" i="7"/>
  <c r="F15" i="7"/>
  <c r="F14" i="7"/>
  <c r="B60" i="7"/>
  <c r="B61" i="7"/>
  <c r="B62" i="7"/>
  <c r="B63" i="7"/>
  <c r="B64" i="7"/>
  <c r="B65" i="7"/>
  <c r="B66" i="7"/>
  <c r="G66" i="7" s="1"/>
  <c r="B67" i="7"/>
  <c r="B68" i="7"/>
  <c r="B69" i="7"/>
  <c r="B70" i="7"/>
  <c r="B71" i="7"/>
  <c r="B72" i="7"/>
  <c r="B73" i="7"/>
  <c r="G73" i="7" s="1"/>
  <c r="B74" i="7"/>
  <c r="B75" i="7"/>
  <c r="G75" i="7" s="1"/>
  <c r="B76" i="7"/>
  <c r="B77" i="7"/>
  <c r="B78" i="7"/>
  <c r="B79" i="7"/>
  <c r="B80" i="7"/>
  <c r="B81" i="7"/>
  <c r="B82" i="7"/>
  <c r="G82" i="7" s="1"/>
  <c r="B83" i="7"/>
  <c r="G83" i="7" s="1"/>
  <c r="B59" i="7"/>
  <c r="B58" i="7"/>
  <c r="G58" i="7" s="1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G38" i="7" s="1"/>
  <c r="B39" i="7"/>
  <c r="B40" i="7"/>
  <c r="B41" i="7"/>
  <c r="B42" i="7"/>
  <c r="B43" i="7"/>
  <c r="G43" i="7" s="1"/>
  <c r="B44" i="7"/>
  <c r="B45" i="7"/>
  <c r="B46" i="7"/>
  <c r="B47" i="7"/>
  <c r="B48" i="7"/>
  <c r="G48" i="7" s="1"/>
  <c r="B49" i="7"/>
  <c r="G49" i="7" s="1"/>
  <c r="B50" i="7"/>
  <c r="B51" i="7"/>
  <c r="B52" i="7"/>
  <c r="B53" i="7"/>
  <c r="B54" i="7"/>
  <c r="G54" i="7" s="1"/>
  <c r="B55" i="7"/>
  <c r="G55" i="7" s="1"/>
  <c r="B56" i="7"/>
  <c r="B57" i="7"/>
  <c r="B16" i="7"/>
  <c r="B15" i="7"/>
  <c r="G15" i="7" s="1"/>
  <c r="B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1" i="7"/>
  <c r="G79" i="7"/>
  <c r="G78" i="7"/>
  <c r="G77" i="7"/>
  <c r="G76" i="7"/>
  <c r="G74" i="7"/>
  <c r="G72" i="7"/>
  <c r="G71" i="7"/>
  <c r="G70" i="7"/>
  <c r="G69" i="7"/>
  <c r="G68" i="7"/>
  <c r="G65" i="7"/>
  <c r="G64" i="7"/>
  <c r="G63" i="7"/>
  <c r="G62" i="7"/>
  <c r="G61" i="7"/>
  <c r="G60" i="7"/>
  <c r="G57" i="7"/>
  <c r="G53" i="7"/>
  <c r="G52" i="7"/>
  <c r="G51" i="7"/>
  <c r="G50" i="7"/>
  <c r="G46" i="7"/>
  <c r="G45" i="7"/>
  <c r="G44" i="7"/>
  <c r="G42" i="7"/>
  <c r="G41" i="7"/>
  <c r="G37" i="7"/>
  <c r="G36" i="7"/>
  <c r="G35" i="7"/>
  <c r="G34" i="7"/>
  <c r="G33" i="7"/>
  <c r="G31" i="7"/>
  <c r="G30" i="7"/>
  <c r="G29" i="7"/>
  <c r="G28" i="7"/>
  <c r="G27" i="7"/>
  <c r="G26" i="7"/>
  <c r="G25" i="7"/>
  <c r="G22" i="7"/>
  <c r="G21" i="7"/>
  <c r="G20" i="7"/>
  <c r="G18" i="7"/>
  <c r="G17" i="7"/>
  <c r="G16" i="7"/>
  <c r="G14" i="7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6" i="6"/>
  <c r="F15" i="6"/>
  <c r="F14" i="6"/>
  <c r="B60" i="6"/>
  <c r="B61" i="6"/>
  <c r="B62" i="6"/>
  <c r="B63" i="6"/>
  <c r="B64" i="6"/>
  <c r="B65" i="6"/>
  <c r="B66" i="6"/>
  <c r="G66" i="6" s="1"/>
  <c r="B67" i="6"/>
  <c r="B68" i="6"/>
  <c r="B69" i="6"/>
  <c r="B70" i="6"/>
  <c r="B71" i="6"/>
  <c r="B72" i="6"/>
  <c r="B73" i="6"/>
  <c r="B74" i="6"/>
  <c r="G74" i="6" s="1"/>
  <c r="B75" i="6"/>
  <c r="G75" i="6" s="1"/>
  <c r="B76" i="6"/>
  <c r="B77" i="6"/>
  <c r="B78" i="6"/>
  <c r="B79" i="6"/>
  <c r="B80" i="6"/>
  <c r="B81" i="6"/>
  <c r="G81" i="6" s="1"/>
  <c r="B82" i="6"/>
  <c r="B83" i="6"/>
  <c r="G83" i="6" s="1"/>
  <c r="B59" i="6"/>
  <c r="B58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2" i="6"/>
  <c r="G79" i="6"/>
  <c r="G78" i="6"/>
  <c r="G77" i="6"/>
  <c r="G76" i="6"/>
  <c r="G73" i="6"/>
  <c r="G72" i="6"/>
  <c r="G71" i="6"/>
  <c r="G70" i="6"/>
  <c r="G69" i="6"/>
  <c r="G68" i="6"/>
  <c r="G67" i="6"/>
  <c r="G65" i="6"/>
  <c r="G64" i="6"/>
  <c r="G63" i="6"/>
  <c r="G62" i="6"/>
  <c r="G61" i="6"/>
  <c r="G60" i="6"/>
  <c r="G59" i="6"/>
  <c r="G58" i="6"/>
  <c r="B57" i="6"/>
  <c r="G57" i="6" s="1"/>
  <c r="B56" i="6"/>
  <c r="G56" i="6" s="1"/>
  <c r="B55" i="6"/>
  <c r="G55" i="6" s="1"/>
  <c r="B54" i="6"/>
  <c r="G54" i="6" s="1"/>
  <c r="G53" i="6"/>
  <c r="B53" i="6"/>
  <c r="G52" i="6"/>
  <c r="B52" i="6"/>
  <c r="B51" i="6"/>
  <c r="G51" i="6" s="1"/>
  <c r="G50" i="6"/>
  <c r="B50" i="6"/>
  <c r="B49" i="6"/>
  <c r="G49" i="6" s="1"/>
  <c r="B48" i="6"/>
  <c r="G48" i="6" s="1"/>
  <c r="B47" i="6"/>
  <c r="G47" i="6" s="1"/>
  <c r="B46" i="6"/>
  <c r="G46" i="6" s="1"/>
  <c r="G45" i="6"/>
  <c r="B45" i="6"/>
  <c r="G44" i="6"/>
  <c r="B44" i="6"/>
  <c r="B43" i="6"/>
  <c r="G43" i="6" s="1"/>
  <c r="G42" i="6"/>
  <c r="B42" i="6"/>
  <c r="B41" i="6"/>
  <c r="G41" i="6" s="1"/>
  <c r="B40" i="6"/>
  <c r="G40" i="6" s="1"/>
  <c r="B39" i="6"/>
  <c r="G39" i="6" s="1"/>
  <c r="B38" i="6"/>
  <c r="G38" i="6" s="1"/>
  <c r="G37" i="6"/>
  <c r="B37" i="6"/>
  <c r="G36" i="6"/>
  <c r="B36" i="6"/>
  <c r="B35" i="6"/>
  <c r="G35" i="6" s="1"/>
  <c r="G34" i="6"/>
  <c r="B34" i="6"/>
  <c r="B33" i="6"/>
  <c r="G33" i="6" s="1"/>
  <c r="B32" i="6"/>
  <c r="G32" i="6" s="1"/>
  <c r="B31" i="6"/>
  <c r="G31" i="6" s="1"/>
  <c r="B30" i="6"/>
  <c r="G30" i="6" s="1"/>
  <c r="G29" i="6"/>
  <c r="B29" i="6"/>
  <c r="G28" i="6"/>
  <c r="B28" i="6"/>
  <c r="B27" i="6"/>
  <c r="G27" i="6" s="1"/>
  <c r="G26" i="6"/>
  <c r="B26" i="6"/>
  <c r="B25" i="6"/>
  <c r="G25" i="6" s="1"/>
  <c r="B24" i="6"/>
  <c r="G24" i="6" s="1"/>
  <c r="B23" i="6"/>
  <c r="G23" i="6" s="1"/>
  <c r="B22" i="6"/>
  <c r="G22" i="6" s="1"/>
  <c r="G21" i="6"/>
  <c r="B21" i="6"/>
  <c r="G20" i="6"/>
  <c r="B20" i="6"/>
  <c r="B19" i="6"/>
  <c r="G19" i="6" s="1"/>
  <c r="G18" i="6"/>
  <c r="B18" i="6"/>
  <c r="B17" i="6"/>
  <c r="G17" i="6" s="1"/>
  <c r="B16" i="6"/>
  <c r="G16" i="6" s="1"/>
  <c r="B15" i="6"/>
  <c r="G15" i="6" s="1"/>
  <c r="B14" i="6"/>
  <c r="G14" i="6" s="1"/>
  <c r="F12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4" i="5"/>
  <c r="F13" i="5"/>
  <c r="B1811" i="5"/>
  <c r="G1811" i="5" s="1"/>
  <c r="B1810" i="5"/>
  <c r="G1810" i="5" s="1"/>
  <c r="G1809" i="5"/>
  <c r="B1809" i="5"/>
  <c r="B1808" i="5"/>
  <c r="G1808" i="5" s="1"/>
  <c r="B1807" i="5"/>
  <c r="G1806" i="5"/>
  <c r="B1806" i="5"/>
  <c r="B1805" i="5"/>
  <c r="G1805" i="5" s="1"/>
  <c r="B1804" i="5"/>
  <c r="G1804" i="5" s="1"/>
  <c r="B1803" i="5"/>
  <c r="G1803" i="5" s="1"/>
  <c r="B1802" i="5"/>
  <c r="G1802" i="5" s="1"/>
  <c r="G1801" i="5"/>
  <c r="B1801" i="5"/>
  <c r="B1800" i="5"/>
  <c r="G1800" i="5" s="1"/>
  <c r="B1799" i="5"/>
  <c r="G1798" i="5"/>
  <c r="B1798" i="5"/>
  <c r="G1797" i="5"/>
  <c r="B1797" i="5"/>
  <c r="B1796" i="5"/>
  <c r="G1796" i="5" s="1"/>
  <c r="B1795" i="5"/>
  <c r="G1795" i="5" s="1"/>
  <c r="B1794" i="5"/>
  <c r="G1794" i="5" s="1"/>
  <c r="G1793" i="5"/>
  <c r="B1793" i="5"/>
  <c r="B1792" i="5"/>
  <c r="G1792" i="5" s="1"/>
  <c r="B1791" i="5"/>
  <c r="G1790" i="5"/>
  <c r="B1790" i="5"/>
  <c r="G1789" i="5"/>
  <c r="B1789" i="5"/>
  <c r="B1788" i="5"/>
  <c r="G1788" i="5" s="1"/>
  <c r="B1787" i="5"/>
  <c r="G1787" i="5" s="1"/>
  <c r="B1786" i="5"/>
  <c r="G1786" i="5" s="1"/>
  <c r="G1785" i="5"/>
  <c r="B1785" i="5"/>
  <c r="B1784" i="5"/>
  <c r="G1784" i="5" s="1"/>
  <c r="B1783" i="5"/>
  <c r="G1782" i="5"/>
  <c r="B1782" i="5"/>
  <c r="G1781" i="5"/>
  <c r="B1781" i="5"/>
  <c r="B1780" i="5"/>
  <c r="G1780" i="5" s="1"/>
  <c r="B1779" i="5"/>
  <c r="G1779" i="5" s="1"/>
  <c r="B1778" i="5"/>
  <c r="G1778" i="5" s="1"/>
  <c r="G1777" i="5"/>
  <c r="B1777" i="5"/>
  <c r="B1776" i="5"/>
  <c r="G1776" i="5" s="1"/>
  <c r="B1775" i="5"/>
  <c r="G1774" i="5"/>
  <c r="B1774" i="5"/>
  <c r="G1773" i="5"/>
  <c r="B1773" i="5"/>
  <c r="B1772" i="5"/>
  <c r="G1772" i="5" s="1"/>
  <c r="B1771" i="5"/>
  <c r="G1771" i="5" s="1"/>
  <c r="B1770" i="5"/>
  <c r="G1770" i="5" s="1"/>
  <c r="G1769" i="5"/>
  <c r="B1769" i="5"/>
  <c r="B1768" i="5"/>
  <c r="G1768" i="5" s="1"/>
  <c r="B1767" i="5"/>
  <c r="G1766" i="5"/>
  <c r="B1766" i="5"/>
  <c r="G1765" i="5"/>
  <c r="B1765" i="5"/>
  <c r="B1764" i="5"/>
  <c r="G1764" i="5" s="1"/>
  <c r="B1763" i="5"/>
  <c r="G1763" i="5" s="1"/>
  <c r="B1762" i="5"/>
  <c r="G1762" i="5" s="1"/>
  <c r="G1761" i="5"/>
  <c r="B1761" i="5"/>
  <c r="B1760" i="5"/>
  <c r="G1760" i="5" s="1"/>
  <c r="B1759" i="5"/>
  <c r="G1758" i="5"/>
  <c r="B1758" i="5"/>
  <c r="G1757" i="5"/>
  <c r="B1757" i="5"/>
  <c r="B1756" i="5"/>
  <c r="G1756" i="5" s="1"/>
  <c r="B1755" i="5"/>
  <c r="G1755" i="5" s="1"/>
  <c r="B1754" i="5"/>
  <c r="G1754" i="5" s="1"/>
  <c r="G1753" i="5"/>
  <c r="B1753" i="5"/>
  <c r="B1752" i="5"/>
  <c r="G1752" i="5" s="1"/>
  <c r="B1751" i="5"/>
  <c r="G1750" i="5"/>
  <c r="B1750" i="5"/>
  <c r="G1749" i="5"/>
  <c r="B1749" i="5"/>
  <c r="B1748" i="5"/>
  <c r="G1748" i="5" s="1"/>
  <c r="B1747" i="5"/>
  <c r="G1747" i="5" s="1"/>
  <c r="B1746" i="5"/>
  <c r="G1746" i="5" s="1"/>
  <c r="G1745" i="5"/>
  <c r="B1745" i="5"/>
  <c r="B1744" i="5"/>
  <c r="G1744" i="5" s="1"/>
  <c r="B1743" i="5"/>
  <c r="G1742" i="5"/>
  <c r="B1742" i="5"/>
  <c r="G1741" i="5"/>
  <c r="B1741" i="5"/>
  <c r="B1740" i="5"/>
  <c r="G1740" i="5" s="1"/>
  <c r="B1739" i="5"/>
  <c r="G1739" i="5" s="1"/>
  <c r="B1738" i="5"/>
  <c r="G1738" i="5" s="1"/>
  <c r="G1737" i="5"/>
  <c r="B1737" i="5"/>
  <c r="B1736" i="5"/>
  <c r="G1736" i="5" s="1"/>
  <c r="B1735" i="5"/>
  <c r="G1734" i="5"/>
  <c r="B1734" i="5"/>
  <c r="G1733" i="5"/>
  <c r="B1733" i="5"/>
  <c r="B1732" i="5"/>
  <c r="G1732" i="5" s="1"/>
  <c r="B1731" i="5"/>
  <c r="G1731" i="5" s="1"/>
  <c r="B1730" i="5"/>
  <c r="G1730" i="5" s="1"/>
  <c r="G1729" i="5"/>
  <c r="B1729" i="5"/>
  <c r="B1728" i="5"/>
  <c r="G1728" i="5" s="1"/>
  <c r="B1727" i="5"/>
  <c r="G1726" i="5"/>
  <c r="B1726" i="5"/>
  <c r="G1725" i="5"/>
  <c r="B1725" i="5"/>
  <c r="B1724" i="5"/>
  <c r="G1724" i="5" s="1"/>
  <c r="B1723" i="5"/>
  <c r="G1723" i="5" s="1"/>
  <c r="B1722" i="5"/>
  <c r="G1722" i="5" s="1"/>
  <c r="G1721" i="5"/>
  <c r="B1721" i="5"/>
  <c r="B1720" i="5"/>
  <c r="G1720" i="5" s="1"/>
  <c r="B1719" i="5"/>
  <c r="G1718" i="5"/>
  <c r="B1718" i="5"/>
  <c r="G1717" i="5"/>
  <c r="B1717" i="5"/>
  <c r="B1716" i="5"/>
  <c r="G1716" i="5" s="1"/>
  <c r="B1715" i="5"/>
  <c r="G1715" i="5" s="1"/>
  <c r="B1714" i="5"/>
  <c r="G1714" i="5" s="1"/>
  <c r="G1713" i="5"/>
  <c r="B1713" i="5"/>
  <c r="B1712" i="5"/>
  <c r="G1712" i="5" s="1"/>
  <c r="B1711" i="5"/>
  <c r="G1710" i="5"/>
  <c r="B1710" i="5"/>
  <c r="G1709" i="5"/>
  <c r="B1709" i="5"/>
  <c r="B1708" i="5"/>
  <c r="G1708" i="5" s="1"/>
  <c r="B1707" i="5"/>
  <c r="G1707" i="5" s="1"/>
  <c r="B1706" i="5"/>
  <c r="G1706" i="5" s="1"/>
  <c r="G1705" i="5"/>
  <c r="B1705" i="5"/>
  <c r="B1704" i="5"/>
  <c r="G1704" i="5" s="1"/>
  <c r="B1703" i="5"/>
  <c r="G1702" i="5"/>
  <c r="B1702" i="5"/>
  <c r="G1701" i="5"/>
  <c r="B1701" i="5"/>
  <c r="B1700" i="5"/>
  <c r="G1700" i="5" s="1"/>
  <c r="B1699" i="5"/>
  <c r="G1699" i="5" s="1"/>
  <c r="B1698" i="5"/>
  <c r="G1698" i="5" s="1"/>
  <c r="G1697" i="5"/>
  <c r="B1697" i="5"/>
  <c r="B1696" i="5"/>
  <c r="G1696" i="5" s="1"/>
  <c r="B1695" i="5"/>
  <c r="G1694" i="5"/>
  <c r="B1694" i="5"/>
  <c r="G1693" i="5"/>
  <c r="B1693" i="5"/>
  <c r="B1692" i="5"/>
  <c r="G1692" i="5" s="1"/>
  <c r="B1691" i="5"/>
  <c r="G1691" i="5" s="1"/>
  <c r="B1690" i="5"/>
  <c r="G1690" i="5" s="1"/>
  <c r="G1689" i="5"/>
  <c r="B1689" i="5"/>
  <c r="B1688" i="5"/>
  <c r="G1688" i="5" s="1"/>
  <c r="B1687" i="5"/>
  <c r="G1686" i="5"/>
  <c r="B1686" i="5"/>
  <c r="G1685" i="5"/>
  <c r="B1685" i="5"/>
  <c r="B1684" i="5"/>
  <c r="G1684" i="5" s="1"/>
  <c r="B1683" i="5"/>
  <c r="G1683" i="5" s="1"/>
  <c r="B1682" i="5"/>
  <c r="G1682" i="5" s="1"/>
  <c r="G1681" i="5"/>
  <c r="B1681" i="5"/>
  <c r="B1680" i="5"/>
  <c r="G1680" i="5" s="1"/>
  <c r="B1679" i="5"/>
  <c r="G1678" i="5"/>
  <c r="B1678" i="5"/>
  <c r="G1677" i="5"/>
  <c r="B1677" i="5"/>
  <c r="B1676" i="5"/>
  <c r="G1676" i="5" s="1"/>
  <c r="B1675" i="5"/>
  <c r="G1675" i="5" s="1"/>
  <c r="B1674" i="5"/>
  <c r="G1674" i="5" s="1"/>
  <c r="G1673" i="5"/>
  <c r="B1673" i="5"/>
  <c r="B1672" i="5"/>
  <c r="G1672" i="5" s="1"/>
  <c r="B1671" i="5"/>
  <c r="G1670" i="5"/>
  <c r="B1670" i="5"/>
  <c r="G1669" i="5"/>
  <c r="B1669" i="5"/>
  <c r="B1668" i="5"/>
  <c r="G1668" i="5" s="1"/>
  <c r="B1667" i="5"/>
  <c r="G1667" i="5" s="1"/>
  <c r="B1666" i="5"/>
  <c r="G1666" i="5" s="1"/>
  <c r="G1665" i="5"/>
  <c r="B1665" i="5"/>
  <c r="B1664" i="5"/>
  <c r="G1664" i="5" s="1"/>
  <c r="B1663" i="5"/>
  <c r="G1662" i="5"/>
  <c r="B1662" i="5"/>
  <c r="G1661" i="5"/>
  <c r="B1661" i="5"/>
  <c r="B1660" i="5"/>
  <c r="G1660" i="5" s="1"/>
  <c r="B1659" i="5"/>
  <c r="G1659" i="5" s="1"/>
  <c r="B1658" i="5"/>
  <c r="G1658" i="5" s="1"/>
  <c r="G1657" i="5"/>
  <c r="B1657" i="5"/>
  <c r="B1656" i="5"/>
  <c r="G1656" i="5" s="1"/>
  <c r="B1655" i="5"/>
  <c r="G1654" i="5"/>
  <c r="B1654" i="5"/>
  <c r="G1653" i="5"/>
  <c r="B1653" i="5"/>
  <c r="B1652" i="5"/>
  <c r="G1652" i="5" s="1"/>
  <c r="B1651" i="5"/>
  <c r="G1651" i="5" s="1"/>
  <c r="B1650" i="5"/>
  <c r="G1650" i="5" s="1"/>
  <c r="G1649" i="5"/>
  <c r="B1649" i="5"/>
  <c r="B1648" i="5"/>
  <c r="G1648" i="5" s="1"/>
  <c r="B1647" i="5"/>
  <c r="G1646" i="5"/>
  <c r="B1646" i="5"/>
  <c r="G1645" i="5"/>
  <c r="B1645" i="5"/>
  <c r="B1644" i="5"/>
  <c r="G1644" i="5" s="1"/>
  <c r="B1643" i="5"/>
  <c r="G1643" i="5" s="1"/>
  <c r="B1642" i="5"/>
  <c r="G1642" i="5" s="1"/>
  <c r="G1641" i="5"/>
  <c r="B1641" i="5"/>
  <c r="B1640" i="5"/>
  <c r="G1640" i="5" s="1"/>
  <c r="B1639" i="5"/>
  <c r="G1638" i="5"/>
  <c r="B1638" i="5"/>
  <c r="G1637" i="5"/>
  <c r="B1637" i="5"/>
  <c r="B1636" i="5"/>
  <c r="G1636" i="5" s="1"/>
  <c r="B1635" i="5"/>
  <c r="G1635" i="5" s="1"/>
  <c r="B1634" i="5"/>
  <c r="G1634" i="5" s="1"/>
  <c r="G1633" i="5"/>
  <c r="B1633" i="5"/>
  <c r="B1632" i="5"/>
  <c r="G1632" i="5" s="1"/>
  <c r="B1631" i="5"/>
  <c r="G1630" i="5"/>
  <c r="B1630" i="5"/>
  <c r="G1629" i="5"/>
  <c r="B1629" i="5"/>
  <c r="B1628" i="5"/>
  <c r="G1628" i="5" s="1"/>
  <c r="B1627" i="5"/>
  <c r="G1627" i="5" s="1"/>
  <c r="B1626" i="5"/>
  <c r="G1626" i="5" s="1"/>
  <c r="G1625" i="5"/>
  <c r="B1625" i="5"/>
  <c r="B1624" i="5"/>
  <c r="G1624" i="5" s="1"/>
  <c r="B1623" i="5"/>
  <c r="G1622" i="5"/>
  <c r="B1622" i="5"/>
  <c r="G1621" i="5"/>
  <c r="B1621" i="5"/>
  <c r="B1620" i="5"/>
  <c r="G1620" i="5" s="1"/>
  <c r="B1619" i="5"/>
  <c r="G1619" i="5" s="1"/>
  <c r="B1618" i="5"/>
  <c r="G1618" i="5" s="1"/>
  <c r="G1617" i="5"/>
  <c r="B1617" i="5"/>
  <c r="B1616" i="5"/>
  <c r="G1616" i="5" s="1"/>
  <c r="B1615" i="5"/>
  <c r="G1614" i="5"/>
  <c r="B1614" i="5"/>
  <c r="G1613" i="5"/>
  <c r="B1613" i="5"/>
  <c r="B1612" i="5"/>
  <c r="G1612" i="5" s="1"/>
  <c r="B1611" i="5"/>
  <c r="G1611" i="5" s="1"/>
  <c r="B1610" i="5"/>
  <c r="G1610" i="5" s="1"/>
  <c r="G1609" i="5"/>
  <c r="B1609" i="5"/>
  <c r="B1608" i="5"/>
  <c r="G1608" i="5" s="1"/>
  <c r="B1607" i="5"/>
  <c r="G1606" i="5"/>
  <c r="B1606" i="5"/>
  <c r="G1605" i="5"/>
  <c r="B1605" i="5"/>
  <c r="B1604" i="5"/>
  <c r="G1604" i="5" s="1"/>
  <c r="B1603" i="5"/>
  <c r="G1603" i="5" s="1"/>
  <c r="B1602" i="5"/>
  <c r="G1602" i="5" s="1"/>
  <c r="G1601" i="5"/>
  <c r="B1601" i="5"/>
  <c r="B1600" i="5"/>
  <c r="G1600" i="5" s="1"/>
  <c r="B1599" i="5"/>
  <c r="G1598" i="5"/>
  <c r="B1598" i="5"/>
  <c r="G1597" i="5"/>
  <c r="B1597" i="5"/>
  <c r="B1596" i="5"/>
  <c r="G1596" i="5" s="1"/>
  <c r="B1595" i="5"/>
  <c r="G1595" i="5" s="1"/>
  <c r="B1594" i="5"/>
  <c r="G1594" i="5" s="1"/>
  <c r="G1593" i="5"/>
  <c r="B1593" i="5"/>
  <c r="B1592" i="5"/>
  <c r="G1592" i="5" s="1"/>
  <c r="B1591" i="5"/>
  <c r="G1590" i="5"/>
  <c r="B1590" i="5"/>
  <c r="G1589" i="5"/>
  <c r="B1589" i="5"/>
  <c r="B1588" i="5"/>
  <c r="G1588" i="5" s="1"/>
  <c r="B1587" i="5"/>
  <c r="G1587" i="5" s="1"/>
  <c r="B1586" i="5"/>
  <c r="G1586" i="5" s="1"/>
  <c r="G1585" i="5"/>
  <c r="B1585" i="5"/>
  <c r="B1584" i="5"/>
  <c r="G1584" i="5" s="1"/>
  <c r="B1583" i="5"/>
  <c r="G1582" i="5"/>
  <c r="B1582" i="5"/>
  <c r="G1581" i="5"/>
  <c r="B1581" i="5"/>
  <c r="B1580" i="5"/>
  <c r="G1580" i="5" s="1"/>
  <c r="B1579" i="5"/>
  <c r="G1579" i="5" s="1"/>
  <c r="B1578" i="5"/>
  <c r="G1578" i="5" s="1"/>
  <c r="G1577" i="5"/>
  <c r="B1577" i="5"/>
  <c r="B1576" i="5"/>
  <c r="G1576" i="5" s="1"/>
  <c r="B1575" i="5"/>
  <c r="G1574" i="5"/>
  <c r="B1574" i="5"/>
  <c r="G1573" i="5"/>
  <c r="B1573" i="5"/>
  <c r="B1572" i="5"/>
  <c r="G1572" i="5" s="1"/>
  <c r="B1571" i="5"/>
  <c r="B1570" i="5"/>
  <c r="G1570" i="5" s="1"/>
  <c r="G1569" i="5"/>
  <c r="B1569" i="5"/>
  <c r="B1568" i="5"/>
  <c r="G1568" i="5" s="1"/>
  <c r="B1567" i="5"/>
  <c r="G1566" i="5"/>
  <c r="B1566" i="5"/>
  <c r="G1565" i="5"/>
  <c r="B1565" i="5"/>
  <c r="B1564" i="5"/>
  <c r="B1563" i="5"/>
  <c r="B1562" i="5"/>
  <c r="G1562" i="5" s="1"/>
  <c r="G1561" i="5"/>
  <c r="B1561" i="5"/>
  <c r="B1560" i="5"/>
  <c r="G1560" i="5" s="1"/>
  <c r="B1559" i="5"/>
  <c r="G1558" i="5"/>
  <c r="B1558" i="5"/>
  <c r="G1557" i="5"/>
  <c r="B1557" i="5"/>
  <c r="B1556" i="5"/>
  <c r="G1556" i="5" s="1"/>
  <c r="B1555" i="5"/>
  <c r="B1554" i="5"/>
  <c r="G1554" i="5" s="1"/>
  <c r="G1553" i="5"/>
  <c r="B1553" i="5"/>
  <c r="B1552" i="5"/>
  <c r="G1552" i="5" s="1"/>
  <c r="B1551" i="5"/>
  <c r="G1550" i="5"/>
  <c r="B1550" i="5"/>
  <c r="G1549" i="5"/>
  <c r="B1549" i="5"/>
  <c r="B1548" i="5"/>
  <c r="G1548" i="5" s="1"/>
  <c r="B1547" i="5"/>
  <c r="B1546" i="5"/>
  <c r="G1546" i="5" s="1"/>
  <c r="G1545" i="5"/>
  <c r="B1545" i="5"/>
  <c r="B1544" i="5"/>
  <c r="G1544" i="5" s="1"/>
  <c r="B1543" i="5"/>
  <c r="G1542" i="5"/>
  <c r="B1542" i="5"/>
  <c r="G1541" i="5"/>
  <c r="B1541" i="5"/>
  <c r="B1540" i="5"/>
  <c r="G1540" i="5" s="1"/>
  <c r="B1539" i="5"/>
  <c r="B1538" i="5"/>
  <c r="G1538" i="5" s="1"/>
  <c r="G1537" i="5"/>
  <c r="B1537" i="5"/>
  <c r="B1536" i="5"/>
  <c r="G1536" i="5" s="1"/>
  <c r="G1535" i="5"/>
  <c r="B1535" i="5"/>
  <c r="G1534" i="5"/>
  <c r="B1534" i="5"/>
  <c r="G1533" i="5"/>
  <c r="B1533" i="5"/>
  <c r="B1532" i="5"/>
  <c r="G1532" i="5" s="1"/>
  <c r="B1531" i="5"/>
  <c r="B1530" i="5"/>
  <c r="G1530" i="5" s="1"/>
  <c r="G1529" i="5"/>
  <c r="B1529" i="5"/>
  <c r="B1528" i="5"/>
  <c r="G1528" i="5" s="1"/>
  <c r="G1527" i="5"/>
  <c r="B1527" i="5"/>
  <c r="G1526" i="5"/>
  <c r="B1526" i="5"/>
  <c r="G1525" i="5"/>
  <c r="B1525" i="5"/>
  <c r="B1524" i="5"/>
  <c r="G1524" i="5" s="1"/>
  <c r="B1523" i="5"/>
  <c r="B1522" i="5"/>
  <c r="G1522" i="5" s="1"/>
  <c r="G1521" i="5"/>
  <c r="B1521" i="5"/>
  <c r="B1520" i="5"/>
  <c r="G1520" i="5" s="1"/>
  <c r="G1519" i="5"/>
  <c r="B1519" i="5"/>
  <c r="G1518" i="5"/>
  <c r="B1518" i="5"/>
  <c r="G1517" i="5"/>
  <c r="B1517" i="5"/>
  <c r="B1516" i="5"/>
  <c r="G1516" i="5" s="1"/>
  <c r="B1515" i="5"/>
  <c r="B1514" i="5"/>
  <c r="G1514" i="5" s="1"/>
  <c r="G1513" i="5"/>
  <c r="B1513" i="5"/>
  <c r="B1512" i="5"/>
  <c r="G1512" i="5" s="1"/>
  <c r="G1511" i="5"/>
  <c r="B1511" i="5"/>
  <c r="G1510" i="5"/>
  <c r="B1510" i="5"/>
  <c r="G1509" i="5"/>
  <c r="B1509" i="5"/>
  <c r="B1508" i="5"/>
  <c r="G1508" i="5" s="1"/>
  <c r="B1507" i="5"/>
  <c r="B1506" i="5"/>
  <c r="G1506" i="5" s="1"/>
  <c r="G1505" i="5"/>
  <c r="B1505" i="5"/>
  <c r="B1504" i="5"/>
  <c r="G1504" i="5" s="1"/>
  <c r="G1503" i="5"/>
  <c r="B1503" i="5"/>
  <c r="G1502" i="5"/>
  <c r="B1502" i="5"/>
  <c r="G1501" i="5"/>
  <c r="B1501" i="5"/>
  <c r="B1500" i="5"/>
  <c r="G1500" i="5" s="1"/>
  <c r="B1499" i="5"/>
  <c r="B1498" i="5"/>
  <c r="G1498" i="5" s="1"/>
  <c r="G1497" i="5"/>
  <c r="B1497" i="5"/>
  <c r="B1496" i="5"/>
  <c r="G1496" i="5" s="1"/>
  <c r="G1495" i="5"/>
  <c r="B1495" i="5"/>
  <c r="G1494" i="5"/>
  <c r="B1494" i="5"/>
  <c r="G1493" i="5"/>
  <c r="B1493" i="5"/>
  <c r="B1492" i="5"/>
  <c r="G1492" i="5" s="1"/>
  <c r="B1491" i="5"/>
  <c r="B1490" i="5"/>
  <c r="G1490" i="5" s="1"/>
  <c r="G1489" i="5"/>
  <c r="B1489" i="5"/>
  <c r="B1488" i="5"/>
  <c r="G1488" i="5" s="1"/>
  <c r="G1487" i="5"/>
  <c r="B1487" i="5"/>
  <c r="G1486" i="5"/>
  <c r="B1486" i="5"/>
  <c r="G1485" i="5"/>
  <c r="B1485" i="5"/>
  <c r="B1484" i="5"/>
  <c r="G1484" i="5" s="1"/>
  <c r="B1483" i="5"/>
  <c r="G1482" i="5"/>
  <c r="B1482" i="5"/>
  <c r="G1481" i="5"/>
  <c r="B1481" i="5"/>
  <c r="B1480" i="5"/>
  <c r="G1480" i="5" s="1"/>
  <c r="B1479" i="5"/>
  <c r="G1478" i="5"/>
  <c r="B1478" i="5"/>
  <c r="B1477" i="5"/>
  <c r="G1477" i="5" s="1"/>
  <c r="B1476" i="5"/>
  <c r="G1476" i="5" s="1"/>
  <c r="B1475" i="5"/>
  <c r="G1475" i="5" s="1"/>
  <c r="G1474" i="5"/>
  <c r="B1474" i="5"/>
  <c r="B1473" i="5"/>
  <c r="G1473" i="5" s="1"/>
  <c r="G1472" i="5"/>
  <c r="B1472" i="5"/>
  <c r="B1471" i="5"/>
  <c r="G1471" i="5" s="1"/>
  <c r="B1470" i="5"/>
  <c r="G1469" i="5"/>
  <c r="B1469" i="5"/>
  <c r="B1468" i="5"/>
  <c r="G1468" i="5" s="1"/>
  <c r="B1467" i="5"/>
  <c r="G1467" i="5" s="1"/>
  <c r="B1466" i="5"/>
  <c r="G1466" i="5" s="1"/>
  <c r="B1465" i="5"/>
  <c r="G1465" i="5" s="1"/>
  <c r="G1464" i="5"/>
  <c r="B1464" i="5"/>
  <c r="B1463" i="5"/>
  <c r="G1463" i="5" s="1"/>
  <c r="B1462" i="5"/>
  <c r="G1461" i="5"/>
  <c r="B1461" i="5"/>
  <c r="B1460" i="5"/>
  <c r="G1460" i="5" s="1"/>
  <c r="B1459" i="5"/>
  <c r="G1459" i="5" s="1"/>
  <c r="B1458" i="5"/>
  <c r="G1458" i="5" s="1"/>
  <c r="B1457" i="5"/>
  <c r="G1457" i="5" s="1"/>
  <c r="G1456" i="5"/>
  <c r="B1456" i="5"/>
  <c r="B1455" i="5"/>
  <c r="G1455" i="5" s="1"/>
  <c r="B1454" i="5"/>
  <c r="G1453" i="5"/>
  <c r="B1453" i="5"/>
  <c r="B1452" i="5"/>
  <c r="G1452" i="5" s="1"/>
  <c r="B1451" i="5"/>
  <c r="G1451" i="5" s="1"/>
  <c r="B1450" i="5"/>
  <c r="G1450" i="5" s="1"/>
  <c r="B1449" i="5"/>
  <c r="G1449" i="5" s="1"/>
  <c r="G1448" i="5"/>
  <c r="B1448" i="5"/>
  <c r="B1447" i="5"/>
  <c r="G1447" i="5" s="1"/>
  <c r="B1446" i="5"/>
  <c r="G1445" i="5"/>
  <c r="B1445" i="5"/>
  <c r="B1444" i="5"/>
  <c r="G1444" i="5" s="1"/>
  <c r="B1443" i="5"/>
  <c r="G1443" i="5" s="1"/>
  <c r="B1442" i="5"/>
  <c r="G1442" i="5" s="1"/>
  <c r="B1441" i="5"/>
  <c r="G1441" i="5" s="1"/>
  <c r="G1440" i="5"/>
  <c r="B1440" i="5"/>
  <c r="B1439" i="5"/>
  <c r="G1439" i="5" s="1"/>
  <c r="B1438" i="5"/>
  <c r="G1437" i="5"/>
  <c r="B1437" i="5"/>
  <c r="B1436" i="5"/>
  <c r="G1436" i="5" s="1"/>
  <c r="B1435" i="5"/>
  <c r="G1435" i="5" s="1"/>
  <c r="B1434" i="5"/>
  <c r="G1434" i="5" s="1"/>
  <c r="B1433" i="5"/>
  <c r="G1433" i="5" s="1"/>
  <c r="G1432" i="5"/>
  <c r="B1432" i="5"/>
  <c r="B1431" i="5"/>
  <c r="G1431" i="5" s="1"/>
  <c r="B1430" i="5"/>
  <c r="G1429" i="5"/>
  <c r="B1429" i="5"/>
  <c r="B1428" i="5"/>
  <c r="G1428" i="5" s="1"/>
  <c r="B1427" i="5"/>
  <c r="G1427" i="5" s="1"/>
  <c r="B1426" i="5"/>
  <c r="G1426" i="5" s="1"/>
  <c r="G1425" i="5"/>
  <c r="B1425" i="5"/>
  <c r="G1424" i="5"/>
  <c r="B1424" i="5"/>
  <c r="B1423" i="5"/>
  <c r="G1423" i="5" s="1"/>
  <c r="B1422" i="5"/>
  <c r="G1421" i="5"/>
  <c r="B1421" i="5"/>
  <c r="B1420" i="5"/>
  <c r="G1420" i="5" s="1"/>
  <c r="B1419" i="5"/>
  <c r="G1419" i="5" s="1"/>
  <c r="B1418" i="5"/>
  <c r="G1418" i="5" s="1"/>
  <c r="G1417" i="5"/>
  <c r="B1417" i="5"/>
  <c r="G1416" i="5"/>
  <c r="B1416" i="5"/>
  <c r="B1415" i="5"/>
  <c r="G1415" i="5" s="1"/>
  <c r="B1414" i="5"/>
  <c r="G1413" i="5"/>
  <c r="B1413" i="5"/>
  <c r="B1412" i="5"/>
  <c r="G1412" i="5" s="1"/>
  <c r="B1411" i="5"/>
  <c r="G1411" i="5" s="1"/>
  <c r="B1410" i="5"/>
  <c r="G1410" i="5" s="1"/>
  <c r="G1409" i="5"/>
  <c r="B1409" i="5"/>
  <c r="G1408" i="5"/>
  <c r="B1408" i="5"/>
  <c r="B1407" i="5"/>
  <c r="G1407" i="5" s="1"/>
  <c r="B1406" i="5"/>
  <c r="G1405" i="5"/>
  <c r="B1405" i="5"/>
  <c r="B1404" i="5"/>
  <c r="G1404" i="5" s="1"/>
  <c r="B1403" i="5"/>
  <c r="G1403" i="5" s="1"/>
  <c r="B1402" i="5"/>
  <c r="G1402" i="5" s="1"/>
  <c r="G1401" i="5"/>
  <c r="B1401" i="5"/>
  <c r="G1400" i="5"/>
  <c r="B1400" i="5"/>
  <c r="B1399" i="5"/>
  <c r="G1399" i="5" s="1"/>
  <c r="B1398" i="5"/>
  <c r="G1397" i="5"/>
  <c r="B1397" i="5"/>
  <c r="B1396" i="5"/>
  <c r="G1396" i="5" s="1"/>
  <c r="B1395" i="5"/>
  <c r="G1395" i="5" s="1"/>
  <c r="B1394" i="5"/>
  <c r="G1394" i="5" s="1"/>
  <c r="G1393" i="5"/>
  <c r="B1393" i="5"/>
  <c r="G1392" i="5"/>
  <c r="B1392" i="5"/>
  <c r="B1391" i="5"/>
  <c r="G1391" i="5" s="1"/>
  <c r="B1390" i="5"/>
  <c r="G1389" i="5"/>
  <c r="B1389" i="5"/>
  <c r="B1388" i="5"/>
  <c r="G1388" i="5" s="1"/>
  <c r="B1387" i="5"/>
  <c r="G1387" i="5" s="1"/>
  <c r="B1386" i="5"/>
  <c r="G1386" i="5" s="1"/>
  <c r="G1385" i="5"/>
  <c r="B1385" i="5"/>
  <c r="G1384" i="5"/>
  <c r="B1384" i="5"/>
  <c r="B1383" i="5"/>
  <c r="G1383" i="5" s="1"/>
  <c r="B1382" i="5"/>
  <c r="G1381" i="5"/>
  <c r="B1381" i="5"/>
  <c r="B1380" i="5"/>
  <c r="G1380" i="5" s="1"/>
  <c r="B1379" i="5"/>
  <c r="G1379" i="5" s="1"/>
  <c r="B1378" i="5"/>
  <c r="G1378" i="5" s="1"/>
  <c r="G1377" i="5"/>
  <c r="B1377" i="5"/>
  <c r="G1376" i="5"/>
  <c r="B1376" i="5"/>
  <c r="B1375" i="5"/>
  <c r="G1375" i="5" s="1"/>
  <c r="B1374" i="5"/>
  <c r="G1373" i="5"/>
  <c r="B1373" i="5"/>
  <c r="B1372" i="5"/>
  <c r="G1372" i="5" s="1"/>
  <c r="B1371" i="5"/>
  <c r="G1371" i="5" s="1"/>
  <c r="B1370" i="5"/>
  <c r="G1370" i="5" s="1"/>
  <c r="G1369" i="5"/>
  <c r="B1369" i="5"/>
  <c r="G1368" i="5"/>
  <c r="B1368" i="5"/>
  <c r="B1367" i="5"/>
  <c r="G1367" i="5" s="1"/>
  <c r="B1366" i="5"/>
  <c r="G1365" i="5"/>
  <c r="B1365" i="5"/>
  <c r="B1364" i="5"/>
  <c r="G1364" i="5" s="1"/>
  <c r="B1363" i="5"/>
  <c r="G1363" i="5" s="1"/>
  <c r="B1362" i="5"/>
  <c r="G1362" i="5" s="1"/>
  <c r="G1361" i="5"/>
  <c r="B1361" i="5"/>
  <c r="G1360" i="5"/>
  <c r="B1360" i="5"/>
  <c r="B1359" i="5"/>
  <c r="G1359" i="5" s="1"/>
  <c r="B1358" i="5"/>
  <c r="G1357" i="5"/>
  <c r="B1357" i="5"/>
  <c r="B1356" i="5"/>
  <c r="G1356" i="5" s="1"/>
  <c r="B1355" i="5"/>
  <c r="G1355" i="5" s="1"/>
  <c r="B1354" i="5"/>
  <c r="G1354" i="5" s="1"/>
  <c r="G1353" i="5"/>
  <c r="B1353" i="5"/>
  <c r="G1352" i="5"/>
  <c r="B1352" i="5"/>
  <c r="B1351" i="5"/>
  <c r="G1351" i="5" s="1"/>
  <c r="B1350" i="5"/>
  <c r="G1349" i="5"/>
  <c r="B1349" i="5"/>
  <c r="B1348" i="5"/>
  <c r="G1348" i="5" s="1"/>
  <c r="B1347" i="5"/>
  <c r="G1347" i="5" s="1"/>
  <c r="B1346" i="5"/>
  <c r="G1346" i="5" s="1"/>
  <c r="G1345" i="5"/>
  <c r="B1345" i="5"/>
  <c r="G1344" i="5"/>
  <c r="B1344" i="5"/>
  <c r="B1343" i="5"/>
  <c r="G1343" i="5" s="1"/>
  <c r="B1342" i="5"/>
  <c r="G1341" i="5"/>
  <c r="B1341" i="5"/>
  <c r="B1340" i="5"/>
  <c r="G1340" i="5" s="1"/>
  <c r="B1339" i="5"/>
  <c r="G1339" i="5" s="1"/>
  <c r="B1338" i="5"/>
  <c r="G1338" i="5" s="1"/>
  <c r="G1337" i="5"/>
  <c r="B1337" i="5"/>
  <c r="G1336" i="5"/>
  <c r="B1336" i="5"/>
  <c r="B1335" i="5"/>
  <c r="G1335" i="5" s="1"/>
  <c r="B1334" i="5"/>
  <c r="G1333" i="5"/>
  <c r="B1333" i="5"/>
  <c r="B1332" i="5"/>
  <c r="G1332" i="5" s="1"/>
  <c r="B1331" i="5"/>
  <c r="G1331" i="5" s="1"/>
  <c r="B1330" i="5"/>
  <c r="G1330" i="5" s="1"/>
  <c r="G1329" i="5"/>
  <c r="B1329" i="5"/>
  <c r="G1328" i="5"/>
  <c r="B1328" i="5"/>
  <c r="B1327" i="5"/>
  <c r="G1327" i="5" s="1"/>
  <c r="B1326" i="5"/>
  <c r="G1325" i="5"/>
  <c r="B1325" i="5"/>
  <c r="B1324" i="5"/>
  <c r="G1324" i="5" s="1"/>
  <c r="B1323" i="5"/>
  <c r="G1323" i="5" s="1"/>
  <c r="B1322" i="5"/>
  <c r="G1322" i="5" s="1"/>
  <c r="G1321" i="5"/>
  <c r="B1321" i="5"/>
  <c r="G1320" i="5"/>
  <c r="B1320" i="5"/>
  <c r="B1319" i="5"/>
  <c r="G1319" i="5" s="1"/>
  <c r="B1318" i="5"/>
  <c r="G1317" i="5"/>
  <c r="B1317" i="5"/>
  <c r="B1316" i="5"/>
  <c r="G1316" i="5" s="1"/>
  <c r="B1315" i="5"/>
  <c r="G1315" i="5" s="1"/>
  <c r="B1314" i="5"/>
  <c r="G1314" i="5" s="1"/>
  <c r="G1313" i="5"/>
  <c r="B1313" i="5"/>
  <c r="G1312" i="5"/>
  <c r="B1312" i="5"/>
  <c r="B1311" i="5"/>
  <c r="G1311" i="5" s="1"/>
  <c r="B1310" i="5"/>
  <c r="G1309" i="5"/>
  <c r="B1309" i="5"/>
  <c r="B1308" i="5"/>
  <c r="G1308" i="5" s="1"/>
  <c r="B1307" i="5"/>
  <c r="G1307" i="5" s="1"/>
  <c r="B1306" i="5"/>
  <c r="G1306" i="5" s="1"/>
  <c r="G1305" i="5"/>
  <c r="B1305" i="5"/>
  <c r="G1304" i="5"/>
  <c r="B1304" i="5"/>
  <c r="B1303" i="5"/>
  <c r="G1303" i="5" s="1"/>
  <c r="B1302" i="5"/>
  <c r="G1301" i="5"/>
  <c r="B1301" i="5"/>
  <c r="B1300" i="5"/>
  <c r="G1300" i="5" s="1"/>
  <c r="B1299" i="5"/>
  <c r="G1299" i="5" s="1"/>
  <c r="B1298" i="5"/>
  <c r="G1298" i="5" s="1"/>
  <c r="G1297" i="5"/>
  <c r="B1297" i="5"/>
  <c r="G1296" i="5"/>
  <c r="B1296" i="5"/>
  <c r="B1295" i="5"/>
  <c r="G1295" i="5" s="1"/>
  <c r="B1294" i="5"/>
  <c r="G1293" i="5"/>
  <c r="B1293" i="5"/>
  <c r="B1292" i="5"/>
  <c r="G1292" i="5" s="1"/>
  <c r="B1291" i="5"/>
  <c r="G1291" i="5" s="1"/>
  <c r="B1290" i="5"/>
  <c r="G1290" i="5" s="1"/>
  <c r="G1289" i="5"/>
  <c r="B1289" i="5"/>
  <c r="G1288" i="5"/>
  <c r="B1288" i="5"/>
  <c r="B1287" i="5"/>
  <c r="G1287" i="5" s="1"/>
  <c r="B1286" i="5"/>
  <c r="G1285" i="5"/>
  <c r="B1285" i="5"/>
  <c r="B1284" i="5"/>
  <c r="G1284" i="5" s="1"/>
  <c r="B1283" i="5"/>
  <c r="G1283" i="5" s="1"/>
  <c r="B1282" i="5"/>
  <c r="G1282" i="5" s="1"/>
  <c r="G1281" i="5"/>
  <c r="B1281" i="5"/>
  <c r="G1280" i="5"/>
  <c r="B1280" i="5"/>
  <c r="B1279" i="5"/>
  <c r="G1279" i="5" s="1"/>
  <c r="B1278" i="5"/>
  <c r="G1277" i="5"/>
  <c r="B1277" i="5"/>
  <c r="B1276" i="5"/>
  <c r="G1276" i="5" s="1"/>
  <c r="B1275" i="5"/>
  <c r="G1275" i="5" s="1"/>
  <c r="B1274" i="5"/>
  <c r="G1274" i="5" s="1"/>
  <c r="G1273" i="5"/>
  <c r="B1273" i="5"/>
  <c r="G1272" i="5"/>
  <c r="B1272" i="5"/>
  <c r="B1271" i="5"/>
  <c r="G1271" i="5" s="1"/>
  <c r="B1270" i="5"/>
  <c r="G1269" i="5"/>
  <c r="B1269" i="5"/>
  <c r="B1268" i="5"/>
  <c r="G1268" i="5" s="1"/>
  <c r="B1267" i="5"/>
  <c r="G1267" i="5" s="1"/>
  <c r="B1266" i="5"/>
  <c r="G1266" i="5" s="1"/>
  <c r="G1265" i="5"/>
  <c r="B1265" i="5"/>
  <c r="G1264" i="5"/>
  <c r="B1264" i="5"/>
  <c r="B1263" i="5"/>
  <c r="G1263" i="5" s="1"/>
  <c r="B1262" i="5"/>
  <c r="G1261" i="5"/>
  <c r="B1261" i="5"/>
  <c r="B1260" i="5"/>
  <c r="G1260" i="5" s="1"/>
  <c r="B1259" i="5"/>
  <c r="G1259" i="5" s="1"/>
  <c r="B1258" i="5"/>
  <c r="G1258" i="5" s="1"/>
  <c r="G1257" i="5"/>
  <c r="B1257" i="5"/>
  <c r="G1256" i="5"/>
  <c r="B1256" i="5"/>
  <c r="B1255" i="5"/>
  <c r="G1255" i="5" s="1"/>
  <c r="B1254" i="5"/>
  <c r="G1253" i="5"/>
  <c r="B1253" i="5"/>
  <c r="B1252" i="5"/>
  <c r="G1252" i="5" s="1"/>
  <c r="B1251" i="5"/>
  <c r="G1251" i="5" s="1"/>
  <c r="B1250" i="5"/>
  <c r="G1250" i="5" s="1"/>
  <c r="G1249" i="5"/>
  <c r="B1249" i="5"/>
  <c r="G1248" i="5"/>
  <c r="B1248" i="5"/>
  <c r="B1247" i="5"/>
  <c r="G1247" i="5" s="1"/>
  <c r="B1246" i="5"/>
  <c r="G1245" i="5"/>
  <c r="B1245" i="5"/>
  <c r="B1244" i="5"/>
  <c r="G1244" i="5" s="1"/>
  <c r="B1243" i="5"/>
  <c r="G1243" i="5" s="1"/>
  <c r="B1242" i="5"/>
  <c r="G1242" i="5" s="1"/>
  <c r="G1241" i="5"/>
  <c r="B1241" i="5"/>
  <c r="G1240" i="5"/>
  <c r="B1240" i="5"/>
  <c r="B1239" i="5"/>
  <c r="G1239" i="5" s="1"/>
  <c r="G1238" i="5"/>
  <c r="B1238" i="5"/>
  <c r="G1237" i="5"/>
  <c r="B1237" i="5"/>
  <c r="B1236" i="5"/>
  <c r="B1235" i="5"/>
  <c r="G1235" i="5" s="1"/>
  <c r="B1234" i="5"/>
  <c r="G1234" i="5" s="1"/>
  <c r="G1233" i="5"/>
  <c r="B1233" i="5"/>
  <c r="G1232" i="5"/>
  <c r="B1232" i="5"/>
  <c r="B1231" i="5"/>
  <c r="G1231" i="5" s="1"/>
  <c r="G1230" i="5"/>
  <c r="B1230" i="5"/>
  <c r="G1229" i="5"/>
  <c r="B1229" i="5"/>
  <c r="B1228" i="5"/>
  <c r="B1227" i="5"/>
  <c r="G1227" i="5" s="1"/>
  <c r="B1226" i="5"/>
  <c r="G1226" i="5" s="1"/>
  <c r="G1225" i="5"/>
  <c r="B1225" i="5"/>
  <c r="G1224" i="5"/>
  <c r="B1224" i="5"/>
  <c r="B1223" i="5"/>
  <c r="G1223" i="5" s="1"/>
  <c r="G1222" i="5"/>
  <c r="B1222" i="5"/>
  <c r="G1221" i="5"/>
  <c r="B1221" i="5"/>
  <c r="B1220" i="5"/>
  <c r="B1219" i="5"/>
  <c r="G1219" i="5" s="1"/>
  <c r="B1218" i="5"/>
  <c r="G1218" i="5" s="1"/>
  <c r="G1217" i="5"/>
  <c r="B1217" i="5"/>
  <c r="G1216" i="5"/>
  <c r="B1216" i="5"/>
  <c r="B1215" i="5"/>
  <c r="G1215" i="5" s="1"/>
  <c r="G1214" i="5"/>
  <c r="B1214" i="5"/>
  <c r="G1213" i="5"/>
  <c r="B1213" i="5"/>
  <c r="B1212" i="5"/>
  <c r="B1211" i="5"/>
  <c r="G1211" i="5" s="1"/>
  <c r="B1210" i="5"/>
  <c r="G1210" i="5" s="1"/>
  <c r="G1209" i="5"/>
  <c r="B1209" i="5"/>
  <c r="G1208" i="5"/>
  <c r="B1208" i="5"/>
  <c r="B1207" i="5"/>
  <c r="G1207" i="5" s="1"/>
  <c r="G1206" i="5"/>
  <c r="B1206" i="5"/>
  <c r="G1205" i="5"/>
  <c r="B1205" i="5"/>
  <c r="B1204" i="5"/>
  <c r="B1203" i="5"/>
  <c r="G1203" i="5" s="1"/>
  <c r="B1202" i="5"/>
  <c r="G1202" i="5" s="1"/>
  <c r="G1201" i="5"/>
  <c r="B1201" i="5"/>
  <c r="G1200" i="5"/>
  <c r="B1200" i="5"/>
  <c r="B1199" i="5"/>
  <c r="G1199" i="5" s="1"/>
  <c r="G1198" i="5"/>
  <c r="B1198" i="5"/>
  <c r="G1197" i="5"/>
  <c r="B1197" i="5"/>
  <c r="B1196" i="5"/>
  <c r="B1195" i="5"/>
  <c r="G1195" i="5" s="1"/>
  <c r="B1194" i="5"/>
  <c r="G1194" i="5" s="1"/>
  <c r="G1193" i="5"/>
  <c r="B1193" i="5"/>
  <c r="G1192" i="5"/>
  <c r="B1192" i="5"/>
  <c r="G1191" i="5"/>
  <c r="B1191" i="5"/>
  <c r="B1190" i="5"/>
  <c r="G1189" i="5"/>
  <c r="B1189" i="5"/>
  <c r="B1188" i="5"/>
  <c r="B1187" i="5"/>
  <c r="G1187" i="5" s="1"/>
  <c r="B1186" i="5"/>
  <c r="G1186" i="5" s="1"/>
  <c r="G1185" i="5"/>
  <c r="B1185" i="5"/>
  <c r="G1184" i="5"/>
  <c r="B1184" i="5"/>
  <c r="G1183" i="5"/>
  <c r="B1183" i="5"/>
  <c r="G1182" i="5"/>
  <c r="B1182" i="5"/>
  <c r="G1181" i="5"/>
  <c r="B1181" i="5"/>
  <c r="B1180" i="5"/>
  <c r="G1180" i="5" s="1"/>
  <c r="B1179" i="5"/>
  <c r="G1179" i="5" s="1"/>
  <c r="B1178" i="5"/>
  <c r="G1178" i="5" s="1"/>
  <c r="G1177" i="5"/>
  <c r="B1177" i="5"/>
  <c r="G1176" i="5"/>
  <c r="B1176" i="5"/>
  <c r="G1175" i="5"/>
  <c r="B1175" i="5"/>
  <c r="G1174" i="5"/>
  <c r="B1174" i="5"/>
  <c r="B1173" i="5"/>
  <c r="B1172" i="5"/>
  <c r="G1172" i="5" s="1"/>
  <c r="B1171" i="5"/>
  <c r="G1171" i="5" s="1"/>
  <c r="B1170" i="5"/>
  <c r="G1170" i="5" s="1"/>
  <c r="G1169" i="5"/>
  <c r="B1169" i="5"/>
  <c r="G1168" i="5"/>
  <c r="B1168" i="5"/>
  <c r="G1167" i="5"/>
  <c r="B1167" i="5"/>
  <c r="B1166" i="5"/>
  <c r="G1165" i="5"/>
  <c r="B1165" i="5"/>
  <c r="B1164" i="5"/>
  <c r="G1164" i="5" s="1"/>
  <c r="B1163" i="5"/>
  <c r="G1163" i="5" s="1"/>
  <c r="B1162" i="5"/>
  <c r="G1162" i="5" s="1"/>
  <c r="G1161" i="5"/>
  <c r="B1161" i="5"/>
  <c r="G1160" i="5"/>
  <c r="B1160" i="5"/>
  <c r="B1159" i="5"/>
  <c r="B1158" i="5"/>
  <c r="G1157" i="5"/>
  <c r="B1157" i="5"/>
  <c r="B1156" i="5"/>
  <c r="G1156" i="5" s="1"/>
  <c r="B1155" i="5"/>
  <c r="G1155" i="5" s="1"/>
  <c r="B1154" i="5"/>
  <c r="G1154" i="5" s="1"/>
  <c r="G1153" i="5"/>
  <c r="B1153" i="5"/>
  <c r="G1152" i="5"/>
  <c r="B1152" i="5"/>
  <c r="B1151" i="5"/>
  <c r="G1150" i="5"/>
  <c r="B1150" i="5"/>
  <c r="G1149" i="5"/>
  <c r="B1149" i="5"/>
  <c r="B1148" i="5"/>
  <c r="G1148" i="5" s="1"/>
  <c r="B1147" i="5"/>
  <c r="G1146" i="5"/>
  <c r="B1146" i="5"/>
  <c r="B1145" i="5"/>
  <c r="G1145" i="5" s="1"/>
  <c r="B1144" i="5"/>
  <c r="G1144" i="5" s="1"/>
  <c r="B1143" i="5"/>
  <c r="G1143" i="5" s="1"/>
  <c r="G1142" i="5"/>
  <c r="B1142" i="5"/>
  <c r="G1141" i="5"/>
  <c r="B1141" i="5"/>
  <c r="B1140" i="5"/>
  <c r="G1140" i="5" s="1"/>
  <c r="B1139" i="5"/>
  <c r="G1138" i="5"/>
  <c r="B1138" i="5"/>
  <c r="B1137" i="5"/>
  <c r="G1137" i="5" s="1"/>
  <c r="B1136" i="5"/>
  <c r="G1136" i="5" s="1"/>
  <c r="B1135" i="5"/>
  <c r="G1135" i="5" s="1"/>
  <c r="G1134" i="5"/>
  <c r="B1134" i="5"/>
  <c r="G1133" i="5"/>
  <c r="B1133" i="5"/>
  <c r="B1132" i="5"/>
  <c r="G1132" i="5" s="1"/>
  <c r="B1131" i="5"/>
  <c r="G1130" i="5"/>
  <c r="B1130" i="5"/>
  <c r="B1129" i="5"/>
  <c r="G1129" i="5" s="1"/>
  <c r="B1128" i="5"/>
  <c r="G1128" i="5" s="1"/>
  <c r="B1127" i="5"/>
  <c r="G1127" i="5" s="1"/>
  <c r="G1126" i="5"/>
  <c r="B1126" i="5"/>
  <c r="G1125" i="5"/>
  <c r="B1125" i="5"/>
  <c r="B1124" i="5"/>
  <c r="G1124" i="5" s="1"/>
  <c r="B1123" i="5"/>
  <c r="G1122" i="5"/>
  <c r="B1122" i="5"/>
  <c r="B1121" i="5"/>
  <c r="G1121" i="5" s="1"/>
  <c r="B1120" i="5"/>
  <c r="G1120" i="5" s="1"/>
  <c r="B1119" i="5"/>
  <c r="G1119" i="5" s="1"/>
  <c r="G1118" i="5"/>
  <c r="B1118" i="5"/>
  <c r="G1117" i="5"/>
  <c r="B1117" i="5"/>
  <c r="B1116" i="5"/>
  <c r="G1116" i="5" s="1"/>
  <c r="B1115" i="5"/>
  <c r="G1114" i="5"/>
  <c r="B1114" i="5"/>
  <c r="B1113" i="5"/>
  <c r="G1113" i="5" s="1"/>
  <c r="B1112" i="5"/>
  <c r="G1112" i="5" s="1"/>
  <c r="B1111" i="5"/>
  <c r="G1111" i="5" s="1"/>
  <c r="G1110" i="5"/>
  <c r="B1110" i="5"/>
  <c r="G1109" i="5"/>
  <c r="B1109" i="5"/>
  <c r="B1108" i="5"/>
  <c r="G1108" i="5" s="1"/>
  <c r="B1107" i="5"/>
  <c r="G1106" i="5"/>
  <c r="B1106" i="5"/>
  <c r="B1105" i="5"/>
  <c r="G1105" i="5" s="1"/>
  <c r="B1104" i="5"/>
  <c r="G1104" i="5" s="1"/>
  <c r="B1103" i="5"/>
  <c r="G1103" i="5" s="1"/>
  <c r="G1102" i="5"/>
  <c r="B1102" i="5"/>
  <c r="G1101" i="5"/>
  <c r="B1101" i="5"/>
  <c r="B1100" i="5"/>
  <c r="G1100" i="5" s="1"/>
  <c r="B1099" i="5"/>
  <c r="G1098" i="5"/>
  <c r="B1098" i="5"/>
  <c r="B1097" i="5"/>
  <c r="G1097" i="5" s="1"/>
  <c r="B1096" i="5"/>
  <c r="G1096" i="5" s="1"/>
  <c r="B1095" i="5"/>
  <c r="G1095" i="5" s="1"/>
  <c r="G1094" i="5"/>
  <c r="B1094" i="5"/>
  <c r="G1093" i="5"/>
  <c r="B1093" i="5"/>
  <c r="B1092" i="5"/>
  <c r="G1092" i="5" s="1"/>
  <c r="B1091" i="5"/>
  <c r="G1090" i="5"/>
  <c r="B1090" i="5"/>
  <c r="B1089" i="5"/>
  <c r="G1089" i="5" s="1"/>
  <c r="B1088" i="5"/>
  <c r="G1088" i="5" s="1"/>
  <c r="B1087" i="5"/>
  <c r="G1087" i="5" s="1"/>
  <c r="G1086" i="5"/>
  <c r="B1086" i="5"/>
  <c r="G1085" i="5"/>
  <c r="B1085" i="5"/>
  <c r="B1084" i="5"/>
  <c r="G1084" i="5" s="1"/>
  <c r="B1083" i="5"/>
  <c r="G1082" i="5"/>
  <c r="B1082" i="5"/>
  <c r="B1081" i="5"/>
  <c r="G1081" i="5" s="1"/>
  <c r="B1080" i="5"/>
  <c r="G1080" i="5" s="1"/>
  <c r="B1079" i="5"/>
  <c r="G1079" i="5" s="1"/>
  <c r="G1078" i="5"/>
  <c r="B1078" i="5"/>
  <c r="G1077" i="5"/>
  <c r="B1077" i="5"/>
  <c r="B1076" i="5"/>
  <c r="G1076" i="5" s="1"/>
  <c r="B1075" i="5"/>
  <c r="G1074" i="5"/>
  <c r="B1074" i="5"/>
  <c r="B1073" i="5"/>
  <c r="G1073" i="5" s="1"/>
  <c r="B1072" i="5"/>
  <c r="G1072" i="5" s="1"/>
  <c r="B1071" i="5"/>
  <c r="G1071" i="5" s="1"/>
  <c r="G1070" i="5"/>
  <c r="B1070" i="5"/>
  <c r="G1069" i="5"/>
  <c r="B1069" i="5"/>
  <c r="B1068" i="5"/>
  <c r="G1068" i="5" s="1"/>
  <c r="B1067" i="5"/>
  <c r="G1066" i="5"/>
  <c r="B1066" i="5"/>
  <c r="B1065" i="5"/>
  <c r="G1065" i="5" s="1"/>
  <c r="B1064" i="5"/>
  <c r="G1064" i="5" s="1"/>
  <c r="B1063" i="5"/>
  <c r="G1063" i="5" s="1"/>
  <c r="G1062" i="5"/>
  <c r="B1062" i="5"/>
  <c r="G1061" i="5"/>
  <c r="B1061" i="5"/>
  <c r="B1060" i="5"/>
  <c r="G1060" i="5" s="1"/>
  <c r="B1059" i="5"/>
  <c r="G1058" i="5"/>
  <c r="B1058" i="5"/>
  <c r="B1057" i="5"/>
  <c r="G1057" i="5" s="1"/>
  <c r="B1056" i="5"/>
  <c r="G1056" i="5" s="1"/>
  <c r="B1055" i="5"/>
  <c r="G1055" i="5" s="1"/>
  <c r="G1054" i="5"/>
  <c r="B1054" i="5"/>
  <c r="G1053" i="5"/>
  <c r="B1053" i="5"/>
  <c r="B1052" i="5"/>
  <c r="G1052" i="5" s="1"/>
  <c r="B1051" i="5"/>
  <c r="G1050" i="5"/>
  <c r="B1050" i="5"/>
  <c r="B1049" i="5"/>
  <c r="G1049" i="5" s="1"/>
  <c r="B1048" i="5"/>
  <c r="G1048" i="5" s="1"/>
  <c r="B1047" i="5"/>
  <c r="G1047" i="5" s="1"/>
  <c r="G1046" i="5"/>
  <c r="B1046" i="5"/>
  <c r="G1045" i="5"/>
  <c r="B1045" i="5"/>
  <c r="B1044" i="5"/>
  <c r="G1044" i="5" s="1"/>
  <c r="B1043" i="5"/>
  <c r="G1042" i="5"/>
  <c r="B1042" i="5"/>
  <c r="B1041" i="5"/>
  <c r="G1041" i="5" s="1"/>
  <c r="B1040" i="5"/>
  <c r="G1040" i="5" s="1"/>
  <c r="B1039" i="5"/>
  <c r="G1039" i="5" s="1"/>
  <c r="G1038" i="5"/>
  <c r="B1038" i="5"/>
  <c r="G1037" i="5"/>
  <c r="B1037" i="5"/>
  <c r="B1036" i="5"/>
  <c r="G1036" i="5" s="1"/>
  <c r="B1035" i="5"/>
  <c r="G1034" i="5"/>
  <c r="B1034" i="5"/>
  <c r="B1033" i="5"/>
  <c r="G1033" i="5" s="1"/>
  <c r="B1032" i="5"/>
  <c r="G1032" i="5" s="1"/>
  <c r="B1031" i="5"/>
  <c r="G1031" i="5" s="1"/>
  <c r="G1030" i="5"/>
  <c r="B1030" i="5"/>
  <c r="G1029" i="5"/>
  <c r="B1029" i="5"/>
  <c r="B1028" i="5"/>
  <c r="G1028" i="5" s="1"/>
  <c r="B1027" i="5"/>
  <c r="G1026" i="5"/>
  <c r="B1026" i="5"/>
  <c r="B1025" i="5"/>
  <c r="G1025" i="5" s="1"/>
  <c r="B1024" i="5"/>
  <c r="G1024" i="5" s="1"/>
  <c r="B1023" i="5"/>
  <c r="G1023" i="5" s="1"/>
  <c r="G1022" i="5"/>
  <c r="B1022" i="5"/>
  <c r="G1021" i="5"/>
  <c r="B1021" i="5"/>
  <c r="B1020" i="5"/>
  <c r="G1020" i="5" s="1"/>
  <c r="B1019" i="5"/>
  <c r="G1018" i="5"/>
  <c r="B1018" i="5"/>
  <c r="B1017" i="5"/>
  <c r="G1017" i="5" s="1"/>
  <c r="B1016" i="5"/>
  <c r="G1016" i="5" s="1"/>
  <c r="B1015" i="5"/>
  <c r="G1015" i="5" s="1"/>
  <c r="G1014" i="5"/>
  <c r="B1014" i="5"/>
  <c r="G1013" i="5"/>
  <c r="B1013" i="5"/>
  <c r="B1012" i="5"/>
  <c r="G1012" i="5" s="1"/>
  <c r="B1011" i="5"/>
  <c r="G1010" i="5"/>
  <c r="B1010" i="5"/>
  <c r="B1009" i="5"/>
  <c r="G1009" i="5" s="1"/>
  <c r="B1008" i="5"/>
  <c r="G1008" i="5" s="1"/>
  <c r="B1007" i="5"/>
  <c r="G1007" i="5" s="1"/>
  <c r="G1006" i="5"/>
  <c r="B1006" i="5"/>
  <c r="G1005" i="5"/>
  <c r="B1005" i="5"/>
  <c r="B1004" i="5"/>
  <c r="G1004" i="5" s="1"/>
  <c r="B1003" i="5"/>
  <c r="G1002" i="5"/>
  <c r="B1002" i="5"/>
  <c r="B1001" i="5"/>
  <c r="G1001" i="5" s="1"/>
  <c r="B1000" i="5"/>
  <c r="G1000" i="5" s="1"/>
  <c r="B999" i="5"/>
  <c r="G999" i="5" s="1"/>
  <c r="G998" i="5"/>
  <c r="B998" i="5"/>
  <c r="G997" i="5"/>
  <c r="B997" i="5"/>
  <c r="B996" i="5"/>
  <c r="G996" i="5" s="1"/>
  <c r="B995" i="5"/>
  <c r="G994" i="5"/>
  <c r="B994" i="5"/>
  <c r="B993" i="5"/>
  <c r="G993" i="5" s="1"/>
  <c r="B992" i="5"/>
  <c r="G992" i="5" s="1"/>
  <c r="B991" i="5"/>
  <c r="G991" i="5" s="1"/>
  <c r="G990" i="5"/>
  <c r="B990" i="5"/>
  <c r="G989" i="5"/>
  <c r="B989" i="5"/>
  <c r="B988" i="5"/>
  <c r="G988" i="5" s="1"/>
  <c r="B987" i="5"/>
  <c r="G986" i="5"/>
  <c r="B986" i="5"/>
  <c r="B985" i="5"/>
  <c r="G985" i="5" s="1"/>
  <c r="B984" i="5"/>
  <c r="G984" i="5" s="1"/>
  <c r="B983" i="5"/>
  <c r="G983" i="5" s="1"/>
  <c r="G982" i="5"/>
  <c r="B982" i="5"/>
  <c r="G981" i="5"/>
  <c r="B981" i="5"/>
  <c r="B980" i="5"/>
  <c r="G980" i="5" s="1"/>
  <c r="B979" i="5"/>
  <c r="G978" i="5"/>
  <c r="B978" i="5"/>
  <c r="B977" i="5"/>
  <c r="G977" i="5" s="1"/>
  <c r="B976" i="5"/>
  <c r="G976" i="5" s="1"/>
  <c r="B975" i="5"/>
  <c r="G975" i="5" s="1"/>
  <c r="G974" i="5"/>
  <c r="B974" i="5"/>
  <c r="G973" i="5"/>
  <c r="B973" i="5"/>
  <c r="B972" i="5"/>
  <c r="G972" i="5" s="1"/>
  <c r="B971" i="5"/>
  <c r="G970" i="5"/>
  <c r="B970" i="5"/>
  <c r="B969" i="5"/>
  <c r="G969" i="5" s="1"/>
  <c r="B968" i="5"/>
  <c r="G968" i="5" s="1"/>
  <c r="B967" i="5"/>
  <c r="G967" i="5" s="1"/>
  <c r="G966" i="5"/>
  <c r="B966" i="5"/>
  <c r="G965" i="5"/>
  <c r="B965" i="5"/>
  <c r="B964" i="5"/>
  <c r="B963" i="5"/>
  <c r="G962" i="5"/>
  <c r="B962" i="5"/>
  <c r="B961" i="5"/>
  <c r="G961" i="5" s="1"/>
  <c r="B960" i="5"/>
  <c r="G960" i="5" s="1"/>
  <c r="B959" i="5"/>
  <c r="G959" i="5" s="1"/>
  <c r="G958" i="5"/>
  <c r="B958" i="5"/>
  <c r="G957" i="5"/>
  <c r="B957" i="5"/>
  <c r="B956" i="5"/>
  <c r="B955" i="5"/>
  <c r="G954" i="5"/>
  <c r="B954" i="5"/>
  <c r="B953" i="5"/>
  <c r="G953" i="5" s="1"/>
  <c r="B952" i="5"/>
  <c r="G952" i="5" s="1"/>
  <c r="B951" i="5"/>
  <c r="G951" i="5" s="1"/>
  <c r="G950" i="5"/>
  <c r="B950" i="5"/>
  <c r="G949" i="5"/>
  <c r="B949" i="5"/>
  <c r="B948" i="5"/>
  <c r="B947" i="5"/>
  <c r="G946" i="5"/>
  <c r="B946" i="5"/>
  <c r="B945" i="5"/>
  <c r="G945" i="5" s="1"/>
  <c r="B944" i="5"/>
  <c r="G944" i="5" s="1"/>
  <c r="B943" i="5"/>
  <c r="G943" i="5" s="1"/>
  <c r="G942" i="5"/>
  <c r="B942" i="5"/>
  <c r="G941" i="5"/>
  <c r="B941" i="5"/>
  <c r="B940" i="5"/>
  <c r="G939" i="5"/>
  <c r="B939" i="5"/>
  <c r="G938" i="5"/>
  <c r="B938" i="5"/>
  <c r="B937" i="5"/>
  <c r="G937" i="5" s="1"/>
  <c r="B936" i="5"/>
  <c r="B935" i="5"/>
  <c r="G935" i="5" s="1"/>
  <c r="G934" i="5"/>
  <c r="B934" i="5"/>
  <c r="G933" i="5"/>
  <c r="B933" i="5"/>
  <c r="B932" i="5"/>
  <c r="B931" i="5"/>
  <c r="G930" i="5"/>
  <c r="B930" i="5"/>
  <c r="B929" i="5"/>
  <c r="G929" i="5" s="1"/>
  <c r="B928" i="5"/>
  <c r="G928" i="5" s="1"/>
  <c r="B927" i="5"/>
  <c r="G927" i="5" s="1"/>
  <c r="G926" i="5"/>
  <c r="B926" i="5"/>
  <c r="G925" i="5"/>
  <c r="B925" i="5"/>
  <c r="B924" i="5"/>
  <c r="G923" i="5"/>
  <c r="B923" i="5"/>
  <c r="G922" i="5"/>
  <c r="B922" i="5"/>
  <c r="B921" i="5"/>
  <c r="B920" i="5"/>
  <c r="G920" i="5" s="1"/>
  <c r="B919" i="5"/>
  <c r="G919" i="5" s="1"/>
  <c r="G918" i="5"/>
  <c r="B918" i="5"/>
  <c r="G917" i="5"/>
  <c r="B917" i="5"/>
  <c r="G916" i="5"/>
  <c r="B916" i="5"/>
  <c r="G915" i="5"/>
  <c r="B915" i="5"/>
  <c r="B914" i="5"/>
  <c r="B913" i="5"/>
  <c r="G913" i="5" s="1"/>
  <c r="B912" i="5"/>
  <c r="G912" i="5" s="1"/>
  <c r="B911" i="5"/>
  <c r="G911" i="5" s="1"/>
  <c r="G910" i="5"/>
  <c r="B910" i="5"/>
  <c r="G909" i="5"/>
  <c r="B909" i="5"/>
  <c r="G908" i="5"/>
  <c r="B908" i="5"/>
  <c r="B907" i="5"/>
  <c r="G906" i="5"/>
  <c r="B906" i="5"/>
  <c r="B905" i="5"/>
  <c r="G905" i="5" s="1"/>
  <c r="B904" i="5"/>
  <c r="G904" i="5" s="1"/>
  <c r="B903" i="5"/>
  <c r="G903" i="5" s="1"/>
  <c r="G902" i="5"/>
  <c r="B902" i="5"/>
  <c r="G901" i="5"/>
  <c r="B901" i="5"/>
  <c r="B900" i="5"/>
  <c r="G899" i="5"/>
  <c r="B899" i="5"/>
  <c r="G898" i="5"/>
  <c r="B898" i="5"/>
  <c r="B897" i="5"/>
  <c r="G897" i="5" s="1"/>
  <c r="B896" i="5"/>
  <c r="B895" i="5"/>
  <c r="G895" i="5" s="1"/>
  <c r="G894" i="5"/>
  <c r="B894" i="5"/>
  <c r="G893" i="5"/>
  <c r="B893" i="5"/>
  <c r="G892" i="5"/>
  <c r="B892" i="5"/>
  <c r="G891" i="5"/>
  <c r="B891" i="5"/>
  <c r="G890" i="5"/>
  <c r="B890" i="5"/>
  <c r="B889" i="5"/>
  <c r="B888" i="5"/>
  <c r="G888" i="5" s="1"/>
  <c r="B887" i="5"/>
  <c r="G887" i="5" s="1"/>
  <c r="G886" i="5"/>
  <c r="B886" i="5"/>
  <c r="G885" i="5"/>
  <c r="B885" i="5"/>
  <c r="G884" i="5"/>
  <c r="B884" i="5"/>
  <c r="G883" i="5"/>
  <c r="B883" i="5"/>
  <c r="B882" i="5"/>
  <c r="B881" i="5"/>
  <c r="G881" i="5" s="1"/>
  <c r="B880" i="5"/>
  <c r="G880" i="5" s="1"/>
  <c r="B879" i="5"/>
  <c r="G879" i="5" s="1"/>
  <c r="G878" i="5"/>
  <c r="B878" i="5"/>
  <c r="G877" i="5"/>
  <c r="B877" i="5"/>
  <c r="G876" i="5"/>
  <c r="B876" i="5"/>
  <c r="B875" i="5"/>
  <c r="G874" i="5"/>
  <c r="B874" i="5"/>
  <c r="B873" i="5"/>
  <c r="G873" i="5" s="1"/>
  <c r="B872" i="5"/>
  <c r="G872" i="5" s="1"/>
  <c r="B871" i="5"/>
  <c r="G871" i="5" s="1"/>
  <c r="G870" i="5"/>
  <c r="B870" i="5"/>
  <c r="G869" i="5"/>
  <c r="B869" i="5"/>
  <c r="B868" i="5"/>
  <c r="G867" i="5"/>
  <c r="B867" i="5"/>
  <c r="G866" i="5"/>
  <c r="B866" i="5"/>
  <c r="B865" i="5"/>
  <c r="G865" i="5" s="1"/>
  <c r="B864" i="5"/>
  <c r="B863" i="5"/>
  <c r="G863" i="5" s="1"/>
  <c r="G862" i="5"/>
  <c r="B862" i="5"/>
  <c r="G861" i="5"/>
  <c r="B861" i="5"/>
  <c r="G860" i="5"/>
  <c r="B860" i="5"/>
  <c r="G859" i="5"/>
  <c r="B859" i="5"/>
  <c r="G858" i="5"/>
  <c r="B858" i="5"/>
  <c r="B857" i="5"/>
  <c r="B856" i="5"/>
  <c r="G856" i="5" s="1"/>
  <c r="B855" i="5"/>
  <c r="G855" i="5" s="1"/>
  <c r="G854" i="5"/>
  <c r="B854" i="5"/>
  <c r="G853" i="5"/>
  <c r="B853" i="5"/>
  <c r="G852" i="5"/>
  <c r="B852" i="5"/>
  <c r="G851" i="5"/>
  <c r="B851" i="5"/>
  <c r="B850" i="5"/>
  <c r="B849" i="5"/>
  <c r="G849" i="5" s="1"/>
  <c r="B848" i="5"/>
  <c r="G848" i="5" s="1"/>
  <c r="B847" i="5"/>
  <c r="G847" i="5" s="1"/>
  <c r="G846" i="5"/>
  <c r="B846" i="5"/>
  <c r="G845" i="5"/>
  <c r="B845" i="5"/>
  <c r="G844" i="5"/>
  <c r="B844" i="5"/>
  <c r="B843" i="5"/>
  <c r="G842" i="5"/>
  <c r="B842" i="5"/>
  <c r="B841" i="5"/>
  <c r="G841" i="5" s="1"/>
  <c r="B840" i="5"/>
  <c r="G840" i="5" s="1"/>
  <c r="B839" i="5"/>
  <c r="G839" i="5" s="1"/>
  <c r="G838" i="5"/>
  <c r="B838" i="5"/>
  <c r="G837" i="5"/>
  <c r="B837" i="5"/>
  <c r="B836" i="5"/>
  <c r="G835" i="5"/>
  <c r="B835" i="5"/>
  <c r="G834" i="5"/>
  <c r="B834" i="5"/>
  <c r="B833" i="5"/>
  <c r="G833" i="5" s="1"/>
  <c r="B832" i="5"/>
  <c r="B831" i="5"/>
  <c r="G831" i="5" s="1"/>
  <c r="G830" i="5"/>
  <c r="B830" i="5"/>
  <c r="G829" i="5"/>
  <c r="B829" i="5"/>
  <c r="G828" i="5"/>
  <c r="B828" i="5"/>
  <c r="G827" i="5"/>
  <c r="B827" i="5"/>
  <c r="G826" i="5"/>
  <c r="B826" i="5"/>
  <c r="B825" i="5"/>
  <c r="B824" i="5"/>
  <c r="G824" i="5" s="1"/>
  <c r="B823" i="5"/>
  <c r="G823" i="5" s="1"/>
  <c r="G822" i="5"/>
  <c r="B822" i="5"/>
  <c r="G821" i="5"/>
  <c r="B821" i="5"/>
  <c r="B820" i="5"/>
  <c r="G820" i="5" s="1"/>
  <c r="B819" i="5"/>
  <c r="G818" i="5"/>
  <c r="B818" i="5"/>
  <c r="B817" i="5"/>
  <c r="G817" i="5" s="1"/>
  <c r="B816" i="5"/>
  <c r="G816" i="5" s="1"/>
  <c r="B815" i="5"/>
  <c r="G815" i="5" s="1"/>
  <c r="G814" i="5"/>
  <c r="B814" i="5"/>
  <c r="G813" i="5"/>
  <c r="B813" i="5"/>
  <c r="B812" i="5"/>
  <c r="G812" i="5" s="1"/>
  <c r="B811" i="5"/>
  <c r="G810" i="5"/>
  <c r="B810" i="5"/>
  <c r="B809" i="5"/>
  <c r="G809" i="5" s="1"/>
  <c r="B808" i="5"/>
  <c r="G808" i="5" s="1"/>
  <c r="B807" i="5"/>
  <c r="G807" i="5" s="1"/>
  <c r="G806" i="5"/>
  <c r="B806" i="5"/>
  <c r="G805" i="5"/>
  <c r="B805" i="5"/>
  <c r="B804" i="5"/>
  <c r="G804" i="5" s="1"/>
  <c r="B803" i="5"/>
  <c r="G802" i="5"/>
  <c r="B802" i="5"/>
  <c r="B801" i="5"/>
  <c r="G801" i="5" s="1"/>
  <c r="B800" i="5"/>
  <c r="G800" i="5" s="1"/>
  <c r="B799" i="5"/>
  <c r="G799" i="5" s="1"/>
  <c r="G798" i="5"/>
  <c r="B798" i="5"/>
  <c r="G797" i="5"/>
  <c r="B797" i="5"/>
  <c r="B796" i="5"/>
  <c r="G796" i="5" s="1"/>
  <c r="B795" i="5"/>
  <c r="G794" i="5"/>
  <c r="B794" i="5"/>
  <c r="B793" i="5"/>
  <c r="G793" i="5" s="1"/>
  <c r="B792" i="5"/>
  <c r="G792" i="5" s="1"/>
  <c r="B791" i="5"/>
  <c r="G791" i="5" s="1"/>
  <c r="G790" i="5"/>
  <c r="B790" i="5"/>
  <c r="G789" i="5"/>
  <c r="B789" i="5"/>
  <c r="B788" i="5"/>
  <c r="G788" i="5" s="1"/>
  <c r="B787" i="5"/>
  <c r="G786" i="5"/>
  <c r="B786" i="5"/>
  <c r="B785" i="5"/>
  <c r="G785" i="5" s="1"/>
  <c r="B784" i="5"/>
  <c r="G784" i="5" s="1"/>
  <c r="B783" i="5"/>
  <c r="G783" i="5" s="1"/>
  <c r="G782" i="5"/>
  <c r="B782" i="5"/>
  <c r="G781" i="5"/>
  <c r="B781" i="5"/>
  <c r="B780" i="5"/>
  <c r="G780" i="5" s="1"/>
  <c r="B779" i="5"/>
  <c r="G778" i="5"/>
  <c r="B778" i="5"/>
  <c r="B777" i="5"/>
  <c r="G777" i="5" s="1"/>
  <c r="B776" i="5"/>
  <c r="G776" i="5" s="1"/>
  <c r="B775" i="5"/>
  <c r="G775" i="5" s="1"/>
  <c r="G774" i="5"/>
  <c r="B774" i="5"/>
  <c r="G773" i="5"/>
  <c r="B773" i="5"/>
  <c r="B772" i="5"/>
  <c r="G772" i="5" s="1"/>
  <c r="B771" i="5"/>
  <c r="G770" i="5"/>
  <c r="B770" i="5"/>
  <c r="B769" i="5"/>
  <c r="G769" i="5" s="1"/>
  <c r="B768" i="5"/>
  <c r="G768" i="5" s="1"/>
  <c r="B767" i="5"/>
  <c r="G767" i="5" s="1"/>
  <c r="G766" i="5"/>
  <c r="B766" i="5"/>
  <c r="G765" i="5"/>
  <c r="B765" i="5"/>
  <c r="B764" i="5"/>
  <c r="G764" i="5" s="1"/>
  <c r="B763" i="5"/>
  <c r="G762" i="5"/>
  <c r="B762" i="5"/>
  <c r="B761" i="5"/>
  <c r="G761" i="5" s="1"/>
  <c r="B760" i="5"/>
  <c r="G760" i="5" s="1"/>
  <c r="B759" i="5"/>
  <c r="G759" i="5" s="1"/>
  <c r="G758" i="5"/>
  <c r="B758" i="5"/>
  <c r="G757" i="5"/>
  <c r="B757" i="5"/>
  <c r="B756" i="5"/>
  <c r="G756" i="5" s="1"/>
  <c r="B755" i="5"/>
  <c r="G754" i="5"/>
  <c r="B754" i="5"/>
  <c r="B753" i="5"/>
  <c r="G753" i="5" s="1"/>
  <c r="B752" i="5"/>
  <c r="G752" i="5" s="1"/>
  <c r="B751" i="5"/>
  <c r="G751" i="5" s="1"/>
  <c r="G750" i="5"/>
  <c r="B750" i="5"/>
  <c r="G749" i="5"/>
  <c r="B749" i="5"/>
  <c r="B748" i="5"/>
  <c r="G748" i="5" s="1"/>
  <c r="B747" i="5"/>
  <c r="G746" i="5"/>
  <c r="B746" i="5"/>
  <c r="B745" i="5"/>
  <c r="G745" i="5" s="1"/>
  <c r="B744" i="5"/>
  <c r="G744" i="5" s="1"/>
  <c r="B743" i="5"/>
  <c r="G743" i="5" s="1"/>
  <c r="G742" i="5"/>
  <c r="B742" i="5"/>
  <c r="G741" i="5"/>
  <c r="B741" i="5"/>
  <c r="B740" i="5"/>
  <c r="G740" i="5" s="1"/>
  <c r="B739" i="5"/>
  <c r="G738" i="5"/>
  <c r="B738" i="5"/>
  <c r="B737" i="5"/>
  <c r="G737" i="5" s="1"/>
  <c r="B736" i="5"/>
  <c r="G736" i="5" s="1"/>
  <c r="B735" i="5"/>
  <c r="G735" i="5" s="1"/>
  <c r="G734" i="5"/>
  <c r="B734" i="5"/>
  <c r="G733" i="5"/>
  <c r="B733" i="5"/>
  <c r="B732" i="5"/>
  <c r="G732" i="5" s="1"/>
  <c r="B731" i="5"/>
  <c r="G730" i="5"/>
  <c r="B730" i="5"/>
  <c r="B729" i="5"/>
  <c r="G729" i="5" s="1"/>
  <c r="B728" i="5"/>
  <c r="G728" i="5" s="1"/>
  <c r="B727" i="5"/>
  <c r="G727" i="5" s="1"/>
  <c r="G726" i="5"/>
  <c r="B726" i="5"/>
  <c r="G725" i="5"/>
  <c r="B725" i="5"/>
  <c r="B724" i="5"/>
  <c r="G724" i="5" s="1"/>
  <c r="B723" i="5"/>
  <c r="G722" i="5"/>
  <c r="B722" i="5"/>
  <c r="B721" i="5"/>
  <c r="G721" i="5" s="1"/>
  <c r="B720" i="5"/>
  <c r="G720" i="5" s="1"/>
  <c r="B719" i="5"/>
  <c r="G719" i="5" s="1"/>
  <c r="G718" i="5"/>
  <c r="B718" i="5"/>
  <c r="G717" i="5"/>
  <c r="B717" i="5"/>
  <c r="B716" i="5"/>
  <c r="G716" i="5" s="1"/>
  <c r="B715" i="5"/>
  <c r="G714" i="5"/>
  <c r="B714" i="5"/>
  <c r="B713" i="5"/>
  <c r="G713" i="5" s="1"/>
  <c r="B712" i="5"/>
  <c r="G712" i="5" s="1"/>
  <c r="B711" i="5"/>
  <c r="G711" i="5" s="1"/>
  <c r="G710" i="5"/>
  <c r="B710" i="5"/>
  <c r="G709" i="5"/>
  <c r="B709" i="5"/>
  <c r="B708" i="5"/>
  <c r="G708" i="5" s="1"/>
  <c r="B707" i="5"/>
  <c r="G706" i="5"/>
  <c r="B706" i="5"/>
  <c r="B705" i="5"/>
  <c r="G705" i="5" s="1"/>
  <c r="B704" i="5"/>
  <c r="G704" i="5" s="1"/>
  <c r="B703" i="5"/>
  <c r="G703" i="5" s="1"/>
  <c r="G702" i="5"/>
  <c r="B702" i="5"/>
  <c r="G701" i="5"/>
  <c r="B701" i="5"/>
  <c r="B700" i="5"/>
  <c r="G700" i="5" s="1"/>
  <c r="B699" i="5"/>
  <c r="G698" i="5"/>
  <c r="B698" i="5"/>
  <c r="B697" i="5"/>
  <c r="G697" i="5" s="1"/>
  <c r="B696" i="5"/>
  <c r="G696" i="5" s="1"/>
  <c r="B695" i="5"/>
  <c r="G695" i="5" s="1"/>
  <c r="G694" i="5"/>
  <c r="B694" i="5"/>
  <c r="G693" i="5"/>
  <c r="B693" i="5"/>
  <c r="B692" i="5"/>
  <c r="G692" i="5" s="1"/>
  <c r="B691" i="5"/>
  <c r="G690" i="5"/>
  <c r="B690" i="5"/>
  <c r="B689" i="5"/>
  <c r="G689" i="5" s="1"/>
  <c r="B688" i="5"/>
  <c r="G688" i="5" s="1"/>
  <c r="B687" i="5"/>
  <c r="G687" i="5" s="1"/>
  <c r="G686" i="5"/>
  <c r="B686" i="5"/>
  <c r="G685" i="5"/>
  <c r="B685" i="5"/>
  <c r="B684" i="5"/>
  <c r="G684" i="5" s="1"/>
  <c r="B683" i="5"/>
  <c r="G682" i="5"/>
  <c r="B682" i="5"/>
  <c r="B681" i="5"/>
  <c r="G681" i="5" s="1"/>
  <c r="B680" i="5"/>
  <c r="G680" i="5" s="1"/>
  <c r="B679" i="5"/>
  <c r="G679" i="5" s="1"/>
  <c r="G678" i="5"/>
  <c r="B678" i="5"/>
  <c r="G677" i="5"/>
  <c r="B677" i="5"/>
  <c r="B676" i="5"/>
  <c r="G676" i="5" s="1"/>
  <c r="B675" i="5"/>
  <c r="G674" i="5"/>
  <c r="B674" i="5"/>
  <c r="B673" i="5"/>
  <c r="G673" i="5" s="1"/>
  <c r="B672" i="5"/>
  <c r="G672" i="5" s="1"/>
  <c r="B671" i="5"/>
  <c r="G671" i="5" s="1"/>
  <c r="G670" i="5"/>
  <c r="B670" i="5"/>
  <c r="G669" i="5"/>
  <c r="B669" i="5"/>
  <c r="B668" i="5"/>
  <c r="G668" i="5" s="1"/>
  <c r="B667" i="5"/>
  <c r="G666" i="5"/>
  <c r="B666" i="5"/>
  <c r="B665" i="5"/>
  <c r="G665" i="5" s="1"/>
  <c r="B664" i="5"/>
  <c r="G664" i="5" s="1"/>
  <c r="B663" i="5"/>
  <c r="G663" i="5" s="1"/>
  <c r="G662" i="5"/>
  <c r="B662" i="5"/>
  <c r="G661" i="5"/>
  <c r="B661" i="5"/>
  <c r="B660" i="5"/>
  <c r="G660" i="5" s="1"/>
  <c r="B659" i="5"/>
  <c r="G658" i="5"/>
  <c r="B658" i="5"/>
  <c r="B657" i="5"/>
  <c r="G657" i="5" s="1"/>
  <c r="B656" i="5"/>
  <c r="G656" i="5" s="1"/>
  <c r="B655" i="5"/>
  <c r="G655" i="5" s="1"/>
  <c r="G654" i="5"/>
  <c r="B654" i="5"/>
  <c r="G653" i="5"/>
  <c r="B653" i="5"/>
  <c r="B652" i="5"/>
  <c r="G652" i="5" s="1"/>
  <c r="B651" i="5"/>
  <c r="G650" i="5"/>
  <c r="B650" i="5"/>
  <c r="B649" i="5"/>
  <c r="G649" i="5" s="1"/>
  <c r="B648" i="5"/>
  <c r="G648" i="5" s="1"/>
  <c r="B647" i="5"/>
  <c r="G647" i="5" s="1"/>
  <c r="G646" i="5"/>
  <c r="B646" i="5"/>
  <c r="G645" i="5"/>
  <c r="B645" i="5"/>
  <c r="B644" i="5"/>
  <c r="G644" i="5" s="1"/>
  <c r="B643" i="5"/>
  <c r="G642" i="5"/>
  <c r="B642" i="5"/>
  <c r="B641" i="5"/>
  <c r="G641" i="5" s="1"/>
  <c r="B640" i="5"/>
  <c r="G640" i="5" s="1"/>
  <c r="B639" i="5"/>
  <c r="G639" i="5" s="1"/>
  <c r="G638" i="5"/>
  <c r="B638" i="5"/>
  <c r="G637" i="5"/>
  <c r="B637" i="5"/>
  <c r="B636" i="5"/>
  <c r="G636" i="5" s="1"/>
  <c r="B635" i="5"/>
  <c r="G634" i="5"/>
  <c r="B634" i="5"/>
  <c r="B633" i="5"/>
  <c r="G633" i="5" s="1"/>
  <c r="B632" i="5"/>
  <c r="G632" i="5" s="1"/>
  <c r="B631" i="5"/>
  <c r="G631" i="5" s="1"/>
  <c r="G630" i="5"/>
  <c r="B630" i="5"/>
  <c r="G629" i="5"/>
  <c r="B629" i="5"/>
  <c r="B628" i="5"/>
  <c r="G628" i="5" s="1"/>
  <c r="B627" i="5"/>
  <c r="G626" i="5"/>
  <c r="B626" i="5"/>
  <c r="B625" i="5"/>
  <c r="G625" i="5" s="1"/>
  <c r="B624" i="5"/>
  <c r="G624" i="5" s="1"/>
  <c r="B623" i="5"/>
  <c r="G623" i="5" s="1"/>
  <c r="G622" i="5"/>
  <c r="B622" i="5"/>
  <c r="G621" i="5"/>
  <c r="B621" i="5"/>
  <c r="B620" i="5"/>
  <c r="G620" i="5" s="1"/>
  <c r="B619" i="5"/>
  <c r="G618" i="5"/>
  <c r="B618" i="5"/>
  <c r="B617" i="5"/>
  <c r="G617" i="5" s="1"/>
  <c r="B616" i="5"/>
  <c r="G616" i="5" s="1"/>
  <c r="B615" i="5"/>
  <c r="G615" i="5" s="1"/>
  <c r="G614" i="5"/>
  <c r="B614" i="5"/>
  <c r="G613" i="5"/>
  <c r="B613" i="5"/>
  <c r="B612" i="5"/>
  <c r="G612" i="5" s="1"/>
  <c r="B611" i="5"/>
  <c r="G610" i="5"/>
  <c r="B610" i="5"/>
  <c r="B609" i="5"/>
  <c r="G609" i="5" s="1"/>
  <c r="B608" i="5"/>
  <c r="G608" i="5" s="1"/>
  <c r="B607" i="5"/>
  <c r="G607" i="5" s="1"/>
  <c r="G606" i="5"/>
  <c r="B606" i="5"/>
  <c r="G605" i="5"/>
  <c r="B605" i="5"/>
  <c r="B604" i="5"/>
  <c r="G604" i="5" s="1"/>
  <c r="B603" i="5"/>
  <c r="G602" i="5"/>
  <c r="B602" i="5"/>
  <c r="B601" i="5"/>
  <c r="G601" i="5" s="1"/>
  <c r="B600" i="5"/>
  <c r="G600" i="5" s="1"/>
  <c r="B599" i="5"/>
  <c r="G599" i="5" s="1"/>
  <c r="G598" i="5"/>
  <c r="B598" i="5"/>
  <c r="G597" i="5"/>
  <c r="B597" i="5"/>
  <c r="B596" i="5"/>
  <c r="G596" i="5" s="1"/>
  <c r="B595" i="5"/>
  <c r="G594" i="5"/>
  <c r="B594" i="5"/>
  <c r="B593" i="5"/>
  <c r="G593" i="5" s="1"/>
  <c r="B592" i="5"/>
  <c r="G592" i="5" s="1"/>
  <c r="B591" i="5"/>
  <c r="G591" i="5" s="1"/>
  <c r="G590" i="5"/>
  <c r="B590" i="5"/>
  <c r="G589" i="5"/>
  <c r="B589" i="5"/>
  <c r="B588" i="5"/>
  <c r="G588" i="5" s="1"/>
  <c r="B587" i="5"/>
  <c r="G586" i="5"/>
  <c r="B586" i="5"/>
  <c r="B585" i="5"/>
  <c r="G585" i="5" s="1"/>
  <c r="B584" i="5"/>
  <c r="G584" i="5" s="1"/>
  <c r="B583" i="5"/>
  <c r="G583" i="5" s="1"/>
  <c r="G582" i="5"/>
  <c r="B582" i="5"/>
  <c r="G581" i="5"/>
  <c r="B581" i="5"/>
  <c r="B580" i="5"/>
  <c r="G580" i="5" s="1"/>
  <c r="B579" i="5"/>
  <c r="G578" i="5"/>
  <c r="B578" i="5"/>
  <c r="B577" i="5"/>
  <c r="G577" i="5" s="1"/>
  <c r="B576" i="5"/>
  <c r="G576" i="5" s="1"/>
  <c r="B575" i="5"/>
  <c r="G575" i="5" s="1"/>
  <c r="G574" i="5"/>
  <c r="B574" i="5"/>
  <c r="G573" i="5"/>
  <c r="B573" i="5"/>
  <c r="B572" i="5"/>
  <c r="G572" i="5" s="1"/>
  <c r="B571" i="5"/>
  <c r="G570" i="5"/>
  <c r="B570" i="5"/>
  <c r="B569" i="5"/>
  <c r="G569" i="5" s="1"/>
  <c r="B568" i="5"/>
  <c r="G568" i="5" s="1"/>
  <c r="B567" i="5"/>
  <c r="G567" i="5" s="1"/>
  <c r="G566" i="5"/>
  <c r="B566" i="5"/>
  <c r="G565" i="5"/>
  <c r="B565" i="5"/>
  <c r="B564" i="5"/>
  <c r="B563" i="5"/>
  <c r="G562" i="5"/>
  <c r="B562" i="5"/>
  <c r="B561" i="5"/>
  <c r="G561" i="5" s="1"/>
  <c r="B560" i="5"/>
  <c r="G560" i="5" s="1"/>
  <c r="B559" i="5"/>
  <c r="G559" i="5" s="1"/>
  <c r="G558" i="5"/>
  <c r="B558" i="5"/>
  <c r="G557" i="5"/>
  <c r="B557" i="5"/>
  <c r="B556" i="5"/>
  <c r="B555" i="5"/>
  <c r="G554" i="5"/>
  <c r="B554" i="5"/>
  <c r="B553" i="5"/>
  <c r="G553" i="5" s="1"/>
  <c r="B552" i="5"/>
  <c r="G552" i="5" s="1"/>
  <c r="B551" i="5"/>
  <c r="G551" i="5" s="1"/>
  <c r="G550" i="5"/>
  <c r="B550" i="5"/>
  <c r="G549" i="5"/>
  <c r="B549" i="5"/>
  <c r="B548" i="5"/>
  <c r="B547" i="5"/>
  <c r="G546" i="5"/>
  <c r="B546" i="5"/>
  <c r="B545" i="5"/>
  <c r="G545" i="5" s="1"/>
  <c r="B544" i="5"/>
  <c r="G544" i="5" s="1"/>
  <c r="B543" i="5"/>
  <c r="G543" i="5" s="1"/>
  <c r="G542" i="5"/>
  <c r="B542" i="5"/>
  <c r="G541" i="5"/>
  <c r="B541" i="5"/>
  <c r="B540" i="5"/>
  <c r="B539" i="5"/>
  <c r="G538" i="5"/>
  <c r="B538" i="5"/>
  <c r="B537" i="5"/>
  <c r="G537" i="5" s="1"/>
  <c r="B536" i="5"/>
  <c r="G536" i="5" s="1"/>
  <c r="B535" i="5"/>
  <c r="G535" i="5" s="1"/>
  <c r="G534" i="5"/>
  <c r="B534" i="5"/>
  <c r="G533" i="5"/>
  <c r="B533" i="5"/>
  <c r="B532" i="5"/>
  <c r="B531" i="5"/>
  <c r="G530" i="5"/>
  <c r="B530" i="5"/>
  <c r="B529" i="5"/>
  <c r="G529" i="5" s="1"/>
  <c r="B528" i="5"/>
  <c r="G528" i="5" s="1"/>
  <c r="B527" i="5"/>
  <c r="G527" i="5" s="1"/>
  <c r="G526" i="5"/>
  <c r="B526" i="5"/>
  <c r="G525" i="5"/>
  <c r="B525" i="5"/>
  <c r="B524" i="5"/>
  <c r="B523" i="5"/>
  <c r="G522" i="5"/>
  <c r="B522" i="5"/>
  <c r="B521" i="5"/>
  <c r="G521" i="5" s="1"/>
  <c r="B520" i="5"/>
  <c r="G520" i="5" s="1"/>
  <c r="B519" i="5"/>
  <c r="G519" i="5" s="1"/>
  <c r="G518" i="5"/>
  <c r="B518" i="5"/>
  <c r="G517" i="5"/>
  <c r="B517" i="5"/>
  <c r="B516" i="5"/>
  <c r="B515" i="5"/>
  <c r="G514" i="5"/>
  <c r="B514" i="5"/>
  <c r="B513" i="5"/>
  <c r="G513" i="5" s="1"/>
  <c r="B512" i="5"/>
  <c r="G512" i="5" s="1"/>
  <c r="B511" i="5"/>
  <c r="G511" i="5" s="1"/>
  <c r="G510" i="5"/>
  <c r="B510" i="5"/>
  <c r="G509" i="5"/>
  <c r="B509" i="5"/>
  <c r="B508" i="5"/>
  <c r="B507" i="5"/>
  <c r="G506" i="5"/>
  <c r="B506" i="5"/>
  <c r="B505" i="5"/>
  <c r="G505" i="5" s="1"/>
  <c r="B504" i="5"/>
  <c r="G504" i="5" s="1"/>
  <c r="B503" i="5"/>
  <c r="G503" i="5" s="1"/>
  <c r="G502" i="5"/>
  <c r="B502" i="5"/>
  <c r="G501" i="5"/>
  <c r="B501" i="5"/>
  <c r="B500" i="5"/>
  <c r="G499" i="5"/>
  <c r="B499" i="5"/>
  <c r="G498" i="5"/>
  <c r="B498" i="5"/>
  <c r="B497" i="5"/>
  <c r="G497" i="5" s="1"/>
  <c r="B496" i="5"/>
  <c r="G496" i="5" s="1"/>
  <c r="B495" i="5"/>
  <c r="G495" i="5" s="1"/>
  <c r="G494" i="5"/>
  <c r="B494" i="5"/>
  <c r="G493" i="5"/>
  <c r="B493" i="5"/>
  <c r="B492" i="5"/>
  <c r="B491" i="5"/>
  <c r="G490" i="5"/>
  <c r="B490" i="5"/>
  <c r="B489" i="5"/>
  <c r="G489" i="5" s="1"/>
  <c r="B488" i="5"/>
  <c r="G488" i="5" s="1"/>
  <c r="B487" i="5"/>
  <c r="G487" i="5" s="1"/>
  <c r="G486" i="5"/>
  <c r="B486" i="5"/>
  <c r="G485" i="5"/>
  <c r="B485" i="5"/>
  <c r="B484" i="5"/>
  <c r="G483" i="5"/>
  <c r="B483" i="5"/>
  <c r="G482" i="5"/>
  <c r="B482" i="5"/>
  <c r="B481" i="5"/>
  <c r="G481" i="5" s="1"/>
  <c r="B480" i="5"/>
  <c r="G480" i="5" s="1"/>
  <c r="B479" i="5"/>
  <c r="G479" i="5" s="1"/>
  <c r="G478" i="5"/>
  <c r="B478" i="5"/>
  <c r="G477" i="5"/>
  <c r="B477" i="5"/>
  <c r="B476" i="5"/>
  <c r="B475" i="5"/>
  <c r="G474" i="5"/>
  <c r="B474" i="5"/>
  <c r="B473" i="5"/>
  <c r="G473" i="5" s="1"/>
  <c r="B472" i="5"/>
  <c r="G472" i="5" s="1"/>
  <c r="B471" i="5"/>
  <c r="G471" i="5" s="1"/>
  <c r="G470" i="5"/>
  <c r="B470" i="5"/>
  <c r="G469" i="5"/>
  <c r="B469" i="5"/>
  <c r="B468" i="5"/>
  <c r="G467" i="5"/>
  <c r="B467" i="5"/>
  <c r="G466" i="5"/>
  <c r="B466" i="5"/>
  <c r="B465" i="5"/>
  <c r="G465" i="5" s="1"/>
  <c r="B464" i="5"/>
  <c r="G464" i="5" s="1"/>
  <c r="B463" i="5"/>
  <c r="G463" i="5" s="1"/>
  <c r="G462" i="5"/>
  <c r="B462" i="5"/>
  <c r="G461" i="5"/>
  <c r="B461" i="5"/>
  <c r="B460" i="5"/>
  <c r="B459" i="5"/>
  <c r="G458" i="5"/>
  <c r="B458" i="5"/>
  <c r="B457" i="5"/>
  <c r="G457" i="5" s="1"/>
  <c r="B456" i="5"/>
  <c r="G456" i="5" s="1"/>
  <c r="B455" i="5"/>
  <c r="G455" i="5" s="1"/>
  <c r="G454" i="5"/>
  <c r="B454" i="5"/>
  <c r="G453" i="5"/>
  <c r="B453" i="5"/>
  <c r="B452" i="5"/>
  <c r="G451" i="5"/>
  <c r="B451" i="5"/>
  <c r="G450" i="5"/>
  <c r="B450" i="5"/>
  <c r="B449" i="5"/>
  <c r="G449" i="5" s="1"/>
  <c r="B448" i="5"/>
  <c r="G448" i="5" s="1"/>
  <c r="B447" i="5"/>
  <c r="G447" i="5" s="1"/>
  <c r="G446" i="5"/>
  <c r="B446" i="5"/>
  <c r="G445" i="5"/>
  <c r="B445" i="5"/>
  <c r="G444" i="5"/>
  <c r="B444" i="5"/>
  <c r="G443" i="5"/>
  <c r="B443" i="5"/>
  <c r="G442" i="5"/>
  <c r="B442" i="5"/>
  <c r="B441" i="5"/>
  <c r="G441" i="5" s="1"/>
  <c r="B440" i="5"/>
  <c r="G440" i="5" s="1"/>
  <c r="B439" i="5"/>
  <c r="G439" i="5" s="1"/>
  <c r="G438" i="5"/>
  <c r="B438" i="5"/>
  <c r="G437" i="5"/>
  <c r="B437" i="5"/>
  <c r="G436" i="5"/>
  <c r="B436" i="5"/>
  <c r="G435" i="5"/>
  <c r="B435" i="5"/>
  <c r="G434" i="5"/>
  <c r="B434" i="5"/>
  <c r="B433" i="5"/>
  <c r="G433" i="5" s="1"/>
  <c r="B432" i="5"/>
  <c r="G432" i="5" s="1"/>
  <c r="B431" i="5"/>
  <c r="G431" i="5" s="1"/>
  <c r="G430" i="5"/>
  <c r="B430" i="5"/>
  <c r="G429" i="5"/>
  <c r="B429" i="5"/>
  <c r="G428" i="5"/>
  <c r="B428" i="5"/>
  <c r="G427" i="5"/>
  <c r="B427" i="5"/>
  <c r="G426" i="5"/>
  <c r="B426" i="5"/>
  <c r="B425" i="5"/>
  <c r="G425" i="5" s="1"/>
  <c r="B424" i="5"/>
  <c r="G424" i="5" s="1"/>
  <c r="B423" i="5"/>
  <c r="G423" i="5" s="1"/>
  <c r="G422" i="5"/>
  <c r="B422" i="5"/>
  <c r="G421" i="5"/>
  <c r="B421" i="5"/>
  <c r="G420" i="5"/>
  <c r="B420" i="5"/>
  <c r="G419" i="5"/>
  <c r="B419" i="5"/>
  <c r="G418" i="5"/>
  <c r="B418" i="5"/>
  <c r="B417" i="5"/>
  <c r="G417" i="5" s="1"/>
  <c r="B416" i="5"/>
  <c r="G416" i="5" s="1"/>
  <c r="B415" i="5"/>
  <c r="G415" i="5" s="1"/>
  <c r="G414" i="5"/>
  <c r="B414" i="5"/>
  <c r="G413" i="5"/>
  <c r="B413" i="5"/>
  <c r="G412" i="5"/>
  <c r="B412" i="5"/>
  <c r="G411" i="5"/>
  <c r="B411" i="5"/>
  <c r="G410" i="5"/>
  <c r="B410" i="5"/>
  <c r="B409" i="5"/>
  <c r="G409" i="5" s="1"/>
  <c r="B408" i="5"/>
  <c r="G408" i="5" s="1"/>
  <c r="B407" i="5"/>
  <c r="G407" i="5" s="1"/>
  <c r="G406" i="5"/>
  <c r="B406" i="5"/>
  <c r="G405" i="5"/>
  <c r="B405" i="5"/>
  <c r="G404" i="5"/>
  <c r="B404" i="5"/>
  <c r="G403" i="5"/>
  <c r="B403" i="5"/>
  <c r="G402" i="5"/>
  <c r="B402" i="5"/>
  <c r="B401" i="5"/>
  <c r="G401" i="5" s="1"/>
  <c r="B400" i="5"/>
  <c r="G400" i="5" s="1"/>
  <c r="B399" i="5"/>
  <c r="G399" i="5" s="1"/>
  <c r="G398" i="5"/>
  <c r="B398" i="5"/>
  <c r="G397" i="5"/>
  <c r="B397" i="5"/>
  <c r="G396" i="5"/>
  <c r="B396" i="5"/>
  <c r="G395" i="5"/>
  <c r="B395" i="5"/>
  <c r="G394" i="5"/>
  <c r="B394" i="5"/>
  <c r="B393" i="5"/>
  <c r="G393" i="5" s="1"/>
  <c r="B392" i="5"/>
  <c r="G392" i="5" s="1"/>
  <c r="B391" i="5"/>
  <c r="G391" i="5" s="1"/>
  <c r="G390" i="5"/>
  <c r="B390" i="5"/>
  <c r="G389" i="5"/>
  <c r="B389" i="5"/>
  <c r="G388" i="5"/>
  <c r="B388" i="5"/>
  <c r="G387" i="5"/>
  <c r="B387" i="5"/>
  <c r="G386" i="5"/>
  <c r="B386" i="5"/>
  <c r="B385" i="5"/>
  <c r="G385" i="5" s="1"/>
  <c r="B384" i="5"/>
  <c r="G384" i="5" s="1"/>
  <c r="B383" i="5"/>
  <c r="G383" i="5" s="1"/>
  <c r="G382" i="5"/>
  <c r="B382" i="5"/>
  <c r="G381" i="5"/>
  <c r="B381" i="5"/>
  <c r="G380" i="5"/>
  <c r="B380" i="5"/>
  <c r="G379" i="5"/>
  <c r="B379" i="5"/>
  <c r="G378" i="5"/>
  <c r="B378" i="5"/>
  <c r="B377" i="5"/>
  <c r="G377" i="5" s="1"/>
  <c r="B376" i="5"/>
  <c r="G376" i="5" s="1"/>
  <c r="B375" i="5"/>
  <c r="G375" i="5" s="1"/>
  <c r="G374" i="5"/>
  <c r="B374" i="5"/>
  <c r="G373" i="5"/>
  <c r="B373" i="5"/>
  <c r="G372" i="5"/>
  <c r="B372" i="5"/>
  <c r="G371" i="5"/>
  <c r="B371" i="5"/>
  <c r="G370" i="5"/>
  <c r="B370" i="5"/>
  <c r="B369" i="5"/>
  <c r="G369" i="5" s="1"/>
  <c r="B368" i="5"/>
  <c r="G368" i="5" s="1"/>
  <c r="B367" i="5"/>
  <c r="G367" i="5" s="1"/>
  <c r="G366" i="5"/>
  <c r="B366" i="5"/>
  <c r="G365" i="5"/>
  <c r="B365" i="5"/>
  <c r="G364" i="5"/>
  <c r="B364" i="5"/>
  <c r="G363" i="5"/>
  <c r="B363" i="5"/>
  <c r="G362" i="5"/>
  <c r="B362" i="5"/>
  <c r="B361" i="5"/>
  <c r="G361" i="5" s="1"/>
  <c r="B360" i="5"/>
  <c r="G360" i="5" s="1"/>
  <c r="B359" i="5"/>
  <c r="G359" i="5" s="1"/>
  <c r="G358" i="5"/>
  <c r="B358" i="5"/>
  <c r="G357" i="5"/>
  <c r="B357" i="5"/>
  <c r="G356" i="5"/>
  <c r="B356" i="5"/>
  <c r="G355" i="5"/>
  <c r="B355" i="5"/>
  <c r="G354" i="5"/>
  <c r="B354" i="5"/>
  <c r="B353" i="5"/>
  <c r="G353" i="5" s="1"/>
  <c r="B352" i="5"/>
  <c r="G352" i="5" s="1"/>
  <c r="B351" i="5"/>
  <c r="G351" i="5" s="1"/>
  <c r="G350" i="5"/>
  <c r="B350" i="5"/>
  <c r="G349" i="5"/>
  <c r="B349" i="5"/>
  <c r="G348" i="5"/>
  <c r="B348" i="5"/>
  <c r="G347" i="5"/>
  <c r="B347" i="5"/>
  <c r="G346" i="5"/>
  <c r="B346" i="5"/>
  <c r="B345" i="5"/>
  <c r="G345" i="5" s="1"/>
  <c r="B344" i="5"/>
  <c r="G344" i="5" s="1"/>
  <c r="B343" i="5"/>
  <c r="G343" i="5" s="1"/>
  <c r="G342" i="5"/>
  <c r="B342" i="5"/>
  <c r="G341" i="5"/>
  <c r="B341" i="5"/>
  <c r="G340" i="5"/>
  <c r="B340" i="5"/>
  <c r="G339" i="5"/>
  <c r="B339" i="5"/>
  <c r="G338" i="5"/>
  <c r="B338" i="5"/>
  <c r="B337" i="5"/>
  <c r="G337" i="5" s="1"/>
  <c r="B336" i="5"/>
  <c r="G336" i="5" s="1"/>
  <c r="B335" i="5"/>
  <c r="G335" i="5" s="1"/>
  <c r="G334" i="5"/>
  <c r="B334" i="5"/>
  <c r="G333" i="5"/>
  <c r="B333" i="5"/>
  <c r="G332" i="5"/>
  <c r="B332" i="5"/>
  <c r="G331" i="5"/>
  <c r="B331" i="5"/>
  <c r="G330" i="5"/>
  <c r="B330" i="5"/>
  <c r="B329" i="5"/>
  <c r="G329" i="5" s="1"/>
  <c r="B328" i="5"/>
  <c r="G328" i="5" s="1"/>
  <c r="B327" i="5"/>
  <c r="G327" i="5" s="1"/>
  <c r="G326" i="5"/>
  <c r="B326" i="5"/>
  <c r="G325" i="5"/>
  <c r="B325" i="5"/>
  <c r="G324" i="5"/>
  <c r="B324" i="5"/>
  <c r="G323" i="5"/>
  <c r="B323" i="5"/>
  <c r="G322" i="5"/>
  <c r="B322" i="5"/>
  <c r="B321" i="5"/>
  <c r="G321" i="5" s="1"/>
  <c r="B320" i="5"/>
  <c r="G320" i="5" s="1"/>
  <c r="B319" i="5"/>
  <c r="G319" i="5" s="1"/>
  <c r="G318" i="5"/>
  <c r="B318" i="5"/>
  <c r="G317" i="5"/>
  <c r="B317" i="5"/>
  <c r="G316" i="5"/>
  <c r="B316" i="5"/>
  <c r="G315" i="5"/>
  <c r="B315" i="5"/>
  <c r="B314" i="5"/>
  <c r="B313" i="5"/>
  <c r="G313" i="5" s="1"/>
  <c r="B312" i="5"/>
  <c r="G312" i="5" s="1"/>
  <c r="B311" i="5"/>
  <c r="G311" i="5" s="1"/>
  <c r="G310" i="5"/>
  <c r="B310" i="5"/>
  <c r="G309" i="5"/>
  <c r="B309" i="5"/>
  <c r="G308" i="5"/>
  <c r="B308" i="5"/>
  <c r="B307" i="5"/>
  <c r="G306" i="5"/>
  <c r="B306" i="5"/>
  <c r="B305" i="5"/>
  <c r="G305" i="5" s="1"/>
  <c r="B304" i="5"/>
  <c r="G304" i="5" s="1"/>
  <c r="B303" i="5"/>
  <c r="G303" i="5" s="1"/>
  <c r="G302" i="5"/>
  <c r="B302" i="5"/>
  <c r="G301" i="5"/>
  <c r="B301" i="5"/>
  <c r="B300" i="5"/>
  <c r="G299" i="5"/>
  <c r="B299" i="5"/>
  <c r="G298" i="5"/>
  <c r="B298" i="5"/>
  <c r="B297" i="5"/>
  <c r="G297" i="5" s="1"/>
  <c r="B296" i="5"/>
  <c r="G296" i="5" s="1"/>
  <c r="B295" i="5"/>
  <c r="G295" i="5" s="1"/>
  <c r="G294" i="5"/>
  <c r="B294" i="5"/>
  <c r="G293" i="5"/>
  <c r="B293" i="5"/>
  <c r="G292" i="5"/>
  <c r="B292" i="5"/>
  <c r="G291" i="5"/>
  <c r="B291" i="5"/>
  <c r="G290" i="5"/>
  <c r="B290" i="5"/>
  <c r="B289" i="5"/>
  <c r="G289" i="5" s="1"/>
  <c r="B288" i="5"/>
  <c r="G288" i="5" s="1"/>
  <c r="B287" i="5"/>
  <c r="G287" i="5" s="1"/>
  <c r="G286" i="5"/>
  <c r="B286" i="5"/>
  <c r="G285" i="5"/>
  <c r="B285" i="5"/>
  <c r="G284" i="5"/>
  <c r="B284" i="5"/>
  <c r="G283" i="5"/>
  <c r="B283" i="5"/>
  <c r="B282" i="5"/>
  <c r="B281" i="5"/>
  <c r="G281" i="5" s="1"/>
  <c r="B280" i="5"/>
  <c r="G280" i="5" s="1"/>
  <c r="B279" i="5"/>
  <c r="G279" i="5" s="1"/>
  <c r="G278" i="5"/>
  <c r="B278" i="5"/>
  <c r="G277" i="5"/>
  <c r="B277" i="5"/>
  <c r="G276" i="5"/>
  <c r="B276" i="5"/>
  <c r="B275" i="5"/>
  <c r="G274" i="5"/>
  <c r="B274" i="5"/>
  <c r="B273" i="5"/>
  <c r="G273" i="5" s="1"/>
  <c r="B272" i="5"/>
  <c r="G272" i="5" s="1"/>
  <c r="B271" i="5"/>
  <c r="G271" i="5" s="1"/>
  <c r="G270" i="5"/>
  <c r="B270" i="5"/>
  <c r="G269" i="5"/>
  <c r="B269" i="5"/>
  <c r="B268" i="5"/>
  <c r="G267" i="5"/>
  <c r="B267" i="5"/>
  <c r="G266" i="5"/>
  <c r="B266" i="5"/>
  <c r="B265" i="5"/>
  <c r="G265" i="5" s="1"/>
  <c r="B264" i="5"/>
  <c r="G264" i="5" s="1"/>
  <c r="B263" i="5"/>
  <c r="G263" i="5" s="1"/>
  <c r="G262" i="5"/>
  <c r="B262" i="5"/>
  <c r="G261" i="5"/>
  <c r="B261" i="5"/>
  <c r="G260" i="5"/>
  <c r="B260" i="5"/>
  <c r="G259" i="5"/>
  <c r="B259" i="5"/>
  <c r="B258" i="5"/>
  <c r="B257" i="5"/>
  <c r="G257" i="5" s="1"/>
  <c r="B256" i="5"/>
  <c r="G256" i="5" s="1"/>
  <c r="B255" i="5"/>
  <c r="G255" i="5" s="1"/>
  <c r="G254" i="5"/>
  <c r="B254" i="5"/>
  <c r="G253" i="5"/>
  <c r="B253" i="5"/>
  <c r="G252" i="5"/>
  <c r="B252" i="5"/>
  <c r="B251" i="5"/>
  <c r="B250" i="5"/>
  <c r="B249" i="5"/>
  <c r="G249" i="5" s="1"/>
  <c r="B248" i="5"/>
  <c r="G248" i="5" s="1"/>
  <c r="B247" i="5"/>
  <c r="G247" i="5" s="1"/>
  <c r="G246" i="5"/>
  <c r="B246" i="5"/>
  <c r="G245" i="5"/>
  <c r="B245" i="5"/>
  <c r="B244" i="5"/>
  <c r="B243" i="5"/>
  <c r="G242" i="5"/>
  <c r="B242" i="5"/>
  <c r="B241" i="5"/>
  <c r="G241" i="5" s="1"/>
  <c r="B240" i="5"/>
  <c r="G240" i="5" s="1"/>
  <c r="B239" i="5"/>
  <c r="G239" i="5" s="1"/>
  <c r="G238" i="5"/>
  <c r="B238" i="5"/>
  <c r="G237" i="5"/>
  <c r="B237" i="5"/>
  <c r="B236" i="5"/>
  <c r="G235" i="5"/>
  <c r="B235" i="5"/>
  <c r="G234" i="5"/>
  <c r="B234" i="5"/>
  <c r="B233" i="5"/>
  <c r="G233" i="5" s="1"/>
  <c r="B232" i="5"/>
  <c r="G232" i="5" s="1"/>
  <c r="B231" i="5"/>
  <c r="G231" i="5" s="1"/>
  <c r="G230" i="5"/>
  <c r="B230" i="5"/>
  <c r="G229" i="5"/>
  <c r="B229" i="5"/>
  <c r="G228" i="5"/>
  <c r="B228" i="5"/>
  <c r="G227" i="5"/>
  <c r="B227" i="5"/>
  <c r="B226" i="5"/>
  <c r="B225" i="5"/>
  <c r="G225" i="5" s="1"/>
  <c r="B224" i="5"/>
  <c r="G224" i="5" s="1"/>
  <c r="B223" i="5"/>
  <c r="G223" i="5" s="1"/>
  <c r="G222" i="5"/>
  <c r="B222" i="5"/>
  <c r="G221" i="5"/>
  <c r="B221" i="5"/>
  <c r="G220" i="5"/>
  <c r="B220" i="5"/>
  <c r="B219" i="5"/>
  <c r="B218" i="5"/>
  <c r="B217" i="5"/>
  <c r="G217" i="5" s="1"/>
  <c r="B216" i="5"/>
  <c r="G216" i="5" s="1"/>
  <c r="B215" i="5"/>
  <c r="G215" i="5" s="1"/>
  <c r="G214" i="5"/>
  <c r="B214" i="5"/>
  <c r="G213" i="5"/>
  <c r="B213" i="5"/>
  <c r="B212" i="5"/>
  <c r="B211" i="5"/>
  <c r="G210" i="5"/>
  <c r="B210" i="5"/>
  <c r="B209" i="5"/>
  <c r="G209" i="5" s="1"/>
  <c r="G208" i="5"/>
  <c r="B208" i="5"/>
  <c r="G207" i="5"/>
  <c r="B207" i="5"/>
  <c r="G206" i="5"/>
  <c r="B206" i="5"/>
  <c r="G205" i="5"/>
  <c r="B205" i="5"/>
  <c r="B204" i="5"/>
  <c r="G204" i="5" s="1"/>
  <c r="G203" i="5"/>
  <c r="B203" i="5"/>
  <c r="B202" i="5"/>
  <c r="G202" i="5" s="1"/>
  <c r="B201" i="5"/>
  <c r="G201" i="5" s="1"/>
  <c r="G200" i="5"/>
  <c r="B200" i="5"/>
  <c r="G199" i="5"/>
  <c r="B199" i="5"/>
  <c r="G198" i="5"/>
  <c r="B198" i="5"/>
  <c r="G197" i="5"/>
  <c r="B197" i="5"/>
  <c r="B196" i="5"/>
  <c r="G196" i="5" s="1"/>
  <c r="G195" i="5"/>
  <c r="B195" i="5"/>
  <c r="B194" i="5"/>
  <c r="G194" i="5" s="1"/>
  <c r="B193" i="5"/>
  <c r="G193" i="5" s="1"/>
  <c r="G192" i="5"/>
  <c r="B192" i="5"/>
  <c r="G191" i="5"/>
  <c r="B191" i="5"/>
  <c r="G190" i="5"/>
  <c r="B190" i="5"/>
  <c r="G189" i="5"/>
  <c r="B189" i="5"/>
  <c r="B188" i="5"/>
  <c r="G188" i="5" s="1"/>
  <c r="G187" i="5"/>
  <c r="B187" i="5"/>
  <c r="B186" i="5"/>
  <c r="G186" i="5" s="1"/>
  <c r="B185" i="5"/>
  <c r="G185" i="5" s="1"/>
  <c r="G184" i="5"/>
  <c r="B184" i="5"/>
  <c r="G183" i="5"/>
  <c r="B183" i="5"/>
  <c r="G182" i="5"/>
  <c r="B182" i="5"/>
  <c r="G181" i="5"/>
  <c r="B181" i="5"/>
  <c r="B180" i="5"/>
  <c r="G180" i="5" s="1"/>
  <c r="G179" i="5"/>
  <c r="B179" i="5"/>
  <c r="B178" i="5"/>
  <c r="G178" i="5" s="1"/>
  <c r="B177" i="5"/>
  <c r="G177" i="5" s="1"/>
  <c r="G176" i="5"/>
  <c r="B176" i="5"/>
  <c r="G175" i="5"/>
  <c r="B175" i="5"/>
  <c r="G174" i="5"/>
  <c r="B174" i="5"/>
  <c r="G173" i="5"/>
  <c r="B173" i="5"/>
  <c r="B172" i="5"/>
  <c r="G172" i="5" s="1"/>
  <c r="G171" i="5"/>
  <c r="B171" i="5"/>
  <c r="B170" i="5"/>
  <c r="G170" i="5" s="1"/>
  <c r="B169" i="5"/>
  <c r="G169" i="5" s="1"/>
  <c r="G168" i="5"/>
  <c r="B168" i="5"/>
  <c r="G167" i="5"/>
  <c r="B167" i="5"/>
  <c r="G166" i="5"/>
  <c r="B166" i="5"/>
  <c r="G165" i="5"/>
  <c r="B165" i="5"/>
  <c r="B164" i="5"/>
  <c r="G164" i="5" s="1"/>
  <c r="G163" i="5"/>
  <c r="B163" i="5"/>
  <c r="B162" i="5"/>
  <c r="G162" i="5" s="1"/>
  <c r="B161" i="5"/>
  <c r="G161" i="5" s="1"/>
  <c r="G160" i="5"/>
  <c r="B160" i="5"/>
  <c r="G159" i="5"/>
  <c r="B159" i="5"/>
  <c r="G158" i="5"/>
  <c r="B158" i="5"/>
  <c r="G157" i="5"/>
  <c r="B157" i="5"/>
  <c r="B156" i="5"/>
  <c r="G156" i="5" s="1"/>
  <c r="G155" i="5"/>
  <c r="B155" i="5"/>
  <c r="B154" i="5"/>
  <c r="G154" i="5" s="1"/>
  <c r="B153" i="5"/>
  <c r="G153" i="5" s="1"/>
  <c r="G152" i="5"/>
  <c r="B152" i="5"/>
  <c r="G151" i="5"/>
  <c r="B151" i="5"/>
  <c r="G150" i="5"/>
  <c r="B150" i="5"/>
  <c r="G149" i="5"/>
  <c r="B149" i="5"/>
  <c r="B148" i="5"/>
  <c r="G148" i="5" s="1"/>
  <c r="G147" i="5"/>
  <c r="B147" i="5"/>
  <c r="B146" i="5"/>
  <c r="G146" i="5" s="1"/>
  <c r="B145" i="5"/>
  <c r="G145" i="5" s="1"/>
  <c r="G144" i="5"/>
  <c r="B144" i="5"/>
  <c r="G143" i="5"/>
  <c r="B143" i="5"/>
  <c r="G142" i="5"/>
  <c r="B142" i="5"/>
  <c r="G141" i="5"/>
  <c r="B141" i="5"/>
  <c r="B140" i="5"/>
  <c r="G140" i="5" s="1"/>
  <c r="G139" i="5"/>
  <c r="B139" i="5"/>
  <c r="B138" i="5"/>
  <c r="G138" i="5" s="1"/>
  <c r="B137" i="5"/>
  <c r="G137" i="5" s="1"/>
  <c r="G136" i="5"/>
  <c r="B136" i="5"/>
  <c r="G135" i="5"/>
  <c r="B135" i="5"/>
  <c r="G134" i="5"/>
  <c r="B134" i="5"/>
  <c r="G133" i="5"/>
  <c r="B133" i="5"/>
  <c r="B132" i="5"/>
  <c r="G132" i="5" s="1"/>
  <c r="G131" i="5"/>
  <c r="B131" i="5"/>
  <c r="B130" i="5"/>
  <c r="G130" i="5" s="1"/>
  <c r="B129" i="5"/>
  <c r="G129" i="5" s="1"/>
  <c r="G128" i="5"/>
  <c r="B128" i="5"/>
  <c r="G127" i="5"/>
  <c r="B127" i="5"/>
  <c r="G126" i="5"/>
  <c r="B126" i="5"/>
  <c r="G125" i="5"/>
  <c r="B125" i="5"/>
  <c r="B124" i="5"/>
  <c r="G124" i="5" s="1"/>
  <c r="G123" i="5"/>
  <c r="B123" i="5"/>
  <c r="B122" i="5"/>
  <c r="G122" i="5" s="1"/>
  <c r="B121" i="5"/>
  <c r="G121" i="5" s="1"/>
  <c r="G120" i="5"/>
  <c r="B120" i="5"/>
  <c r="G119" i="5"/>
  <c r="B119" i="5"/>
  <c r="G118" i="5"/>
  <c r="B118" i="5"/>
  <c r="G117" i="5"/>
  <c r="B117" i="5"/>
  <c r="B116" i="5"/>
  <c r="G116" i="5" s="1"/>
  <c r="G115" i="5"/>
  <c r="B115" i="5"/>
  <c r="B114" i="5"/>
  <c r="G114" i="5" s="1"/>
  <c r="B113" i="5"/>
  <c r="G113" i="5" s="1"/>
  <c r="G112" i="5"/>
  <c r="B112" i="5"/>
  <c r="G111" i="5"/>
  <c r="B111" i="5"/>
  <c r="G110" i="5"/>
  <c r="B110" i="5"/>
  <c r="G109" i="5"/>
  <c r="B109" i="5"/>
  <c r="B108" i="5"/>
  <c r="G108" i="5" s="1"/>
  <c r="G107" i="5"/>
  <c r="B107" i="5"/>
  <c r="B106" i="5"/>
  <c r="G106" i="5" s="1"/>
  <c r="B105" i="5"/>
  <c r="G105" i="5" s="1"/>
  <c r="G104" i="5"/>
  <c r="B104" i="5"/>
  <c r="G103" i="5"/>
  <c r="B103" i="5"/>
  <c r="G102" i="5"/>
  <c r="B102" i="5"/>
  <c r="G101" i="5"/>
  <c r="B101" i="5"/>
  <c r="B100" i="5"/>
  <c r="G100" i="5" s="1"/>
  <c r="G99" i="5"/>
  <c r="B99" i="5"/>
  <c r="B98" i="5"/>
  <c r="G98" i="5" s="1"/>
  <c r="B97" i="5"/>
  <c r="G97" i="5" s="1"/>
  <c r="G96" i="5"/>
  <c r="B96" i="5"/>
  <c r="G95" i="5"/>
  <c r="B95" i="5"/>
  <c r="G94" i="5"/>
  <c r="B94" i="5"/>
  <c r="G93" i="5"/>
  <c r="B93" i="5"/>
  <c r="B92" i="5"/>
  <c r="G92" i="5" s="1"/>
  <c r="G91" i="5"/>
  <c r="B91" i="5"/>
  <c r="B90" i="5"/>
  <c r="G90" i="5" s="1"/>
  <c r="B89" i="5"/>
  <c r="G89" i="5" s="1"/>
  <c r="G88" i="5"/>
  <c r="B88" i="5"/>
  <c r="G87" i="5"/>
  <c r="B87" i="5"/>
  <c r="G86" i="5"/>
  <c r="B86" i="5"/>
  <c r="G85" i="5"/>
  <c r="B85" i="5"/>
  <c r="B84" i="5"/>
  <c r="G84" i="5" s="1"/>
  <c r="G83" i="5"/>
  <c r="B83" i="5"/>
  <c r="B82" i="5"/>
  <c r="G82" i="5" s="1"/>
  <c r="B81" i="5"/>
  <c r="G81" i="5" s="1"/>
  <c r="G80" i="5"/>
  <c r="B80" i="5"/>
  <c r="G79" i="5"/>
  <c r="B79" i="5"/>
  <c r="G78" i="5"/>
  <c r="B78" i="5"/>
  <c r="G77" i="5"/>
  <c r="B77" i="5"/>
  <c r="B76" i="5"/>
  <c r="G76" i="5" s="1"/>
  <c r="G75" i="5"/>
  <c r="B75" i="5"/>
  <c r="B74" i="5"/>
  <c r="G74" i="5" s="1"/>
  <c r="B73" i="5"/>
  <c r="G73" i="5" s="1"/>
  <c r="G72" i="5"/>
  <c r="B72" i="5"/>
  <c r="G71" i="5"/>
  <c r="B71" i="5"/>
  <c r="G70" i="5"/>
  <c r="B70" i="5"/>
  <c r="G69" i="5"/>
  <c r="B69" i="5"/>
  <c r="B68" i="5"/>
  <c r="G68" i="5" s="1"/>
  <c r="G67" i="5"/>
  <c r="B67" i="5"/>
  <c r="B66" i="5"/>
  <c r="G66" i="5" s="1"/>
  <c r="B65" i="5"/>
  <c r="G65" i="5" s="1"/>
  <c r="G64" i="5"/>
  <c r="B64" i="5"/>
  <c r="G63" i="5"/>
  <c r="B63" i="5"/>
  <c r="G62" i="5"/>
  <c r="B62" i="5"/>
  <c r="G61" i="5"/>
  <c r="B61" i="5"/>
  <c r="B60" i="5"/>
  <c r="G60" i="5" s="1"/>
  <c r="G59" i="5"/>
  <c r="B59" i="5"/>
  <c r="B58" i="5"/>
  <c r="G58" i="5" s="1"/>
  <c r="B57" i="5"/>
  <c r="G57" i="5" s="1"/>
  <c r="G56" i="5"/>
  <c r="B56" i="5"/>
  <c r="G55" i="5"/>
  <c r="B55" i="5"/>
  <c r="G54" i="5"/>
  <c r="B54" i="5"/>
  <c r="G53" i="5"/>
  <c r="B53" i="5"/>
  <c r="B52" i="5"/>
  <c r="G52" i="5" s="1"/>
  <c r="G51" i="5"/>
  <c r="B51" i="5"/>
  <c r="B50" i="5"/>
  <c r="G50" i="5" s="1"/>
  <c r="B49" i="5"/>
  <c r="G49" i="5" s="1"/>
  <c r="G48" i="5"/>
  <c r="B48" i="5"/>
  <c r="G47" i="5"/>
  <c r="B47" i="5"/>
  <c r="G46" i="5"/>
  <c r="B46" i="5"/>
  <c r="G45" i="5"/>
  <c r="B45" i="5"/>
  <c r="B44" i="5"/>
  <c r="G44" i="5" s="1"/>
  <c r="G43" i="5"/>
  <c r="B43" i="5"/>
  <c r="B42" i="5"/>
  <c r="G42" i="5" s="1"/>
  <c r="B41" i="5"/>
  <c r="G41" i="5" s="1"/>
  <c r="G40" i="5"/>
  <c r="B40" i="5"/>
  <c r="G39" i="5"/>
  <c r="B39" i="5"/>
  <c r="G38" i="5"/>
  <c r="B38" i="5"/>
  <c r="G37" i="5"/>
  <c r="B37" i="5"/>
  <c r="B36" i="5"/>
  <c r="G36" i="5" s="1"/>
  <c r="G35" i="5"/>
  <c r="B35" i="5"/>
  <c r="B34" i="5"/>
  <c r="G34" i="5" s="1"/>
  <c r="B33" i="5"/>
  <c r="G33" i="5" s="1"/>
  <c r="G32" i="5"/>
  <c r="B32" i="5"/>
  <c r="G31" i="5"/>
  <c r="B31" i="5"/>
  <c r="G30" i="5"/>
  <c r="B30" i="5"/>
  <c r="G29" i="5"/>
  <c r="B29" i="5"/>
  <c r="B28" i="5"/>
  <c r="G28" i="5" s="1"/>
  <c r="G27" i="5"/>
  <c r="B27" i="5"/>
  <c r="B26" i="5"/>
  <c r="G26" i="5" s="1"/>
  <c r="B25" i="5"/>
  <c r="G25" i="5" s="1"/>
  <c r="G24" i="5"/>
  <c r="B24" i="5"/>
  <c r="G23" i="5"/>
  <c r="B23" i="5"/>
  <c r="G22" i="5"/>
  <c r="B22" i="5"/>
  <c r="G21" i="5"/>
  <c r="B21" i="5"/>
  <c r="B20" i="5"/>
  <c r="G20" i="5" s="1"/>
  <c r="G19" i="5"/>
  <c r="B19" i="5"/>
  <c r="B18" i="5"/>
  <c r="G18" i="5" s="1"/>
  <c r="B17" i="5"/>
  <c r="G17" i="5" s="1"/>
  <c r="G16" i="5"/>
  <c r="B16" i="5"/>
  <c r="G15" i="5"/>
  <c r="B15" i="5"/>
  <c r="G14" i="5"/>
  <c r="B14" i="5"/>
  <c r="G13" i="5"/>
  <c r="B13" i="5"/>
  <c r="B12" i="5"/>
  <c r="G12" i="5" s="1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F1501" i="3"/>
  <c r="F1502" i="3"/>
  <c r="F1503" i="3"/>
  <c r="F1504" i="3"/>
  <c r="F1505" i="3"/>
  <c r="F1506" i="3"/>
  <c r="F1507" i="3"/>
  <c r="F1508" i="3"/>
  <c r="F1509" i="3"/>
  <c r="F1510" i="3"/>
  <c r="F1511" i="3"/>
  <c r="F1512" i="3"/>
  <c r="F1513" i="3"/>
  <c r="F1514" i="3"/>
  <c r="F1515" i="3"/>
  <c r="F1516" i="3"/>
  <c r="F1517" i="3"/>
  <c r="F1518" i="3"/>
  <c r="F1519" i="3"/>
  <c r="F1520" i="3"/>
  <c r="F1521" i="3"/>
  <c r="F1522" i="3"/>
  <c r="F1523" i="3"/>
  <c r="F1524" i="3"/>
  <c r="F1525" i="3"/>
  <c r="F1526" i="3"/>
  <c r="F1527" i="3"/>
  <c r="F1528" i="3"/>
  <c r="F1529" i="3"/>
  <c r="F1530" i="3"/>
  <c r="F1531" i="3"/>
  <c r="F1532" i="3"/>
  <c r="F1533" i="3"/>
  <c r="F1534" i="3"/>
  <c r="F1535" i="3"/>
  <c r="F1536" i="3"/>
  <c r="F1537" i="3"/>
  <c r="F1538" i="3"/>
  <c r="F1539" i="3"/>
  <c r="F1540" i="3"/>
  <c r="F1541" i="3"/>
  <c r="F1542" i="3"/>
  <c r="F1543" i="3"/>
  <c r="F1544" i="3"/>
  <c r="F1545" i="3"/>
  <c r="F1546" i="3"/>
  <c r="F1547" i="3"/>
  <c r="F1548" i="3"/>
  <c r="F1549" i="3"/>
  <c r="F1550" i="3"/>
  <c r="F1551" i="3"/>
  <c r="F1552" i="3"/>
  <c r="F1553" i="3"/>
  <c r="F1554" i="3"/>
  <c r="F1555" i="3"/>
  <c r="F1556" i="3"/>
  <c r="F1557" i="3"/>
  <c r="F1558" i="3"/>
  <c r="F1559" i="3"/>
  <c r="F1560" i="3"/>
  <c r="F1561" i="3"/>
  <c r="F1562" i="3"/>
  <c r="F1563" i="3"/>
  <c r="F1564" i="3"/>
  <c r="F1565" i="3"/>
  <c r="F1566" i="3"/>
  <c r="F1567" i="3"/>
  <c r="F1568" i="3"/>
  <c r="F1569" i="3"/>
  <c r="F1570" i="3"/>
  <c r="F1571" i="3"/>
  <c r="F1572" i="3"/>
  <c r="F1573" i="3"/>
  <c r="F1574" i="3"/>
  <c r="F1575" i="3"/>
  <c r="F1576" i="3"/>
  <c r="F1577" i="3"/>
  <c r="F1578" i="3"/>
  <c r="F1579" i="3"/>
  <c r="F1580" i="3"/>
  <c r="F1581" i="3"/>
  <c r="F1582" i="3"/>
  <c r="F1583" i="3"/>
  <c r="F1584" i="3"/>
  <c r="F1585" i="3"/>
  <c r="F1586" i="3"/>
  <c r="F1587" i="3"/>
  <c r="F1588" i="3"/>
  <c r="F1589" i="3"/>
  <c r="F1590" i="3"/>
  <c r="F1591" i="3"/>
  <c r="F1592" i="3"/>
  <c r="F1593" i="3"/>
  <c r="F1594" i="3"/>
  <c r="F1595" i="3"/>
  <c r="F1596" i="3"/>
  <c r="F1597" i="3"/>
  <c r="F1598" i="3"/>
  <c r="F1599" i="3"/>
  <c r="F1600" i="3"/>
  <c r="F1601" i="3"/>
  <c r="F1602" i="3"/>
  <c r="F1603" i="3"/>
  <c r="F1604" i="3"/>
  <c r="F1605" i="3"/>
  <c r="F1606" i="3"/>
  <c r="F1607" i="3"/>
  <c r="F1608" i="3"/>
  <c r="F1609" i="3"/>
  <c r="F1610" i="3"/>
  <c r="F1611" i="3"/>
  <c r="F1612" i="3"/>
  <c r="F1613" i="3"/>
  <c r="F1614" i="3"/>
  <c r="F1615" i="3"/>
  <c r="F1616" i="3"/>
  <c r="F1617" i="3"/>
  <c r="F1618" i="3"/>
  <c r="F1619" i="3"/>
  <c r="F1620" i="3"/>
  <c r="F1621" i="3"/>
  <c r="F1622" i="3"/>
  <c r="F1623" i="3"/>
  <c r="F1624" i="3"/>
  <c r="F1625" i="3"/>
  <c r="F1626" i="3"/>
  <c r="F1627" i="3"/>
  <c r="F1628" i="3"/>
  <c r="F1629" i="3"/>
  <c r="F1630" i="3"/>
  <c r="F1631" i="3"/>
  <c r="F1632" i="3"/>
  <c r="F1633" i="3"/>
  <c r="F1634" i="3"/>
  <c r="F1635" i="3"/>
  <c r="F1636" i="3"/>
  <c r="F1637" i="3"/>
  <c r="F1638" i="3"/>
  <c r="F1639" i="3"/>
  <c r="F1640" i="3"/>
  <c r="F1641" i="3"/>
  <c r="F1642" i="3"/>
  <c r="F1643" i="3"/>
  <c r="F1644" i="3"/>
  <c r="F1645" i="3"/>
  <c r="F1646" i="3"/>
  <c r="F1647" i="3"/>
  <c r="F1648" i="3"/>
  <c r="F1649" i="3"/>
  <c r="F1650" i="3"/>
  <c r="F1651" i="3"/>
  <c r="F1652" i="3"/>
  <c r="F1653" i="3"/>
  <c r="F1654" i="3"/>
  <c r="F1655" i="3"/>
  <c r="F1656" i="3"/>
  <c r="F1657" i="3"/>
  <c r="F1658" i="3"/>
  <c r="F1659" i="3"/>
  <c r="F1660" i="3"/>
  <c r="F1661" i="3"/>
  <c r="F1662" i="3"/>
  <c r="F1663" i="3"/>
  <c r="F1664" i="3"/>
  <c r="F1665" i="3"/>
  <c r="F1666" i="3"/>
  <c r="F1667" i="3"/>
  <c r="F1668" i="3"/>
  <c r="F1669" i="3"/>
  <c r="F1670" i="3"/>
  <c r="F1671" i="3"/>
  <c r="F1672" i="3"/>
  <c r="F1673" i="3"/>
  <c r="F1674" i="3"/>
  <c r="F1675" i="3"/>
  <c r="F1676" i="3"/>
  <c r="F1677" i="3"/>
  <c r="F1678" i="3"/>
  <c r="F1679" i="3"/>
  <c r="F1680" i="3"/>
  <c r="F1681" i="3"/>
  <c r="F1682" i="3"/>
  <c r="F1683" i="3"/>
  <c r="F1684" i="3"/>
  <c r="F1685" i="3"/>
  <c r="F1686" i="3"/>
  <c r="F1687" i="3"/>
  <c r="F1688" i="3"/>
  <c r="F1689" i="3"/>
  <c r="F1690" i="3"/>
  <c r="F1691" i="3"/>
  <c r="F1692" i="3"/>
  <c r="F1693" i="3"/>
  <c r="F1694" i="3"/>
  <c r="F1695" i="3"/>
  <c r="F1696" i="3"/>
  <c r="F1697" i="3"/>
  <c r="F1698" i="3"/>
  <c r="F1699" i="3"/>
  <c r="F1700" i="3"/>
  <c r="F1701" i="3"/>
  <c r="F1702" i="3"/>
  <c r="F1703" i="3"/>
  <c r="F1704" i="3"/>
  <c r="F1705" i="3"/>
  <c r="F1706" i="3"/>
  <c r="F1707" i="3"/>
  <c r="F1708" i="3"/>
  <c r="F1709" i="3"/>
  <c r="F1710" i="3"/>
  <c r="F1711" i="3"/>
  <c r="F1712" i="3"/>
  <c r="F1713" i="3"/>
  <c r="F1714" i="3"/>
  <c r="F1715" i="3"/>
  <c r="F1716" i="3"/>
  <c r="F1717" i="3"/>
  <c r="F1718" i="3"/>
  <c r="F1719" i="3"/>
  <c r="F1720" i="3"/>
  <c r="F1721" i="3"/>
  <c r="F1722" i="3"/>
  <c r="F1723" i="3"/>
  <c r="F1724" i="3"/>
  <c r="F1725" i="3"/>
  <c r="F1726" i="3"/>
  <c r="F1727" i="3"/>
  <c r="F1728" i="3"/>
  <c r="F1729" i="3"/>
  <c r="F1730" i="3"/>
  <c r="F1731" i="3"/>
  <c r="F1732" i="3"/>
  <c r="F1733" i="3"/>
  <c r="F1734" i="3"/>
  <c r="F1735" i="3"/>
  <c r="F1736" i="3"/>
  <c r="F1737" i="3"/>
  <c r="F1738" i="3"/>
  <c r="F1739" i="3"/>
  <c r="F1740" i="3"/>
  <c r="F1741" i="3"/>
  <c r="F1742" i="3"/>
  <c r="F1743" i="3"/>
  <c r="F1744" i="3"/>
  <c r="F1745" i="3"/>
  <c r="F1746" i="3"/>
  <c r="F1747" i="3"/>
  <c r="F1748" i="3"/>
  <c r="F1749" i="3"/>
  <c r="F1750" i="3"/>
  <c r="F1751" i="3"/>
  <c r="F1752" i="3"/>
  <c r="F1753" i="3"/>
  <c r="F1754" i="3"/>
  <c r="F1755" i="3"/>
  <c r="F1756" i="3"/>
  <c r="F1757" i="3"/>
  <c r="F1758" i="3"/>
  <c r="F1759" i="3"/>
  <c r="F1760" i="3"/>
  <c r="F1761" i="3"/>
  <c r="F1762" i="3"/>
  <c r="F1763" i="3"/>
  <c r="F1764" i="3"/>
  <c r="F1765" i="3"/>
  <c r="F1766" i="3"/>
  <c r="F1767" i="3"/>
  <c r="F1768" i="3"/>
  <c r="F1769" i="3"/>
  <c r="F1770" i="3"/>
  <c r="F1771" i="3"/>
  <c r="F1772" i="3"/>
  <c r="F1773" i="3"/>
  <c r="F1774" i="3"/>
  <c r="F1775" i="3"/>
  <c r="F1776" i="3"/>
  <c r="F1777" i="3"/>
  <c r="F1778" i="3"/>
  <c r="F1779" i="3"/>
  <c r="F1780" i="3"/>
  <c r="F1781" i="3"/>
  <c r="F1782" i="3"/>
  <c r="F1783" i="3"/>
  <c r="F1784" i="3"/>
  <c r="F1785" i="3"/>
  <c r="F1786" i="3"/>
  <c r="F1787" i="3"/>
  <c r="F1788" i="3"/>
  <c r="F1789" i="3"/>
  <c r="F1790" i="3"/>
  <c r="F1791" i="3"/>
  <c r="F1792" i="3"/>
  <c r="F1793" i="3"/>
  <c r="F1794" i="3"/>
  <c r="F1795" i="3"/>
  <c r="F1796" i="3"/>
  <c r="F1797" i="3"/>
  <c r="F1798" i="3"/>
  <c r="F1799" i="3"/>
  <c r="F1800" i="3"/>
  <c r="F1801" i="3"/>
  <c r="F1802" i="3"/>
  <c r="F1803" i="3"/>
  <c r="F1804" i="3"/>
  <c r="F1805" i="3"/>
  <c r="F1806" i="3"/>
  <c r="F1807" i="3"/>
  <c r="F1808" i="3"/>
  <c r="F1809" i="3"/>
  <c r="F1810" i="3"/>
  <c r="F1811" i="3"/>
  <c r="F1812" i="3"/>
  <c r="F1813" i="3"/>
  <c r="F1814" i="3"/>
  <c r="F1815" i="3"/>
  <c r="F1816" i="3"/>
  <c r="F1817" i="3"/>
  <c r="F1818" i="3"/>
  <c r="F1819" i="3"/>
  <c r="F1820" i="3"/>
  <c r="F1821" i="3"/>
  <c r="F1822" i="3"/>
  <c r="F1823" i="3"/>
  <c r="F1824" i="3"/>
  <c r="F1825" i="3"/>
  <c r="F1826" i="3"/>
  <c r="F1827" i="3"/>
  <c r="F1828" i="3"/>
  <c r="F1829" i="3"/>
  <c r="F1830" i="3"/>
  <c r="F1831" i="3"/>
  <c r="F1832" i="3"/>
  <c r="F1833" i="3"/>
  <c r="F1834" i="3"/>
  <c r="F1835" i="3"/>
  <c r="F1836" i="3"/>
  <c r="F1837" i="3"/>
  <c r="F1838" i="3"/>
  <c r="F1839" i="3"/>
  <c r="F1840" i="3"/>
  <c r="F1841" i="3"/>
  <c r="F1842" i="3"/>
  <c r="F1843" i="3"/>
  <c r="F1844" i="3"/>
  <c r="F1845" i="3"/>
  <c r="F1846" i="3"/>
  <c r="F1847" i="3"/>
  <c r="F1848" i="3"/>
  <c r="F1849" i="3"/>
  <c r="F1850" i="3"/>
  <c r="F1851" i="3"/>
  <c r="F1852" i="3"/>
  <c r="F1853" i="3"/>
  <c r="F1854" i="3"/>
  <c r="F1855" i="3"/>
  <c r="F1856" i="3"/>
  <c r="F1857" i="3"/>
  <c r="F1858" i="3"/>
  <c r="F1859" i="3"/>
  <c r="F1860" i="3"/>
  <c r="F1861" i="3"/>
  <c r="F1862" i="3"/>
  <c r="F1863" i="3"/>
  <c r="F1864" i="3"/>
  <c r="F1865" i="3"/>
  <c r="F1866" i="3"/>
  <c r="F1867" i="3"/>
  <c r="F1868" i="3"/>
  <c r="F1869" i="3"/>
  <c r="F1870" i="3"/>
  <c r="F1871" i="3"/>
  <c r="F1872" i="3"/>
  <c r="F1873" i="3"/>
  <c r="F1874" i="3"/>
  <c r="F1875" i="3"/>
  <c r="F1876" i="3"/>
  <c r="F1877" i="3"/>
  <c r="F1878" i="3"/>
  <c r="F1879" i="3"/>
  <c r="F1880" i="3"/>
  <c r="F1881" i="3"/>
  <c r="F1882" i="3"/>
  <c r="F1883" i="3"/>
  <c r="F1884" i="3"/>
  <c r="F1885" i="3"/>
  <c r="F1886" i="3"/>
  <c r="F1887" i="3"/>
  <c r="F1888" i="3"/>
  <c r="F1889" i="3"/>
  <c r="F1890" i="3"/>
  <c r="F1891" i="3"/>
  <c r="F1892" i="3"/>
  <c r="F1893" i="3"/>
  <c r="F1894" i="3"/>
  <c r="F1895" i="3"/>
  <c r="F1896" i="3"/>
  <c r="F1897" i="3"/>
  <c r="F1898" i="3"/>
  <c r="F1899" i="3"/>
  <c r="F1900" i="3"/>
  <c r="F1901" i="3"/>
  <c r="F1902" i="3"/>
  <c r="F1903" i="3"/>
  <c r="F1904" i="3"/>
  <c r="F1905" i="3"/>
  <c r="F1906" i="3"/>
  <c r="F1907" i="3"/>
  <c r="F1908" i="3"/>
  <c r="F1909" i="3"/>
  <c r="F1910" i="3"/>
  <c r="F1911" i="3"/>
  <c r="F1912" i="3"/>
  <c r="F1913" i="3"/>
  <c r="F1914" i="3"/>
  <c r="F1915" i="3"/>
  <c r="F1916" i="3"/>
  <c r="F1917" i="3"/>
  <c r="F1918" i="3"/>
  <c r="F1919" i="3"/>
  <c r="F1920" i="3"/>
  <c r="F1921" i="3"/>
  <c r="F1922" i="3"/>
  <c r="F1923" i="3"/>
  <c r="F1924" i="3"/>
  <c r="F1925" i="3"/>
  <c r="F1926" i="3"/>
  <c r="F1927" i="3"/>
  <c r="F1928" i="3"/>
  <c r="F1929" i="3"/>
  <c r="F1930" i="3"/>
  <c r="F1931" i="3"/>
  <c r="F1932" i="3"/>
  <c r="F1933" i="3"/>
  <c r="F1934" i="3"/>
  <c r="F1935" i="3"/>
  <c r="F1936" i="3"/>
  <c r="F1937" i="3"/>
  <c r="F1938" i="3"/>
  <c r="F1939" i="3"/>
  <c r="F1940" i="3"/>
  <c r="F1941" i="3"/>
  <c r="F1942" i="3"/>
  <c r="F1943" i="3"/>
  <c r="F1944" i="3"/>
  <c r="F1945" i="3"/>
  <c r="F1946" i="3"/>
  <c r="F1947" i="3"/>
  <c r="F1948" i="3"/>
  <c r="F1949" i="3"/>
  <c r="F1950" i="3"/>
  <c r="F1951" i="3"/>
  <c r="F1952" i="3"/>
  <c r="F1953" i="3"/>
  <c r="F1954" i="3"/>
  <c r="F1955" i="3"/>
  <c r="F1956" i="3"/>
  <c r="F1957" i="3"/>
  <c r="F1958" i="3"/>
  <c r="F1959" i="3"/>
  <c r="F1960" i="3"/>
  <c r="F1961" i="3"/>
  <c r="F1962" i="3"/>
  <c r="F1963" i="3"/>
  <c r="F1964" i="3"/>
  <c r="F1965" i="3"/>
  <c r="F1966" i="3"/>
  <c r="F1967" i="3"/>
  <c r="F1968" i="3"/>
  <c r="F1969" i="3"/>
  <c r="F1970" i="3"/>
  <c r="F1971" i="3"/>
  <c r="F1972" i="3"/>
  <c r="F1973" i="3"/>
  <c r="F1974" i="3"/>
  <c r="F1975" i="3"/>
  <c r="F1976" i="3"/>
  <c r="F1977" i="3"/>
  <c r="F1978" i="3"/>
  <c r="F1979" i="3"/>
  <c r="F1980" i="3"/>
  <c r="F1981" i="3"/>
  <c r="F1982" i="3"/>
  <c r="F1983" i="3"/>
  <c r="F1984" i="3"/>
  <c r="F1985" i="3"/>
  <c r="F1986" i="3"/>
  <c r="F1987" i="3"/>
  <c r="F1988" i="3"/>
  <c r="F1989" i="3"/>
  <c r="F1990" i="3"/>
  <c r="F1991" i="3"/>
  <c r="F1992" i="3"/>
  <c r="F1993" i="3"/>
  <c r="F1994" i="3"/>
  <c r="F1995" i="3"/>
  <c r="F1996" i="3"/>
  <c r="F1997" i="3"/>
  <c r="F1998" i="3"/>
  <c r="F1999" i="3"/>
  <c r="F2000" i="3"/>
  <c r="F2001" i="3"/>
  <c r="F2002" i="3"/>
  <c r="F2003" i="3"/>
  <c r="F2004" i="3"/>
  <c r="F2005" i="3"/>
  <c r="F2006" i="3"/>
  <c r="F2007" i="3"/>
  <c r="F2008" i="3"/>
  <c r="F2009" i="3"/>
  <c r="F2010" i="3"/>
  <c r="F2011" i="3"/>
  <c r="F2012" i="3"/>
  <c r="F2013" i="3"/>
  <c r="F2014" i="3"/>
  <c r="F2015" i="3"/>
  <c r="F2016" i="3"/>
  <c r="F2017" i="3"/>
  <c r="F2018" i="3"/>
  <c r="F2019" i="3"/>
  <c r="F2020" i="3"/>
  <c r="F2021" i="3"/>
  <c r="F2022" i="3"/>
  <c r="F2023" i="3"/>
  <c r="F2024" i="3"/>
  <c r="F2025" i="3"/>
  <c r="F2026" i="3"/>
  <c r="F2027" i="3"/>
  <c r="F2028" i="3"/>
  <c r="F2029" i="3"/>
  <c r="F2030" i="3"/>
  <c r="F2031" i="3"/>
  <c r="F2032" i="3"/>
  <c r="F2033" i="3"/>
  <c r="F2034" i="3"/>
  <c r="F2035" i="3"/>
  <c r="F2036" i="3"/>
  <c r="F2037" i="3"/>
  <c r="F2038" i="3"/>
  <c r="F2039" i="3"/>
  <c r="F2040" i="3"/>
  <c r="F2041" i="3"/>
  <c r="F2042" i="3"/>
  <c r="F2043" i="3"/>
  <c r="F2044" i="3"/>
  <c r="F2045" i="3"/>
  <c r="F2046" i="3"/>
  <c r="F2047" i="3"/>
  <c r="F2048" i="3"/>
  <c r="F2049" i="3"/>
  <c r="F2050" i="3"/>
  <c r="F2051" i="3"/>
  <c r="F2052" i="3"/>
  <c r="F2053" i="3"/>
  <c r="F2054" i="3"/>
  <c r="F2055" i="3"/>
  <c r="F2056" i="3"/>
  <c r="F2057" i="3"/>
  <c r="F2058" i="3"/>
  <c r="F2059" i="3"/>
  <c r="F2060" i="3"/>
  <c r="F2061" i="3"/>
  <c r="F2062" i="3"/>
  <c r="F2063" i="3"/>
  <c r="F2064" i="3"/>
  <c r="F2065" i="3"/>
  <c r="F2066" i="3"/>
  <c r="F2067" i="3"/>
  <c r="F2068" i="3"/>
  <c r="F2069" i="3"/>
  <c r="F2070" i="3"/>
  <c r="F2071" i="3"/>
  <c r="F2072" i="3"/>
  <c r="F2073" i="3"/>
  <c r="F2074" i="3"/>
  <c r="F2075" i="3"/>
  <c r="F2076" i="3"/>
  <c r="F2077" i="3"/>
  <c r="F2078" i="3"/>
  <c r="F2079" i="3"/>
  <c r="F2080" i="3"/>
  <c r="F2081" i="3"/>
  <c r="F2082" i="3"/>
  <c r="F2083" i="3"/>
  <c r="F2084" i="3"/>
  <c r="F2085" i="3"/>
  <c r="F2086" i="3"/>
  <c r="F2087" i="3"/>
  <c r="F2088" i="3"/>
  <c r="F2089" i="3"/>
  <c r="F2090" i="3"/>
  <c r="F2091" i="3"/>
  <c r="F2092" i="3"/>
  <c r="F2093" i="3"/>
  <c r="F2094" i="3"/>
  <c r="F2095" i="3"/>
  <c r="F2096" i="3"/>
  <c r="F2097" i="3"/>
  <c r="F2098" i="3"/>
  <c r="F2099" i="3"/>
  <c r="F2100" i="3"/>
  <c r="F2101" i="3"/>
  <c r="F2102" i="3"/>
  <c r="F2103" i="3"/>
  <c r="F2104" i="3"/>
  <c r="F2105" i="3"/>
  <c r="F2106" i="3"/>
  <c r="F2107" i="3"/>
  <c r="F2108" i="3"/>
  <c r="F2109" i="3"/>
  <c r="F2110" i="3"/>
  <c r="F2111" i="3"/>
  <c r="F2112" i="3"/>
  <c r="F2113" i="3"/>
  <c r="F2114" i="3"/>
  <c r="F2115" i="3"/>
  <c r="F2116" i="3"/>
  <c r="F2117" i="3"/>
  <c r="F2118" i="3"/>
  <c r="F2119" i="3"/>
  <c r="F2120" i="3"/>
  <c r="F2121" i="3"/>
  <c r="F2122" i="3"/>
  <c r="F2123" i="3"/>
  <c r="F2124" i="3"/>
  <c r="F2125" i="3"/>
  <c r="F2126" i="3"/>
  <c r="F2127" i="3"/>
  <c r="F2128" i="3"/>
  <c r="F2129" i="3"/>
  <c r="F2130" i="3"/>
  <c r="F2131" i="3"/>
  <c r="F2132" i="3"/>
  <c r="F2133" i="3"/>
  <c r="F2134" i="3"/>
  <c r="F2135" i="3"/>
  <c r="F2136" i="3"/>
  <c r="F2137" i="3"/>
  <c r="F2138" i="3"/>
  <c r="F2139" i="3"/>
  <c r="F2140" i="3"/>
  <c r="F2141" i="3"/>
  <c r="F2142" i="3"/>
  <c r="F2143" i="3"/>
  <c r="F2144" i="3"/>
  <c r="F2145" i="3"/>
  <c r="F2146" i="3"/>
  <c r="F2147" i="3"/>
  <c r="F2148" i="3"/>
  <c r="F2149" i="3"/>
  <c r="F2150" i="3"/>
  <c r="F2151" i="3"/>
  <c r="F2152" i="3"/>
  <c r="F2153" i="3"/>
  <c r="F2154" i="3"/>
  <c r="F2155" i="3"/>
  <c r="F2156" i="3"/>
  <c r="F2157" i="3"/>
  <c r="F2158" i="3"/>
  <c r="F2159" i="3"/>
  <c r="F2160" i="3"/>
  <c r="F2161" i="3"/>
  <c r="F2162" i="3"/>
  <c r="F2163" i="3"/>
  <c r="F2164" i="3"/>
  <c r="F2165" i="3"/>
  <c r="F2166" i="3"/>
  <c r="F2167" i="3"/>
  <c r="F2168" i="3"/>
  <c r="F2169" i="3"/>
  <c r="F2170" i="3"/>
  <c r="F2171" i="3"/>
  <c r="F2172" i="3"/>
  <c r="F2173" i="3"/>
  <c r="F2174" i="3"/>
  <c r="F2175" i="3"/>
  <c r="F2176" i="3"/>
  <c r="F2177" i="3"/>
  <c r="F2178" i="3"/>
  <c r="F2179" i="3"/>
  <c r="F2180" i="3"/>
  <c r="F2181" i="3"/>
  <c r="F2182" i="3"/>
  <c r="F2183" i="3"/>
  <c r="F2184" i="3"/>
  <c r="F2185" i="3"/>
  <c r="F2186" i="3"/>
  <c r="F2187" i="3"/>
  <c r="F2188" i="3"/>
  <c r="F2189" i="3"/>
  <c r="F2190" i="3"/>
  <c r="F2191" i="3"/>
  <c r="F2192" i="3"/>
  <c r="F15" i="3"/>
  <c r="F14" i="3"/>
  <c r="F13" i="3"/>
  <c r="F12" i="3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14" i="4"/>
  <c r="F13" i="4"/>
  <c r="F12" i="4"/>
  <c r="B611" i="4"/>
  <c r="G611" i="4" s="1"/>
  <c r="G610" i="4"/>
  <c r="B610" i="4"/>
  <c r="G609" i="4"/>
  <c r="B609" i="4"/>
  <c r="B608" i="4"/>
  <c r="G608" i="4" s="1"/>
  <c r="G607" i="4"/>
  <c r="B607" i="4"/>
  <c r="G606" i="4"/>
  <c r="B606" i="4"/>
  <c r="B605" i="4"/>
  <c r="B604" i="4"/>
  <c r="B603" i="4"/>
  <c r="G603" i="4" s="1"/>
  <c r="G602" i="4"/>
  <c r="B602" i="4"/>
  <c r="G601" i="4"/>
  <c r="B601" i="4"/>
  <c r="B600" i="4"/>
  <c r="G600" i="4" s="1"/>
  <c r="G599" i="4"/>
  <c r="B599" i="4"/>
  <c r="G598" i="4"/>
  <c r="B598" i="4"/>
  <c r="B597" i="4"/>
  <c r="B596" i="4"/>
  <c r="G595" i="4"/>
  <c r="B595" i="4"/>
  <c r="G594" i="4"/>
  <c r="B594" i="4"/>
  <c r="G593" i="4"/>
  <c r="B593" i="4"/>
  <c r="B592" i="4"/>
  <c r="G592" i="4" s="1"/>
  <c r="G591" i="4"/>
  <c r="B591" i="4"/>
  <c r="G590" i="4"/>
  <c r="B590" i="4"/>
  <c r="B589" i="4"/>
  <c r="B588" i="4"/>
  <c r="G587" i="4"/>
  <c r="B587" i="4"/>
  <c r="G586" i="4"/>
  <c r="B586" i="4"/>
  <c r="G585" i="4"/>
  <c r="B585" i="4"/>
  <c r="B584" i="4"/>
  <c r="G584" i="4" s="1"/>
  <c r="G583" i="4"/>
  <c r="B583" i="4"/>
  <c r="G582" i="4"/>
  <c r="B582" i="4"/>
  <c r="B581" i="4"/>
  <c r="B580" i="4"/>
  <c r="G579" i="4"/>
  <c r="B579" i="4"/>
  <c r="G578" i="4"/>
  <c r="B578" i="4"/>
  <c r="G577" i="4"/>
  <c r="B577" i="4"/>
  <c r="B576" i="4"/>
  <c r="G576" i="4" s="1"/>
  <c r="G575" i="4"/>
  <c r="B575" i="4"/>
  <c r="G574" i="4"/>
  <c r="B574" i="4"/>
  <c r="B573" i="4"/>
  <c r="B572" i="4"/>
  <c r="G571" i="4"/>
  <c r="B571" i="4"/>
  <c r="G570" i="4"/>
  <c r="B570" i="4"/>
  <c r="G569" i="4"/>
  <c r="B569" i="4"/>
  <c r="B568" i="4"/>
  <c r="G568" i="4" s="1"/>
  <c r="G567" i="4"/>
  <c r="B567" i="4"/>
  <c r="G566" i="4"/>
  <c r="B566" i="4"/>
  <c r="B565" i="4"/>
  <c r="B564" i="4"/>
  <c r="G563" i="4"/>
  <c r="B563" i="4"/>
  <c r="G562" i="4"/>
  <c r="B562" i="4"/>
  <c r="G561" i="4"/>
  <c r="B561" i="4"/>
  <c r="B560" i="4"/>
  <c r="G560" i="4" s="1"/>
  <c r="G559" i="4"/>
  <c r="B559" i="4"/>
  <c r="G558" i="4"/>
  <c r="B558" i="4"/>
  <c r="B557" i="4"/>
  <c r="B556" i="4"/>
  <c r="G555" i="4"/>
  <c r="B555" i="4"/>
  <c r="G554" i="4"/>
  <c r="B554" i="4"/>
  <c r="G553" i="4"/>
  <c r="B553" i="4"/>
  <c r="B552" i="4"/>
  <c r="G552" i="4" s="1"/>
  <c r="G551" i="4"/>
  <c r="B551" i="4"/>
  <c r="G550" i="4"/>
  <c r="B550" i="4"/>
  <c r="B549" i="4"/>
  <c r="B548" i="4"/>
  <c r="G547" i="4"/>
  <c r="B547" i="4"/>
  <c r="G546" i="4"/>
  <c r="B546" i="4"/>
  <c r="G545" i="4"/>
  <c r="B545" i="4"/>
  <c r="B544" i="4"/>
  <c r="G544" i="4" s="1"/>
  <c r="G543" i="4"/>
  <c r="B543" i="4"/>
  <c r="G542" i="4"/>
  <c r="B542" i="4"/>
  <c r="B541" i="4"/>
  <c r="B540" i="4"/>
  <c r="G539" i="4"/>
  <c r="B539" i="4"/>
  <c r="G538" i="4"/>
  <c r="B538" i="4"/>
  <c r="G537" i="4"/>
  <c r="B537" i="4"/>
  <c r="B536" i="4"/>
  <c r="G536" i="4" s="1"/>
  <c r="G535" i="4"/>
  <c r="B535" i="4"/>
  <c r="G534" i="4"/>
  <c r="B534" i="4"/>
  <c r="B533" i="4"/>
  <c r="B532" i="4"/>
  <c r="G531" i="4"/>
  <c r="B531" i="4"/>
  <c r="G530" i="4"/>
  <c r="B530" i="4"/>
  <c r="G529" i="4"/>
  <c r="B529" i="4"/>
  <c r="B528" i="4"/>
  <c r="G528" i="4" s="1"/>
  <c r="G527" i="4"/>
  <c r="B527" i="4"/>
  <c r="G526" i="4"/>
  <c r="B526" i="4"/>
  <c r="B525" i="4"/>
  <c r="B524" i="4"/>
  <c r="G523" i="4"/>
  <c r="B523" i="4"/>
  <c r="G522" i="4"/>
  <c r="B522" i="4"/>
  <c r="G521" i="4"/>
  <c r="B521" i="4"/>
  <c r="B520" i="4"/>
  <c r="G520" i="4" s="1"/>
  <c r="G519" i="4"/>
  <c r="B519" i="4"/>
  <c r="G518" i="4"/>
  <c r="B518" i="4"/>
  <c r="B517" i="4"/>
  <c r="B516" i="4"/>
  <c r="G515" i="4"/>
  <c r="B515" i="4"/>
  <c r="G514" i="4"/>
  <c r="B514" i="4"/>
  <c r="G513" i="4"/>
  <c r="B513" i="4"/>
  <c r="B512" i="4"/>
  <c r="G512" i="4" s="1"/>
  <c r="G511" i="4"/>
  <c r="B511" i="4"/>
  <c r="G510" i="4"/>
  <c r="B510" i="4"/>
  <c r="B509" i="4"/>
  <c r="B508" i="4"/>
  <c r="G507" i="4"/>
  <c r="B507" i="4"/>
  <c r="G506" i="4"/>
  <c r="B506" i="4"/>
  <c r="G505" i="4"/>
  <c r="B505" i="4"/>
  <c r="B504" i="4"/>
  <c r="G504" i="4" s="1"/>
  <c r="G503" i="4"/>
  <c r="B503" i="4"/>
  <c r="G502" i="4"/>
  <c r="B502" i="4"/>
  <c r="B501" i="4"/>
  <c r="B500" i="4"/>
  <c r="G499" i="4"/>
  <c r="B499" i="4"/>
  <c r="G498" i="4"/>
  <c r="B498" i="4"/>
  <c r="G497" i="4"/>
  <c r="B497" i="4"/>
  <c r="B496" i="4"/>
  <c r="G496" i="4" s="1"/>
  <c r="G495" i="4"/>
  <c r="B495" i="4"/>
  <c r="G494" i="4"/>
  <c r="B494" i="4"/>
  <c r="B493" i="4"/>
  <c r="B492" i="4"/>
  <c r="G491" i="4"/>
  <c r="B491" i="4"/>
  <c r="G490" i="4"/>
  <c r="B490" i="4"/>
  <c r="G489" i="4"/>
  <c r="B489" i="4"/>
  <c r="B488" i="4"/>
  <c r="G488" i="4" s="1"/>
  <c r="G487" i="4"/>
  <c r="B487" i="4"/>
  <c r="G486" i="4"/>
  <c r="B486" i="4"/>
  <c r="B485" i="4"/>
  <c r="B484" i="4"/>
  <c r="G483" i="4"/>
  <c r="B483" i="4"/>
  <c r="G482" i="4"/>
  <c r="B482" i="4"/>
  <c r="G481" i="4"/>
  <c r="B481" i="4"/>
  <c r="B480" i="4"/>
  <c r="G480" i="4" s="1"/>
  <c r="G479" i="4"/>
  <c r="B479" i="4"/>
  <c r="G478" i="4"/>
  <c r="B478" i="4"/>
  <c r="B477" i="4"/>
  <c r="B476" i="4"/>
  <c r="G475" i="4"/>
  <c r="B475" i="4"/>
  <c r="G474" i="4"/>
  <c r="B474" i="4"/>
  <c r="G473" i="4"/>
  <c r="B473" i="4"/>
  <c r="B472" i="4"/>
  <c r="G472" i="4" s="1"/>
  <c r="G471" i="4"/>
  <c r="B471" i="4"/>
  <c r="G470" i="4"/>
  <c r="B470" i="4"/>
  <c r="B469" i="4"/>
  <c r="B468" i="4"/>
  <c r="G467" i="4"/>
  <c r="B467" i="4"/>
  <c r="G466" i="4"/>
  <c r="B466" i="4"/>
  <c r="B465" i="4"/>
  <c r="G465" i="4" s="1"/>
  <c r="B464" i="4"/>
  <c r="G464" i="4" s="1"/>
  <c r="G463" i="4"/>
  <c r="B463" i="4"/>
  <c r="G462" i="4"/>
  <c r="B462" i="4"/>
  <c r="B461" i="4"/>
  <c r="B460" i="4"/>
  <c r="G459" i="4"/>
  <c r="B459" i="4"/>
  <c r="G458" i="4"/>
  <c r="B458" i="4"/>
  <c r="B457" i="4"/>
  <c r="G457" i="4" s="1"/>
  <c r="B456" i="4"/>
  <c r="G456" i="4" s="1"/>
  <c r="G455" i="4"/>
  <c r="B455" i="4"/>
  <c r="G454" i="4"/>
  <c r="B454" i="4"/>
  <c r="B453" i="4"/>
  <c r="B452" i="4"/>
  <c r="G451" i="4"/>
  <c r="B451" i="4"/>
  <c r="G450" i="4"/>
  <c r="B450" i="4"/>
  <c r="B449" i="4"/>
  <c r="G449" i="4" s="1"/>
  <c r="B448" i="4"/>
  <c r="G448" i="4" s="1"/>
  <c r="G447" i="4"/>
  <c r="B447" i="4"/>
  <c r="G446" i="4"/>
  <c r="B446" i="4"/>
  <c r="B445" i="4"/>
  <c r="B444" i="4"/>
  <c r="G443" i="4"/>
  <c r="B443" i="4"/>
  <c r="G442" i="4"/>
  <c r="B442" i="4"/>
  <c r="B441" i="4"/>
  <c r="G441" i="4" s="1"/>
  <c r="B440" i="4"/>
  <c r="G440" i="4" s="1"/>
  <c r="G439" i="4"/>
  <c r="B439" i="4"/>
  <c r="G438" i="4"/>
  <c r="B438" i="4"/>
  <c r="B437" i="4"/>
  <c r="B436" i="4"/>
  <c r="G435" i="4"/>
  <c r="B435" i="4"/>
  <c r="G434" i="4"/>
  <c r="B434" i="4"/>
  <c r="B433" i="4"/>
  <c r="G433" i="4" s="1"/>
  <c r="B432" i="4"/>
  <c r="G432" i="4" s="1"/>
  <c r="G431" i="4"/>
  <c r="B431" i="4"/>
  <c r="G430" i="4"/>
  <c r="B430" i="4"/>
  <c r="B429" i="4"/>
  <c r="B428" i="4"/>
  <c r="G427" i="4"/>
  <c r="B427" i="4"/>
  <c r="G426" i="4"/>
  <c r="B426" i="4"/>
  <c r="B425" i="4"/>
  <c r="G425" i="4" s="1"/>
  <c r="B424" i="4"/>
  <c r="G424" i="4" s="1"/>
  <c r="G423" i="4"/>
  <c r="B423" i="4"/>
  <c r="G422" i="4"/>
  <c r="B422" i="4"/>
  <c r="B421" i="4"/>
  <c r="B420" i="4"/>
  <c r="G419" i="4"/>
  <c r="B419" i="4"/>
  <c r="G418" i="4"/>
  <c r="B418" i="4"/>
  <c r="B417" i="4"/>
  <c r="G417" i="4" s="1"/>
  <c r="B416" i="4"/>
  <c r="G416" i="4" s="1"/>
  <c r="G415" i="4"/>
  <c r="B415" i="4"/>
  <c r="G414" i="4"/>
  <c r="B414" i="4"/>
  <c r="B413" i="4"/>
  <c r="B412" i="4"/>
  <c r="G411" i="4"/>
  <c r="B411" i="4"/>
  <c r="G410" i="4"/>
  <c r="B410" i="4"/>
  <c r="B409" i="4"/>
  <c r="G409" i="4" s="1"/>
  <c r="B408" i="4"/>
  <c r="G408" i="4" s="1"/>
  <c r="G407" i="4"/>
  <c r="B407" i="4"/>
  <c r="G406" i="4"/>
  <c r="B406" i="4"/>
  <c r="B405" i="4"/>
  <c r="B404" i="4"/>
  <c r="G403" i="4"/>
  <c r="B403" i="4"/>
  <c r="G402" i="4"/>
  <c r="B402" i="4"/>
  <c r="B401" i="4"/>
  <c r="G401" i="4" s="1"/>
  <c r="B400" i="4"/>
  <c r="G400" i="4" s="1"/>
  <c r="G399" i="4"/>
  <c r="B399" i="4"/>
  <c r="G398" i="4"/>
  <c r="B398" i="4"/>
  <c r="B397" i="4"/>
  <c r="B396" i="4"/>
  <c r="G395" i="4"/>
  <c r="B395" i="4"/>
  <c r="G394" i="4"/>
  <c r="B394" i="4"/>
  <c r="B393" i="4"/>
  <c r="G393" i="4" s="1"/>
  <c r="B392" i="4"/>
  <c r="G392" i="4" s="1"/>
  <c r="G391" i="4"/>
  <c r="B391" i="4"/>
  <c r="G390" i="4"/>
  <c r="B390" i="4"/>
  <c r="B389" i="4"/>
  <c r="B388" i="4"/>
  <c r="G387" i="4"/>
  <c r="B387" i="4"/>
  <c r="G386" i="4"/>
  <c r="B386" i="4"/>
  <c r="B385" i="4"/>
  <c r="G385" i="4" s="1"/>
  <c r="B384" i="4"/>
  <c r="G384" i="4" s="1"/>
  <c r="G383" i="4"/>
  <c r="B383" i="4"/>
  <c r="G382" i="4"/>
  <c r="B382" i="4"/>
  <c r="B381" i="4"/>
  <c r="B380" i="4"/>
  <c r="G379" i="4"/>
  <c r="B379" i="4"/>
  <c r="G378" i="4"/>
  <c r="B378" i="4"/>
  <c r="B377" i="4"/>
  <c r="G377" i="4" s="1"/>
  <c r="B376" i="4"/>
  <c r="G376" i="4" s="1"/>
  <c r="G375" i="4"/>
  <c r="B375" i="4"/>
  <c r="G374" i="4"/>
  <c r="B374" i="4"/>
  <c r="B373" i="4"/>
  <c r="B372" i="4"/>
  <c r="G371" i="4"/>
  <c r="B371" i="4"/>
  <c r="G370" i="4"/>
  <c r="B370" i="4"/>
  <c r="B369" i="4"/>
  <c r="G369" i="4" s="1"/>
  <c r="B368" i="4"/>
  <c r="G368" i="4" s="1"/>
  <c r="G367" i="4"/>
  <c r="B367" i="4"/>
  <c r="G366" i="4"/>
  <c r="B366" i="4"/>
  <c r="B365" i="4"/>
  <c r="B364" i="4"/>
  <c r="G363" i="4"/>
  <c r="B363" i="4"/>
  <c r="G362" i="4"/>
  <c r="B362" i="4"/>
  <c r="B361" i="4"/>
  <c r="G361" i="4" s="1"/>
  <c r="B360" i="4"/>
  <c r="G360" i="4" s="1"/>
  <c r="G359" i="4"/>
  <c r="B359" i="4"/>
  <c r="G358" i="4"/>
  <c r="B358" i="4"/>
  <c r="B357" i="4"/>
  <c r="B356" i="4"/>
  <c r="G355" i="4"/>
  <c r="B355" i="4"/>
  <c r="G354" i="4"/>
  <c r="B354" i="4"/>
  <c r="B353" i="4"/>
  <c r="G353" i="4" s="1"/>
  <c r="B352" i="4"/>
  <c r="G352" i="4" s="1"/>
  <c r="G351" i="4"/>
  <c r="B351" i="4"/>
  <c r="G350" i="4"/>
  <c r="B350" i="4"/>
  <c r="B349" i="4"/>
  <c r="B348" i="4"/>
  <c r="G347" i="4"/>
  <c r="B347" i="4"/>
  <c r="G346" i="4"/>
  <c r="B346" i="4"/>
  <c r="B345" i="4"/>
  <c r="G345" i="4" s="1"/>
  <c r="B344" i="4"/>
  <c r="G344" i="4" s="1"/>
  <c r="G343" i="4"/>
  <c r="B343" i="4"/>
  <c r="G342" i="4"/>
  <c r="B342" i="4"/>
  <c r="B341" i="4"/>
  <c r="B340" i="4"/>
  <c r="G339" i="4"/>
  <c r="B339" i="4"/>
  <c r="G338" i="4"/>
  <c r="B338" i="4"/>
  <c r="B337" i="4"/>
  <c r="G337" i="4" s="1"/>
  <c r="B336" i="4"/>
  <c r="G336" i="4" s="1"/>
  <c r="G335" i="4"/>
  <c r="B335" i="4"/>
  <c r="G334" i="4"/>
  <c r="B334" i="4"/>
  <c r="B333" i="4"/>
  <c r="B332" i="4"/>
  <c r="G331" i="4"/>
  <c r="B331" i="4"/>
  <c r="G330" i="4"/>
  <c r="B330" i="4"/>
  <c r="B329" i="4"/>
  <c r="G329" i="4" s="1"/>
  <c r="B328" i="4"/>
  <c r="G327" i="4"/>
  <c r="B327" i="4"/>
  <c r="G326" i="4"/>
  <c r="B326" i="4"/>
  <c r="B325" i="4"/>
  <c r="G325" i="4" s="1"/>
  <c r="B324" i="4"/>
  <c r="G323" i="4"/>
  <c r="B323" i="4"/>
  <c r="G322" i="4"/>
  <c r="B322" i="4"/>
  <c r="B321" i="4"/>
  <c r="G321" i="4" s="1"/>
  <c r="B320" i="4"/>
  <c r="G319" i="4"/>
  <c r="B319" i="4"/>
  <c r="B318" i="4"/>
  <c r="G318" i="4" s="1"/>
  <c r="B317" i="4"/>
  <c r="G317" i="4" s="1"/>
  <c r="B316" i="4"/>
  <c r="G315" i="4"/>
  <c r="B315" i="4"/>
  <c r="G314" i="4"/>
  <c r="B314" i="4"/>
  <c r="B313" i="4"/>
  <c r="G313" i="4" s="1"/>
  <c r="G312" i="4"/>
  <c r="B312" i="4"/>
  <c r="G311" i="4"/>
  <c r="B311" i="4"/>
  <c r="G310" i="4"/>
  <c r="B310" i="4"/>
  <c r="B309" i="4"/>
  <c r="G309" i="4" s="1"/>
  <c r="B308" i="4"/>
  <c r="G307" i="4"/>
  <c r="B307" i="4"/>
  <c r="G306" i="4"/>
  <c r="B306" i="4"/>
  <c r="B305" i="4"/>
  <c r="G305" i="4" s="1"/>
  <c r="B304" i="4"/>
  <c r="G303" i="4"/>
  <c r="B303" i="4"/>
  <c r="B302" i="4"/>
  <c r="G302" i="4" s="1"/>
  <c r="B301" i="4"/>
  <c r="G301" i="4" s="1"/>
  <c r="B300" i="4"/>
  <c r="G299" i="4"/>
  <c r="B299" i="4"/>
  <c r="G298" i="4"/>
  <c r="B298" i="4"/>
  <c r="B297" i="4"/>
  <c r="G297" i="4" s="1"/>
  <c r="G296" i="4"/>
  <c r="B296" i="4"/>
  <c r="G295" i="4"/>
  <c r="B295" i="4"/>
  <c r="G294" i="4"/>
  <c r="B294" i="4"/>
  <c r="B293" i="4"/>
  <c r="G293" i="4" s="1"/>
  <c r="B292" i="4"/>
  <c r="G291" i="4"/>
  <c r="B291" i="4"/>
  <c r="G290" i="4"/>
  <c r="B290" i="4"/>
  <c r="B289" i="4"/>
  <c r="G289" i="4" s="1"/>
  <c r="B288" i="4"/>
  <c r="G287" i="4"/>
  <c r="B287" i="4"/>
  <c r="B286" i="4"/>
  <c r="G286" i="4" s="1"/>
  <c r="B285" i="4"/>
  <c r="G285" i="4" s="1"/>
  <c r="B284" i="4"/>
  <c r="G283" i="4"/>
  <c r="B283" i="4"/>
  <c r="G282" i="4"/>
  <c r="B282" i="4"/>
  <c r="B281" i="4"/>
  <c r="G281" i="4" s="1"/>
  <c r="G280" i="4"/>
  <c r="B280" i="4"/>
  <c r="G279" i="4"/>
  <c r="B279" i="4"/>
  <c r="G278" i="4"/>
  <c r="B278" i="4"/>
  <c r="B277" i="4"/>
  <c r="G277" i="4" s="1"/>
  <c r="B276" i="4"/>
  <c r="G275" i="4"/>
  <c r="B275" i="4"/>
  <c r="G274" i="4"/>
  <c r="B274" i="4"/>
  <c r="B273" i="4"/>
  <c r="G273" i="4" s="1"/>
  <c r="B272" i="4"/>
  <c r="G271" i="4"/>
  <c r="B271" i="4"/>
  <c r="B270" i="4"/>
  <c r="G270" i="4" s="1"/>
  <c r="G269" i="4"/>
  <c r="B269" i="4"/>
  <c r="B268" i="4"/>
  <c r="G268" i="4" s="1"/>
  <c r="G267" i="4"/>
  <c r="B267" i="4"/>
  <c r="G266" i="4"/>
  <c r="B266" i="4"/>
  <c r="B265" i="4"/>
  <c r="G265" i="4" s="1"/>
  <c r="B264" i="4"/>
  <c r="G263" i="4"/>
  <c r="B263" i="4"/>
  <c r="B262" i="4"/>
  <c r="G262" i="4" s="1"/>
  <c r="G261" i="4"/>
  <c r="B261" i="4"/>
  <c r="B260" i="4"/>
  <c r="G260" i="4" s="1"/>
  <c r="G259" i="4"/>
  <c r="B259" i="4"/>
  <c r="G258" i="4"/>
  <c r="B258" i="4"/>
  <c r="B257" i="4"/>
  <c r="G257" i="4" s="1"/>
  <c r="B256" i="4"/>
  <c r="G255" i="4"/>
  <c r="B255" i="4"/>
  <c r="B254" i="4"/>
  <c r="G254" i="4" s="1"/>
  <c r="G253" i="4"/>
  <c r="B253" i="4"/>
  <c r="B252" i="4"/>
  <c r="G252" i="4" s="1"/>
  <c r="G251" i="4"/>
  <c r="B251" i="4"/>
  <c r="G250" i="4"/>
  <c r="B250" i="4"/>
  <c r="B249" i="4"/>
  <c r="G249" i="4" s="1"/>
  <c r="B248" i="4"/>
  <c r="G247" i="4"/>
  <c r="B247" i="4"/>
  <c r="B246" i="4"/>
  <c r="G246" i="4" s="1"/>
  <c r="G245" i="4"/>
  <c r="B245" i="4"/>
  <c r="B244" i="4"/>
  <c r="G244" i="4" s="1"/>
  <c r="G243" i="4"/>
  <c r="B243" i="4"/>
  <c r="G242" i="4"/>
  <c r="B242" i="4"/>
  <c r="B241" i="4"/>
  <c r="G241" i="4" s="1"/>
  <c r="B240" i="4"/>
  <c r="G239" i="4"/>
  <c r="B239" i="4"/>
  <c r="B238" i="4"/>
  <c r="G238" i="4" s="1"/>
  <c r="G237" i="4"/>
  <c r="B237" i="4"/>
  <c r="B236" i="4"/>
  <c r="G236" i="4" s="1"/>
  <c r="G235" i="4"/>
  <c r="B235" i="4"/>
  <c r="G234" i="4"/>
  <c r="B234" i="4"/>
  <c r="B233" i="4"/>
  <c r="G233" i="4" s="1"/>
  <c r="B232" i="4"/>
  <c r="G231" i="4"/>
  <c r="B231" i="4"/>
  <c r="B230" i="4"/>
  <c r="G230" i="4" s="1"/>
  <c r="G229" i="4"/>
  <c r="B229" i="4"/>
  <c r="B228" i="4"/>
  <c r="G228" i="4" s="1"/>
  <c r="G227" i="4"/>
  <c r="B227" i="4"/>
  <c r="G226" i="4"/>
  <c r="B226" i="4"/>
  <c r="B225" i="4"/>
  <c r="G225" i="4" s="1"/>
  <c r="B224" i="4"/>
  <c r="G223" i="4"/>
  <c r="B223" i="4"/>
  <c r="B222" i="4"/>
  <c r="G222" i="4" s="1"/>
  <c r="G221" i="4"/>
  <c r="B221" i="4"/>
  <c r="B220" i="4"/>
  <c r="G220" i="4" s="1"/>
  <c r="G219" i="4"/>
  <c r="B219" i="4"/>
  <c r="G218" i="4"/>
  <c r="B218" i="4"/>
  <c r="B217" i="4"/>
  <c r="G217" i="4" s="1"/>
  <c r="B216" i="4"/>
  <c r="G215" i="4"/>
  <c r="B215" i="4"/>
  <c r="B214" i="4"/>
  <c r="G214" i="4" s="1"/>
  <c r="G213" i="4"/>
  <c r="B213" i="4"/>
  <c r="B212" i="4"/>
  <c r="G212" i="4" s="1"/>
  <c r="G211" i="4"/>
  <c r="B211" i="4"/>
  <c r="G210" i="4"/>
  <c r="B210" i="4"/>
  <c r="B209" i="4"/>
  <c r="G209" i="4" s="1"/>
  <c r="B208" i="4"/>
  <c r="G207" i="4"/>
  <c r="B207" i="4"/>
  <c r="B206" i="4"/>
  <c r="G206" i="4" s="1"/>
  <c r="G205" i="4"/>
  <c r="B205" i="4"/>
  <c r="B204" i="4"/>
  <c r="G204" i="4" s="1"/>
  <c r="G203" i="4"/>
  <c r="B203" i="4"/>
  <c r="G202" i="4"/>
  <c r="B202" i="4"/>
  <c r="B201" i="4"/>
  <c r="G201" i="4" s="1"/>
  <c r="B200" i="4"/>
  <c r="G199" i="4"/>
  <c r="B199" i="4"/>
  <c r="B198" i="4"/>
  <c r="G198" i="4" s="1"/>
  <c r="G197" i="4"/>
  <c r="B197" i="4"/>
  <c r="B196" i="4"/>
  <c r="G196" i="4" s="1"/>
  <c r="G195" i="4"/>
  <c r="B195" i="4"/>
  <c r="G194" i="4"/>
  <c r="B194" i="4"/>
  <c r="B193" i="4"/>
  <c r="G193" i="4" s="1"/>
  <c r="B192" i="4"/>
  <c r="G191" i="4"/>
  <c r="B191" i="4"/>
  <c r="B190" i="4"/>
  <c r="G190" i="4" s="1"/>
  <c r="G189" i="4"/>
  <c r="B189" i="4"/>
  <c r="B188" i="4"/>
  <c r="G188" i="4" s="1"/>
  <c r="G187" i="4"/>
  <c r="B187" i="4"/>
  <c r="G186" i="4"/>
  <c r="B186" i="4"/>
  <c r="B185" i="4"/>
  <c r="G185" i="4" s="1"/>
  <c r="B184" i="4"/>
  <c r="G183" i="4"/>
  <c r="B183" i="4"/>
  <c r="B182" i="4"/>
  <c r="G182" i="4" s="1"/>
  <c r="G181" i="4"/>
  <c r="B181" i="4"/>
  <c r="B180" i="4"/>
  <c r="G180" i="4" s="1"/>
  <c r="G179" i="4"/>
  <c r="B179" i="4"/>
  <c r="G178" i="4"/>
  <c r="B178" i="4"/>
  <c r="B177" i="4"/>
  <c r="G177" i="4" s="1"/>
  <c r="B176" i="4"/>
  <c r="G175" i="4"/>
  <c r="B175" i="4"/>
  <c r="B174" i="4"/>
  <c r="G174" i="4" s="1"/>
  <c r="G173" i="4"/>
  <c r="B173" i="4"/>
  <c r="B172" i="4"/>
  <c r="G172" i="4" s="1"/>
  <c r="G171" i="4"/>
  <c r="B171" i="4"/>
  <c r="G170" i="4"/>
  <c r="B170" i="4"/>
  <c r="B169" i="4"/>
  <c r="G169" i="4" s="1"/>
  <c r="B168" i="4"/>
  <c r="G167" i="4"/>
  <c r="B167" i="4"/>
  <c r="B166" i="4"/>
  <c r="G166" i="4" s="1"/>
  <c r="G165" i="4"/>
  <c r="B165" i="4"/>
  <c r="B164" i="4"/>
  <c r="G164" i="4" s="1"/>
  <c r="G163" i="4"/>
  <c r="B163" i="4"/>
  <c r="G162" i="4"/>
  <c r="B162" i="4"/>
  <c r="B161" i="4"/>
  <c r="G161" i="4" s="1"/>
  <c r="B160" i="4"/>
  <c r="G159" i="4"/>
  <c r="B159" i="4"/>
  <c r="B158" i="4"/>
  <c r="G158" i="4" s="1"/>
  <c r="G157" i="4"/>
  <c r="B157" i="4"/>
  <c r="B156" i="4"/>
  <c r="G156" i="4" s="1"/>
  <c r="G155" i="4"/>
  <c r="B155" i="4"/>
  <c r="G154" i="4"/>
  <c r="B154" i="4"/>
  <c r="B153" i="4"/>
  <c r="G153" i="4" s="1"/>
  <c r="B152" i="4"/>
  <c r="G151" i="4"/>
  <c r="B151" i="4"/>
  <c r="B150" i="4"/>
  <c r="G150" i="4" s="1"/>
  <c r="G149" i="4"/>
  <c r="B149" i="4"/>
  <c r="B148" i="4"/>
  <c r="G148" i="4" s="1"/>
  <c r="G147" i="4"/>
  <c r="B147" i="4"/>
  <c r="G146" i="4"/>
  <c r="B146" i="4"/>
  <c r="B145" i="4"/>
  <c r="G145" i="4" s="1"/>
  <c r="B144" i="4"/>
  <c r="G143" i="4"/>
  <c r="B143" i="4"/>
  <c r="B142" i="4"/>
  <c r="G142" i="4" s="1"/>
  <c r="G141" i="4"/>
  <c r="B141" i="4"/>
  <c r="B140" i="4"/>
  <c r="G140" i="4" s="1"/>
  <c r="G139" i="4"/>
  <c r="B139" i="4"/>
  <c r="G138" i="4"/>
  <c r="B138" i="4"/>
  <c r="B137" i="4"/>
  <c r="G137" i="4" s="1"/>
  <c r="B136" i="4"/>
  <c r="G135" i="4"/>
  <c r="B135" i="4"/>
  <c r="B134" i="4"/>
  <c r="G134" i="4" s="1"/>
  <c r="B133" i="4"/>
  <c r="G133" i="4" s="1"/>
  <c r="B132" i="4"/>
  <c r="G132" i="4" s="1"/>
  <c r="G131" i="4"/>
  <c r="B131" i="4"/>
  <c r="G130" i="4"/>
  <c r="B130" i="4"/>
  <c r="B129" i="4"/>
  <c r="G129" i="4" s="1"/>
  <c r="B128" i="4"/>
  <c r="G127" i="4"/>
  <c r="B127" i="4"/>
  <c r="B126" i="4"/>
  <c r="G126" i="4" s="1"/>
  <c r="B125" i="4"/>
  <c r="G125" i="4" s="1"/>
  <c r="B124" i="4"/>
  <c r="G124" i="4" s="1"/>
  <c r="G123" i="4"/>
  <c r="B123" i="4"/>
  <c r="G122" i="4"/>
  <c r="B122" i="4"/>
  <c r="B121" i="4"/>
  <c r="G121" i="4" s="1"/>
  <c r="B120" i="4"/>
  <c r="G119" i="4"/>
  <c r="B119" i="4"/>
  <c r="B118" i="4"/>
  <c r="G118" i="4" s="1"/>
  <c r="B117" i="4"/>
  <c r="G117" i="4" s="1"/>
  <c r="B116" i="4"/>
  <c r="G116" i="4" s="1"/>
  <c r="G115" i="4"/>
  <c r="B115" i="4"/>
  <c r="G114" i="4"/>
  <c r="B114" i="4"/>
  <c r="B113" i="4"/>
  <c r="G113" i="4" s="1"/>
  <c r="B112" i="4"/>
  <c r="G111" i="4"/>
  <c r="B111" i="4"/>
  <c r="B110" i="4"/>
  <c r="G110" i="4" s="1"/>
  <c r="B109" i="4"/>
  <c r="G109" i="4" s="1"/>
  <c r="B108" i="4"/>
  <c r="G108" i="4" s="1"/>
  <c r="G107" i="4"/>
  <c r="B107" i="4"/>
  <c r="G106" i="4"/>
  <c r="B106" i="4"/>
  <c r="B105" i="4"/>
  <c r="G105" i="4" s="1"/>
  <c r="B104" i="4"/>
  <c r="G103" i="4"/>
  <c r="B103" i="4"/>
  <c r="B102" i="4"/>
  <c r="G102" i="4" s="1"/>
  <c r="B101" i="4"/>
  <c r="G101" i="4" s="1"/>
  <c r="B100" i="4"/>
  <c r="G100" i="4" s="1"/>
  <c r="G99" i="4"/>
  <c r="B99" i="4"/>
  <c r="G98" i="4"/>
  <c r="B98" i="4"/>
  <c r="B97" i="4"/>
  <c r="G97" i="4" s="1"/>
  <c r="B96" i="4"/>
  <c r="G95" i="4"/>
  <c r="B95" i="4"/>
  <c r="B94" i="4"/>
  <c r="G94" i="4" s="1"/>
  <c r="B93" i="4"/>
  <c r="G93" i="4" s="1"/>
  <c r="B92" i="4"/>
  <c r="G92" i="4" s="1"/>
  <c r="G91" i="4"/>
  <c r="B91" i="4"/>
  <c r="G90" i="4"/>
  <c r="B90" i="4"/>
  <c r="B89" i="4"/>
  <c r="G89" i="4" s="1"/>
  <c r="B88" i="4"/>
  <c r="G87" i="4"/>
  <c r="B87" i="4"/>
  <c r="B86" i="4"/>
  <c r="G86" i="4" s="1"/>
  <c r="B85" i="4"/>
  <c r="G85" i="4" s="1"/>
  <c r="B84" i="4"/>
  <c r="G84" i="4" s="1"/>
  <c r="G83" i="4"/>
  <c r="B83" i="4"/>
  <c r="G82" i="4"/>
  <c r="B82" i="4"/>
  <c r="B81" i="4"/>
  <c r="G81" i="4" s="1"/>
  <c r="B80" i="4"/>
  <c r="G79" i="4"/>
  <c r="B79" i="4"/>
  <c r="B78" i="4"/>
  <c r="G78" i="4" s="1"/>
  <c r="B77" i="4"/>
  <c r="G77" i="4" s="1"/>
  <c r="B76" i="4"/>
  <c r="G76" i="4" s="1"/>
  <c r="G75" i="4"/>
  <c r="B75" i="4"/>
  <c r="G74" i="4"/>
  <c r="B74" i="4"/>
  <c r="B73" i="4"/>
  <c r="G73" i="4" s="1"/>
  <c r="B72" i="4"/>
  <c r="G71" i="4"/>
  <c r="B71" i="4"/>
  <c r="B70" i="4"/>
  <c r="G70" i="4" s="1"/>
  <c r="B69" i="4"/>
  <c r="G69" i="4" s="1"/>
  <c r="B68" i="4"/>
  <c r="G68" i="4" s="1"/>
  <c r="G67" i="4"/>
  <c r="B67" i="4"/>
  <c r="G66" i="4"/>
  <c r="B66" i="4"/>
  <c r="B65" i="4"/>
  <c r="G65" i="4" s="1"/>
  <c r="B64" i="4"/>
  <c r="G63" i="4"/>
  <c r="B63" i="4"/>
  <c r="B62" i="4"/>
  <c r="G62" i="4" s="1"/>
  <c r="B61" i="4"/>
  <c r="G61" i="4" s="1"/>
  <c r="B60" i="4"/>
  <c r="G60" i="4" s="1"/>
  <c r="G59" i="4"/>
  <c r="B59" i="4"/>
  <c r="G58" i="4"/>
  <c r="B58" i="4"/>
  <c r="B57" i="4"/>
  <c r="G57" i="4" s="1"/>
  <c r="B56" i="4"/>
  <c r="G55" i="4"/>
  <c r="B55" i="4"/>
  <c r="B54" i="4"/>
  <c r="G54" i="4" s="1"/>
  <c r="B53" i="4"/>
  <c r="G53" i="4" s="1"/>
  <c r="B52" i="4"/>
  <c r="G52" i="4" s="1"/>
  <c r="G51" i="4"/>
  <c r="B51" i="4"/>
  <c r="G50" i="4"/>
  <c r="B50" i="4"/>
  <c r="B49" i="4"/>
  <c r="G49" i="4" s="1"/>
  <c r="B48" i="4"/>
  <c r="G47" i="4"/>
  <c r="B47" i="4"/>
  <c r="B46" i="4"/>
  <c r="G46" i="4" s="1"/>
  <c r="B45" i="4"/>
  <c r="G45" i="4" s="1"/>
  <c r="B44" i="4"/>
  <c r="G44" i="4" s="1"/>
  <c r="G43" i="4"/>
  <c r="B43" i="4"/>
  <c r="G42" i="4"/>
  <c r="B42" i="4"/>
  <c r="B41" i="4"/>
  <c r="G41" i="4" s="1"/>
  <c r="B40" i="4"/>
  <c r="G39" i="4"/>
  <c r="B39" i="4"/>
  <c r="B38" i="4"/>
  <c r="G38" i="4" s="1"/>
  <c r="B37" i="4"/>
  <c r="G37" i="4" s="1"/>
  <c r="B36" i="4"/>
  <c r="G36" i="4" s="1"/>
  <c r="G35" i="4"/>
  <c r="B35" i="4"/>
  <c r="G34" i="4"/>
  <c r="B34" i="4"/>
  <c r="B33" i="4"/>
  <c r="G33" i="4" s="1"/>
  <c r="B32" i="4"/>
  <c r="G31" i="4"/>
  <c r="B31" i="4"/>
  <c r="B30" i="4"/>
  <c r="G30" i="4" s="1"/>
  <c r="B29" i="4"/>
  <c r="G29" i="4" s="1"/>
  <c r="B28" i="4"/>
  <c r="G28" i="4" s="1"/>
  <c r="G27" i="4"/>
  <c r="B27" i="4"/>
  <c r="G26" i="4"/>
  <c r="B26" i="4"/>
  <c r="B25" i="4"/>
  <c r="G25" i="4" s="1"/>
  <c r="B24" i="4"/>
  <c r="G23" i="4"/>
  <c r="B23" i="4"/>
  <c r="B22" i="4"/>
  <c r="G22" i="4" s="1"/>
  <c r="B21" i="4"/>
  <c r="G21" i="4" s="1"/>
  <c r="B20" i="4"/>
  <c r="G20" i="4" s="1"/>
  <c r="G19" i="4"/>
  <c r="B19" i="4"/>
  <c r="G18" i="4"/>
  <c r="B18" i="4"/>
  <c r="B17" i="4"/>
  <c r="G17" i="4" s="1"/>
  <c r="B16" i="4"/>
  <c r="G15" i="4"/>
  <c r="B15" i="4"/>
  <c r="B14" i="4"/>
  <c r="G14" i="4" s="1"/>
  <c r="B13" i="4"/>
  <c r="G13" i="4" s="1"/>
  <c r="B12" i="4"/>
  <c r="G12" i="4" s="1"/>
  <c r="B14" i="3"/>
  <c r="B15" i="3"/>
  <c r="B16" i="3"/>
  <c r="B17" i="3"/>
  <c r="B18" i="3"/>
  <c r="B19" i="3"/>
  <c r="B20" i="3"/>
  <c r="B21" i="3"/>
  <c r="G21" i="3" s="1"/>
  <c r="B22" i="3"/>
  <c r="B23" i="3"/>
  <c r="B24" i="3"/>
  <c r="B25" i="3"/>
  <c r="B26" i="3"/>
  <c r="B27" i="3"/>
  <c r="B28" i="3"/>
  <c r="B29" i="3"/>
  <c r="G29" i="3" s="1"/>
  <c r="B30" i="3"/>
  <c r="B31" i="3"/>
  <c r="B32" i="3"/>
  <c r="B33" i="3"/>
  <c r="B34" i="3"/>
  <c r="B35" i="3"/>
  <c r="B36" i="3"/>
  <c r="B37" i="3"/>
  <c r="G37" i="3" s="1"/>
  <c r="B38" i="3"/>
  <c r="B39" i="3"/>
  <c r="B40" i="3"/>
  <c r="B41" i="3"/>
  <c r="B42" i="3"/>
  <c r="B43" i="3"/>
  <c r="B44" i="3"/>
  <c r="B45" i="3"/>
  <c r="G45" i="3" s="1"/>
  <c r="B46" i="3"/>
  <c r="B47" i="3"/>
  <c r="B48" i="3"/>
  <c r="B49" i="3"/>
  <c r="B50" i="3"/>
  <c r="B51" i="3"/>
  <c r="B52" i="3"/>
  <c r="B53" i="3"/>
  <c r="G53" i="3" s="1"/>
  <c r="B54" i="3"/>
  <c r="B55" i="3"/>
  <c r="B56" i="3"/>
  <c r="B57" i="3"/>
  <c r="B58" i="3"/>
  <c r="B59" i="3"/>
  <c r="B60" i="3"/>
  <c r="B61" i="3"/>
  <c r="G61" i="3" s="1"/>
  <c r="B62" i="3"/>
  <c r="B63" i="3"/>
  <c r="B64" i="3"/>
  <c r="B65" i="3"/>
  <c r="B66" i="3"/>
  <c r="B67" i="3"/>
  <c r="B68" i="3"/>
  <c r="B69" i="3"/>
  <c r="G69" i="3" s="1"/>
  <c r="B70" i="3"/>
  <c r="B71" i="3"/>
  <c r="B72" i="3"/>
  <c r="B73" i="3"/>
  <c r="B74" i="3"/>
  <c r="B75" i="3"/>
  <c r="B76" i="3"/>
  <c r="B77" i="3"/>
  <c r="G77" i="3" s="1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G93" i="3" s="1"/>
  <c r="B94" i="3"/>
  <c r="B95" i="3"/>
  <c r="B96" i="3"/>
  <c r="B97" i="3"/>
  <c r="B98" i="3"/>
  <c r="B99" i="3"/>
  <c r="B100" i="3"/>
  <c r="B101" i="3"/>
  <c r="G101" i="3" s="1"/>
  <c r="B102" i="3"/>
  <c r="B103" i="3"/>
  <c r="B104" i="3"/>
  <c r="B105" i="3"/>
  <c r="B106" i="3"/>
  <c r="B107" i="3"/>
  <c r="B108" i="3"/>
  <c r="B109" i="3"/>
  <c r="G109" i="3" s="1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G125" i="3" s="1"/>
  <c r="B126" i="3"/>
  <c r="B127" i="3"/>
  <c r="B128" i="3"/>
  <c r="B129" i="3"/>
  <c r="B130" i="3"/>
  <c r="B131" i="3"/>
  <c r="B132" i="3"/>
  <c r="B133" i="3"/>
  <c r="G133" i="3" s="1"/>
  <c r="B134" i="3"/>
  <c r="B135" i="3"/>
  <c r="B136" i="3"/>
  <c r="B137" i="3"/>
  <c r="B138" i="3"/>
  <c r="B139" i="3"/>
  <c r="B140" i="3"/>
  <c r="B141" i="3"/>
  <c r="G141" i="3" s="1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G157" i="3" s="1"/>
  <c r="B158" i="3"/>
  <c r="B159" i="3"/>
  <c r="B160" i="3"/>
  <c r="B161" i="3"/>
  <c r="B162" i="3"/>
  <c r="B163" i="3"/>
  <c r="B164" i="3"/>
  <c r="B165" i="3"/>
  <c r="G165" i="3" s="1"/>
  <c r="B166" i="3"/>
  <c r="B167" i="3"/>
  <c r="B168" i="3"/>
  <c r="B169" i="3"/>
  <c r="B170" i="3"/>
  <c r="B171" i="3"/>
  <c r="B172" i="3"/>
  <c r="B173" i="3"/>
  <c r="G173" i="3" s="1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G189" i="3" s="1"/>
  <c r="B190" i="3"/>
  <c r="B191" i="3"/>
  <c r="B192" i="3"/>
  <c r="B193" i="3"/>
  <c r="B194" i="3"/>
  <c r="B195" i="3"/>
  <c r="B196" i="3"/>
  <c r="B197" i="3"/>
  <c r="G197" i="3" s="1"/>
  <c r="B198" i="3"/>
  <c r="B199" i="3"/>
  <c r="B200" i="3"/>
  <c r="B201" i="3"/>
  <c r="B202" i="3"/>
  <c r="B203" i="3"/>
  <c r="B204" i="3"/>
  <c r="B205" i="3"/>
  <c r="G205" i="3" s="1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G221" i="3" s="1"/>
  <c r="B222" i="3"/>
  <c r="B223" i="3"/>
  <c r="B224" i="3"/>
  <c r="B225" i="3"/>
  <c r="B226" i="3"/>
  <c r="B227" i="3"/>
  <c r="B228" i="3"/>
  <c r="B229" i="3"/>
  <c r="G229" i="3" s="1"/>
  <c r="B230" i="3"/>
  <c r="B231" i="3"/>
  <c r="B232" i="3"/>
  <c r="B233" i="3"/>
  <c r="B234" i="3"/>
  <c r="B235" i="3"/>
  <c r="B236" i="3"/>
  <c r="B237" i="3"/>
  <c r="G237" i="3" s="1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G253" i="3" s="1"/>
  <c r="B254" i="3"/>
  <c r="B255" i="3"/>
  <c r="B256" i="3"/>
  <c r="B257" i="3"/>
  <c r="B258" i="3"/>
  <c r="B259" i="3"/>
  <c r="B260" i="3"/>
  <c r="B261" i="3"/>
  <c r="G261" i="3" s="1"/>
  <c r="B262" i="3"/>
  <c r="B263" i="3"/>
  <c r="B264" i="3"/>
  <c r="B265" i="3"/>
  <c r="B266" i="3"/>
  <c r="B267" i="3"/>
  <c r="B268" i="3"/>
  <c r="B269" i="3"/>
  <c r="G269" i="3" s="1"/>
  <c r="B270" i="3"/>
  <c r="B271" i="3"/>
  <c r="B272" i="3"/>
  <c r="B273" i="3"/>
  <c r="B274" i="3"/>
  <c r="B275" i="3"/>
  <c r="B276" i="3"/>
  <c r="B277" i="3"/>
  <c r="G277" i="3" s="1"/>
  <c r="B278" i="3"/>
  <c r="B279" i="3"/>
  <c r="B280" i="3"/>
  <c r="B281" i="3"/>
  <c r="B282" i="3"/>
  <c r="B283" i="3"/>
  <c r="B284" i="3"/>
  <c r="B285" i="3"/>
  <c r="G285" i="3" s="1"/>
  <c r="B286" i="3"/>
  <c r="B287" i="3"/>
  <c r="B288" i="3"/>
  <c r="B289" i="3"/>
  <c r="B290" i="3"/>
  <c r="B291" i="3"/>
  <c r="B292" i="3"/>
  <c r="B293" i="3"/>
  <c r="G293" i="3" s="1"/>
  <c r="B294" i="3"/>
  <c r="B295" i="3"/>
  <c r="B296" i="3"/>
  <c r="B297" i="3"/>
  <c r="B298" i="3"/>
  <c r="B299" i="3"/>
  <c r="B300" i="3"/>
  <c r="B301" i="3"/>
  <c r="G301" i="3" s="1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G317" i="3" s="1"/>
  <c r="B318" i="3"/>
  <c r="B319" i="3"/>
  <c r="B320" i="3"/>
  <c r="B321" i="3"/>
  <c r="B322" i="3"/>
  <c r="B323" i="3"/>
  <c r="B324" i="3"/>
  <c r="B325" i="3"/>
  <c r="G325" i="3" s="1"/>
  <c r="B326" i="3"/>
  <c r="B327" i="3"/>
  <c r="B328" i="3"/>
  <c r="B329" i="3"/>
  <c r="B330" i="3"/>
  <c r="B331" i="3"/>
  <c r="B332" i="3"/>
  <c r="B333" i="3"/>
  <c r="G333" i="3" s="1"/>
  <c r="B334" i="3"/>
  <c r="B335" i="3"/>
  <c r="B336" i="3"/>
  <c r="B337" i="3"/>
  <c r="B338" i="3"/>
  <c r="B339" i="3"/>
  <c r="B340" i="3"/>
  <c r="B341" i="3"/>
  <c r="G341" i="3" s="1"/>
  <c r="B342" i="3"/>
  <c r="B343" i="3"/>
  <c r="B344" i="3"/>
  <c r="B345" i="3"/>
  <c r="B346" i="3"/>
  <c r="B347" i="3"/>
  <c r="B348" i="3"/>
  <c r="B349" i="3"/>
  <c r="G349" i="3" s="1"/>
  <c r="B350" i="3"/>
  <c r="B351" i="3"/>
  <c r="B352" i="3"/>
  <c r="B353" i="3"/>
  <c r="B354" i="3"/>
  <c r="B355" i="3"/>
  <c r="B356" i="3"/>
  <c r="B357" i="3"/>
  <c r="G357" i="3" s="1"/>
  <c r="B358" i="3"/>
  <c r="B359" i="3"/>
  <c r="B360" i="3"/>
  <c r="B361" i="3"/>
  <c r="B362" i="3"/>
  <c r="B363" i="3"/>
  <c r="B364" i="3"/>
  <c r="B365" i="3"/>
  <c r="G365" i="3" s="1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G381" i="3" s="1"/>
  <c r="B382" i="3"/>
  <c r="B383" i="3"/>
  <c r="B384" i="3"/>
  <c r="B385" i="3"/>
  <c r="B386" i="3"/>
  <c r="B387" i="3"/>
  <c r="B388" i="3"/>
  <c r="B389" i="3"/>
  <c r="G389" i="3" s="1"/>
  <c r="B390" i="3"/>
  <c r="B391" i="3"/>
  <c r="B392" i="3"/>
  <c r="B393" i="3"/>
  <c r="B394" i="3"/>
  <c r="B395" i="3"/>
  <c r="B396" i="3"/>
  <c r="B397" i="3"/>
  <c r="G397" i="3" s="1"/>
  <c r="B398" i="3"/>
  <c r="B399" i="3"/>
  <c r="B400" i="3"/>
  <c r="B401" i="3"/>
  <c r="B402" i="3"/>
  <c r="B403" i="3"/>
  <c r="B404" i="3"/>
  <c r="B405" i="3"/>
  <c r="G405" i="3" s="1"/>
  <c r="B406" i="3"/>
  <c r="B407" i="3"/>
  <c r="B408" i="3"/>
  <c r="B409" i="3"/>
  <c r="B410" i="3"/>
  <c r="B411" i="3"/>
  <c r="B412" i="3"/>
  <c r="B413" i="3"/>
  <c r="G413" i="3" s="1"/>
  <c r="B414" i="3"/>
  <c r="B415" i="3"/>
  <c r="B416" i="3"/>
  <c r="B417" i="3"/>
  <c r="B418" i="3"/>
  <c r="B419" i="3"/>
  <c r="B420" i="3"/>
  <c r="B421" i="3"/>
  <c r="G421" i="3" s="1"/>
  <c r="B422" i="3"/>
  <c r="B423" i="3"/>
  <c r="B424" i="3"/>
  <c r="B425" i="3"/>
  <c r="B426" i="3"/>
  <c r="B427" i="3"/>
  <c r="B428" i="3"/>
  <c r="B429" i="3"/>
  <c r="G429" i="3" s="1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G445" i="3" s="1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G461" i="3" s="1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G477" i="3" s="1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G493" i="3" s="1"/>
  <c r="B494" i="3"/>
  <c r="B495" i="3"/>
  <c r="B496" i="3"/>
  <c r="B497" i="3"/>
  <c r="B498" i="3"/>
  <c r="B499" i="3"/>
  <c r="B500" i="3"/>
  <c r="B501" i="3"/>
  <c r="G501" i="3" s="1"/>
  <c r="B502" i="3"/>
  <c r="B503" i="3"/>
  <c r="B504" i="3"/>
  <c r="B505" i="3"/>
  <c r="B506" i="3"/>
  <c r="B507" i="3"/>
  <c r="B508" i="3"/>
  <c r="B509" i="3"/>
  <c r="G509" i="3" s="1"/>
  <c r="B510" i="3"/>
  <c r="B511" i="3"/>
  <c r="B512" i="3"/>
  <c r="B513" i="3"/>
  <c r="B514" i="3"/>
  <c r="B515" i="3"/>
  <c r="B516" i="3"/>
  <c r="B517" i="3"/>
  <c r="G517" i="3" s="1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G541" i="3" s="1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G701" i="3" s="1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G717" i="3" s="1"/>
  <c r="B718" i="3"/>
  <c r="B719" i="3"/>
  <c r="B720" i="3"/>
  <c r="B721" i="3"/>
  <c r="B722" i="3"/>
  <c r="B723" i="3"/>
  <c r="B724" i="3"/>
  <c r="B725" i="3"/>
  <c r="G725" i="3" s="1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G749" i="3" s="1"/>
  <c r="B750" i="3"/>
  <c r="B751" i="3"/>
  <c r="B752" i="3"/>
  <c r="B753" i="3"/>
  <c r="B754" i="3"/>
  <c r="B755" i="3"/>
  <c r="B756" i="3"/>
  <c r="B757" i="3"/>
  <c r="G757" i="3" s="1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G781" i="3" s="1"/>
  <c r="B782" i="3"/>
  <c r="B783" i="3"/>
  <c r="B784" i="3"/>
  <c r="B785" i="3"/>
  <c r="B786" i="3"/>
  <c r="B787" i="3"/>
  <c r="B788" i="3"/>
  <c r="B789" i="3"/>
  <c r="G789" i="3" s="1"/>
  <c r="B790" i="3"/>
  <c r="B791" i="3"/>
  <c r="B792" i="3"/>
  <c r="B793" i="3"/>
  <c r="B794" i="3"/>
  <c r="B795" i="3"/>
  <c r="B796" i="3"/>
  <c r="B797" i="3"/>
  <c r="G797" i="3" s="1"/>
  <c r="B798" i="3"/>
  <c r="B799" i="3"/>
  <c r="B800" i="3"/>
  <c r="B801" i="3"/>
  <c r="B802" i="3"/>
  <c r="B803" i="3"/>
  <c r="B804" i="3"/>
  <c r="B805" i="3"/>
  <c r="G805" i="3" s="1"/>
  <c r="B806" i="3"/>
  <c r="B807" i="3"/>
  <c r="B808" i="3"/>
  <c r="B809" i="3"/>
  <c r="B810" i="3"/>
  <c r="B811" i="3"/>
  <c r="B812" i="3"/>
  <c r="B813" i="3"/>
  <c r="G813" i="3" s="1"/>
  <c r="B814" i="3"/>
  <c r="B815" i="3"/>
  <c r="B816" i="3"/>
  <c r="B817" i="3"/>
  <c r="B818" i="3"/>
  <c r="B819" i="3"/>
  <c r="B820" i="3"/>
  <c r="B821" i="3"/>
  <c r="G821" i="3" s="1"/>
  <c r="B822" i="3"/>
  <c r="B823" i="3"/>
  <c r="B824" i="3"/>
  <c r="B825" i="3"/>
  <c r="B826" i="3"/>
  <c r="B827" i="3"/>
  <c r="B828" i="3"/>
  <c r="B829" i="3"/>
  <c r="G829" i="3" s="1"/>
  <c r="B830" i="3"/>
  <c r="B831" i="3"/>
  <c r="B832" i="3"/>
  <c r="B833" i="3"/>
  <c r="B834" i="3"/>
  <c r="B835" i="3"/>
  <c r="B836" i="3"/>
  <c r="B837" i="3"/>
  <c r="G837" i="3" s="1"/>
  <c r="B838" i="3"/>
  <c r="B839" i="3"/>
  <c r="B840" i="3"/>
  <c r="B841" i="3"/>
  <c r="B842" i="3"/>
  <c r="B843" i="3"/>
  <c r="B844" i="3"/>
  <c r="B845" i="3"/>
  <c r="G845" i="3" s="1"/>
  <c r="B846" i="3"/>
  <c r="B847" i="3"/>
  <c r="B848" i="3"/>
  <c r="B849" i="3"/>
  <c r="B850" i="3"/>
  <c r="B851" i="3"/>
  <c r="B852" i="3"/>
  <c r="B853" i="3"/>
  <c r="G853" i="3" s="1"/>
  <c r="B854" i="3"/>
  <c r="B855" i="3"/>
  <c r="B856" i="3"/>
  <c r="B857" i="3"/>
  <c r="B858" i="3"/>
  <c r="B859" i="3"/>
  <c r="B860" i="3"/>
  <c r="B861" i="3"/>
  <c r="G861" i="3" s="1"/>
  <c r="B862" i="3"/>
  <c r="B863" i="3"/>
  <c r="B864" i="3"/>
  <c r="B865" i="3"/>
  <c r="B866" i="3"/>
  <c r="B867" i="3"/>
  <c r="B868" i="3"/>
  <c r="B869" i="3"/>
  <c r="G869" i="3" s="1"/>
  <c r="B870" i="3"/>
  <c r="B871" i="3"/>
  <c r="B872" i="3"/>
  <c r="B873" i="3"/>
  <c r="B874" i="3"/>
  <c r="B875" i="3"/>
  <c r="B876" i="3"/>
  <c r="B877" i="3"/>
  <c r="G877" i="3" s="1"/>
  <c r="B878" i="3"/>
  <c r="B879" i="3"/>
  <c r="B880" i="3"/>
  <c r="B881" i="3"/>
  <c r="B882" i="3"/>
  <c r="B883" i="3"/>
  <c r="B884" i="3"/>
  <c r="B885" i="3"/>
  <c r="G885" i="3" s="1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G901" i="3" s="1"/>
  <c r="B902" i="3"/>
  <c r="B903" i="3"/>
  <c r="B904" i="3"/>
  <c r="B905" i="3"/>
  <c r="B906" i="3"/>
  <c r="B907" i="3"/>
  <c r="B908" i="3"/>
  <c r="B909" i="3"/>
  <c r="G909" i="3" s="1"/>
  <c r="B910" i="3"/>
  <c r="B911" i="3"/>
  <c r="B912" i="3"/>
  <c r="B913" i="3"/>
  <c r="B914" i="3"/>
  <c r="B915" i="3"/>
  <c r="B916" i="3"/>
  <c r="B917" i="3"/>
  <c r="G917" i="3" s="1"/>
  <c r="B918" i="3"/>
  <c r="B919" i="3"/>
  <c r="B920" i="3"/>
  <c r="B921" i="3"/>
  <c r="B922" i="3"/>
  <c r="B923" i="3"/>
  <c r="B924" i="3"/>
  <c r="B925" i="3"/>
  <c r="G925" i="3" s="1"/>
  <c r="B926" i="3"/>
  <c r="B927" i="3"/>
  <c r="B928" i="3"/>
  <c r="B929" i="3"/>
  <c r="B930" i="3"/>
  <c r="B931" i="3"/>
  <c r="B932" i="3"/>
  <c r="B933" i="3"/>
  <c r="G933" i="3" s="1"/>
  <c r="B934" i="3"/>
  <c r="B935" i="3"/>
  <c r="B936" i="3"/>
  <c r="B937" i="3"/>
  <c r="B938" i="3"/>
  <c r="B939" i="3"/>
  <c r="B940" i="3"/>
  <c r="B941" i="3"/>
  <c r="G941" i="3" s="1"/>
  <c r="B942" i="3"/>
  <c r="B943" i="3"/>
  <c r="B944" i="3"/>
  <c r="B945" i="3"/>
  <c r="B946" i="3"/>
  <c r="B947" i="3"/>
  <c r="B948" i="3"/>
  <c r="B949" i="3"/>
  <c r="G949" i="3" s="1"/>
  <c r="B950" i="3"/>
  <c r="B951" i="3"/>
  <c r="B952" i="3"/>
  <c r="B953" i="3"/>
  <c r="B954" i="3"/>
  <c r="B955" i="3"/>
  <c r="B956" i="3"/>
  <c r="B957" i="3"/>
  <c r="G957" i="3" s="1"/>
  <c r="B958" i="3"/>
  <c r="B959" i="3"/>
  <c r="B960" i="3"/>
  <c r="B961" i="3"/>
  <c r="B962" i="3"/>
  <c r="B963" i="3"/>
  <c r="B964" i="3"/>
  <c r="B965" i="3"/>
  <c r="G965" i="3" s="1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G1349" i="3" s="1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B1501" i="3"/>
  <c r="B1502" i="3"/>
  <c r="B1503" i="3"/>
  <c r="B1504" i="3"/>
  <c r="B1505" i="3"/>
  <c r="B1506" i="3"/>
  <c r="B1507" i="3"/>
  <c r="B1508" i="3"/>
  <c r="B1509" i="3"/>
  <c r="B1510" i="3"/>
  <c r="B1511" i="3"/>
  <c r="B1512" i="3"/>
  <c r="B1513" i="3"/>
  <c r="B1514" i="3"/>
  <c r="B1515" i="3"/>
  <c r="B1516" i="3"/>
  <c r="B1517" i="3"/>
  <c r="B1518" i="3"/>
  <c r="B1519" i="3"/>
  <c r="B1520" i="3"/>
  <c r="B1521" i="3"/>
  <c r="B1522" i="3"/>
  <c r="B1523" i="3"/>
  <c r="B1524" i="3"/>
  <c r="B1525" i="3"/>
  <c r="B1526" i="3"/>
  <c r="B1527" i="3"/>
  <c r="B1528" i="3"/>
  <c r="B1529" i="3"/>
  <c r="B1530" i="3"/>
  <c r="B1531" i="3"/>
  <c r="B1532" i="3"/>
  <c r="B1533" i="3"/>
  <c r="B1534" i="3"/>
  <c r="B1535" i="3"/>
  <c r="B1536" i="3"/>
  <c r="B1537" i="3"/>
  <c r="B1538" i="3"/>
  <c r="B1539" i="3"/>
  <c r="B1540" i="3"/>
  <c r="B1541" i="3"/>
  <c r="B1542" i="3"/>
  <c r="B1543" i="3"/>
  <c r="B1544" i="3"/>
  <c r="B1545" i="3"/>
  <c r="B1546" i="3"/>
  <c r="B1547" i="3"/>
  <c r="B1548" i="3"/>
  <c r="B1549" i="3"/>
  <c r="B1550" i="3"/>
  <c r="B1551" i="3"/>
  <c r="B1552" i="3"/>
  <c r="B1553" i="3"/>
  <c r="B1554" i="3"/>
  <c r="B1555" i="3"/>
  <c r="B1556" i="3"/>
  <c r="B1557" i="3"/>
  <c r="B1558" i="3"/>
  <c r="B1559" i="3"/>
  <c r="B1560" i="3"/>
  <c r="B1561" i="3"/>
  <c r="B1562" i="3"/>
  <c r="B1563" i="3"/>
  <c r="B1564" i="3"/>
  <c r="B1565" i="3"/>
  <c r="B1566" i="3"/>
  <c r="B1567" i="3"/>
  <c r="B1568" i="3"/>
  <c r="B1569" i="3"/>
  <c r="B1570" i="3"/>
  <c r="B1571" i="3"/>
  <c r="B1572" i="3"/>
  <c r="B1573" i="3"/>
  <c r="B1574" i="3"/>
  <c r="B1575" i="3"/>
  <c r="B1576" i="3"/>
  <c r="B1577" i="3"/>
  <c r="B1578" i="3"/>
  <c r="B1579" i="3"/>
  <c r="B1580" i="3"/>
  <c r="B1581" i="3"/>
  <c r="B1582" i="3"/>
  <c r="B1583" i="3"/>
  <c r="B1584" i="3"/>
  <c r="B1585" i="3"/>
  <c r="B1586" i="3"/>
  <c r="B1587" i="3"/>
  <c r="B1588" i="3"/>
  <c r="B1589" i="3"/>
  <c r="B1590" i="3"/>
  <c r="B1591" i="3"/>
  <c r="B1592" i="3"/>
  <c r="B1593" i="3"/>
  <c r="B1594" i="3"/>
  <c r="B1595" i="3"/>
  <c r="B1596" i="3"/>
  <c r="B1597" i="3"/>
  <c r="B1598" i="3"/>
  <c r="B1599" i="3"/>
  <c r="B1600" i="3"/>
  <c r="B1601" i="3"/>
  <c r="B1602" i="3"/>
  <c r="B1603" i="3"/>
  <c r="B1604" i="3"/>
  <c r="B1605" i="3"/>
  <c r="B1606" i="3"/>
  <c r="B1607" i="3"/>
  <c r="B1608" i="3"/>
  <c r="B1609" i="3"/>
  <c r="B1610" i="3"/>
  <c r="B1611" i="3"/>
  <c r="B1612" i="3"/>
  <c r="B1613" i="3"/>
  <c r="B1614" i="3"/>
  <c r="B1615" i="3"/>
  <c r="B1616" i="3"/>
  <c r="B1617" i="3"/>
  <c r="B1618" i="3"/>
  <c r="B1619" i="3"/>
  <c r="B1620" i="3"/>
  <c r="B1621" i="3"/>
  <c r="B1622" i="3"/>
  <c r="B1623" i="3"/>
  <c r="B1624" i="3"/>
  <c r="B1625" i="3"/>
  <c r="B1626" i="3"/>
  <c r="B1627" i="3"/>
  <c r="B1628" i="3"/>
  <c r="B1629" i="3"/>
  <c r="B1630" i="3"/>
  <c r="B1631" i="3"/>
  <c r="B1632" i="3"/>
  <c r="B1633" i="3"/>
  <c r="B1634" i="3"/>
  <c r="B1635" i="3"/>
  <c r="B1636" i="3"/>
  <c r="B1637" i="3"/>
  <c r="B1638" i="3"/>
  <c r="B1639" i="3"/>
  <c r="B1640" i="3"/>
  <c r="B1641" i="3"/>
  <c r="B1642" i="3"/>
  <c r="B1643" i="3"/>
  <c r="B1644" i="3"/>
  <c r="B1645" i="3"/>
  <c r="B1646" i="3"/>
  <c r="B1647" i="3"/>
  <c r="B1648" i="3"/>
  <c r="B1649" i="3"/>
  <c r="B1650" i="3"/>
  <c r="B1651" i="3"/>
  <c r="B1652" i="3"/>
  <c r="B1653" i="3"/>
  <c r="B1654" i="3"/>
  <c r="B1655" i="3"/>
  <c r="B1656" i="3"/>
  <c r="B1657" i="3"/>
  <c r="B1658" i="3"/>
  <c r="B1659" i="3"/>
  <c r="B1660" i="3"/>
  <c r="B1661" i="3"/>
  <c r="B1662" i="3"/>
  <c r="B1663" i="3"/>
  <c r="B1664" i="3"/>
  <c r="B1665" i="3"/>
  <c r="B1666" i="3"/>
  <c r="B1667" i="3"/>
  <c r="B1668" i="3"/>
  <c r="B1669" i="3"/>
  <c r="B1670" i="3"/>
  <c r="B1671" i="3"/>
  <c r="B1672" i="3"/>
  <c r="B1673" i="3"/>
  <c r="B1674" i="3"/>
  <c r="B1675" i="3"/>
  <c r="B1676" i="3"/>
  <c r="B1677" i="3"/>
  <c r="B1678" i="3"/>
  <c r="B1679" i="3"/>
  <c r="B1680" i="3"/>
  <c r="B1681" i="3"/>
  <c r="B1682" i="3"/>
  <c r="B1683" i="3"/>
  <c r="B1684" i="3"/>
  <c r="B1685" i="3"/>
  <c r="B1686" i="3"/>
  <c r="B1687" i="3"/>
  <c r="B1688" i="3"/>
  <c r="B1689" i="3"/>
  <c r="B1690" i="3"/>
  <c r="B1691" i="3"/>
  <c r="B1692" i="3"/>
  <c r="B1693" i="3"/>
  <c r="B1694" i="3"/>
  <c r="B1695" i="3"/>
  <c r="B1696" i="3"/>
  <c r="B1697" i="3"/>
  <c r="B1698" i="3"/>
  <c r="B1699" i="3"/>
  <c r="B1700" i="3"/>
  <c r="B1701" i="3"/>
  <c r="G1701" i="3" s="1"/>
  <c r="B1702" i="3"/>
  <c r="B1703" i="3"/>
  <c r="B1704" i="3"/>
  <c r="B1705" i="3"/>
  <c r="B1706" i="3"/>
  <c r="B1707" i="3"/>
  <c r="B1708" i="3"/>
  <c r="B1709" i="3"/>
  <c r="G1709" i="3" s="1"/>
  <c r="B1710" i="3"/>
  <c r="B1711" i="3"/>
  <c r="B1712" i="3"/>
  <c r="B1713" i="3"/>
  <c r="B1714" i="3"/>
  <c r="B1715" i="3"/>
  <c r="B1716" i="3"/>
  <c r="B1717" i="3"/>
  <c r="G1717" i="3" s="1"/>
  <c r="B1718" i="3"/>
  <c r="B1719" i="3"/>
  <c r="B1720" i="3"/>
  <c r="B1721" i="3"/>
  <c r="B1722" i="3"/>
  <c r="B1723" i="3"/>
  <c r="B1724" i="3"/>
  <c r="B1725" i="3"/>
  <c r="G1725" i="3" s="1"/>
  <c r="B1726" i="3"/>
  <c r="B1727" i="3"/>
  <c r="B1728" i="3"/>
  <c r="B1729" i="3"/>
  <c r="B1730" i="3"/>
  <c r="B1731" i="3"/>
  <c r="B1732" i="3"/>
  <c r="B1733" i="3"/>
  <c r="G1733" i="3" s="1"/>
  <c r="B1734" i="3"/>
  <c r="B1735" i="3"/>
  <c r="B1736" i="3"/>
  <c r="B1737" i="3"/>
  <c r="B1738" i="3"/>
  <c r="B1739" i="3"/>
  <c r="B1740" i="3"/>
  <c r="B1741" i="3"/>
  <c r="G1741" i="3" s="1"/>
  <c r="B1742" i="3"/>
  <c r="B1743" i="3"/>
  <c r="B1744" i="3"/>
  <c r="B1745" i="3"/>
  <c r="B1746" i="3"/>
  <c r="B1747" i="3"/>
  <c r="B1748" i="3"/>
  <c r="B1749" i="3"/>
  <c r="G1749" i="3" s="1"/>
  <c r="B1750" i="3"/>
  <c r="B1751" i="3"/>
  <c r="B1752" i="3"/>
  <c r="B1753" i="3"/>
  <c r="B1754" i="3"/>
  <c r="B1755" i="3"/>
  <c r="B1756" i="3"/>
  <c r="B1757" i="3"/>
  <c r="G1757" i="3" s="1"/>
  <c r="B1758" i="3"/>
  <c r="B1759" i="3"/>
  <c r="B1760" i="3"/>
  <c r="B1761" i="3"/>
  <c r="B1762" i="3"/>
  <c r="B1763" i="3"/>
  <c r="B1764" i="3"/>
  <c r="B1765" i="3"/>
  <c r="G1765" i="3" s="1"/>
  <c r="B1766" i="3"/>
  <c r="B1767" i="3"/>
  <c r="B1768" i="3"/>
  <c r="B1769" i="3"/>
  <c r="B1770" i="3"/>
  <c r="B1771" i="3"/>
  <c r="B1772" i="3"/>
  <c r="B1773" i="3"/>
  <c r="G1773" i="3" s="1"/>
  <c r="B1774" i="3"/>
  <c r="B1775" i="3"/>
  <c r="B1776" i="3"/>
  <c r="B1777" i="3"/>
  <c r="B1778" i="3"/>
  <c r="B1779" i="3"/>
  <c r="B1780" i="3"/>
  <c r="B1781" i="3"/>
  <c r="G1781" i="3" s="1"/>
  <c r="B1782" i="3"/>
  <c r="B1783" i="3"/>
  <c r="B1784" i="3"/>
  <c r="B1785" i="3"/>
  <c r="B1786" i="3"/>
  <c r="B1787" i="3"/>
  <c r="B1788" i="3"/>
  <c r="B1789" i="3"/>
  <c r="G1789" i="3" s="1"/>
  <c r="B1790" i="3"/>
  <c r="B1791" i="3"/>
  <c r="B1792" i="3"/>
  <c r="B1793" i="3"/>
  <c r="B1794" i="3"/>
  <c r="B1795" i="3"/>
  <c r="B1796" i="3"/>
  <c r="B1797" i="3"/>
  <c r="G1797" i="3" s="1"/>
  <c r="B1798" i="3"/>
  <c r="B1799" i="3"/>
  <c r="B1800" i="3"/>
  <c r="B1801" i="3"/>
  <c r="B1802" i="3"/>
  <c r="B1803" i="3"/>
  <c r="B1804" i="3"/>
  <c r="B1805" i="3"/>
  <c r="G1805" i="3" s="1"/>
  <c r="B1806" i="3"/>
  <c r="B1807" i="3"/>
  <c r="B1808" i="3"/>
  <c r="B1809" i="3"/>
  <c r="B1810" i="3"/>
  <c r="B1811" i="3"/>
  <c r="B1812" i="3"/>
  <c r="B1813" i="3"/>
  <c r="G1813" i="3" s="1"/>
  <c r="B1814" i="3"/>
  <c r="B1815" i="3"/>
  <c r="B1816" i="3"/>
  <c r="B1817" i="3"/>
  <c r="B1818" i="3"/>
  <c r="B1819" i="3"/>
  <c r="B1820" i="3"/>
  <c r="B1821" i="3"/>
  <c r="G1821" i="3" s="1"/>
  <c r="B1822" i="3"/>
  <c r="B1823" i="3"/>
  <c r="B1824" i="3"/>
  <c r="B1825" i="3"/>
  <c r="B1826" i="3"/>
  <c r="B1827" i="3"/>
  <c r="B1828" i="3"/>
  <c r="B1829" i="3"/>
  <c r="G1829" i="3" s="1"/>
  <c r="B1830" i="3"/>
  <c r="B1831" i="3"/>
  <c r="B1832" i="3"/>
  <c r="B1833" i="3"/>
  <c r="B1834" i="3"/>
  <c r="B1835" i="3"/>
  <c r="B1836" i="3"/>
  <c r="B1837" i="3"/>
  <c r="G1837" i="3" s="1"/>
  <c r="B1838" i="3"/>
  <c r="B1839" i="3"/>
  <c r="B1840" i="3"/>
  <c r="B1841" i="3"/>
  <c r="B1842" i="3"/>
  <c r="B1843" i="3"/>
  <c r="B1844" i="3"/>
  <c r="B1845" i="3"/>
  <c r="G1845" i="3" s="1"/>
  <c r="B1846" i="3"/>
  <c r="B1847" i="3"/>
  <c r="B1848" i="3"/>
  <c r="B1849" i="3"/>
  <c r="B1850" i="3"/>
  <c r="B1851" i="3"/>
  <c r="B1852" i="3"/>
  <c r="B1853" i="3"/>
  <c r="G1853" i="3" s="1"/>
  <c r="B1854" i="3"/>
  <c r="B1855" i="3"/>
  <c r="B1856" i="3"/>
  <c r="B1857" i="3"/>
  <c r="B1858" i="3"/>
  <c r="B1859" i="3"/>
  <c r="B1860" i="3"/>
  <c r="B1861" i="3"/>
  <c r="B1862" i="3"/>
  <c r="B1863" i="3"/>
  <c r="B1864" i="3"/>
  <c r="B1865" i="3"/>
  <c r="B1866" i="3"/>
  <c r="B1867" i="3"/>
  <c r="B1868" i="3"/>
  <c r="B1869" i="3"/>
  <c r="G1869" i="3" s="1"/>
  <c r="B1870" i="3"/>
  <c r="B1871" i="3"/>
  <c r="B1872" i="3"/>
  <c r="B1873" i="3"/>
  <c r="B1874" i="3"/>
  <c r="B1875" i="3"/>
  <c r="B1876" i="3"/>
  <c r="B1877" i="3"/>
  <c r="B1878" i="3"/>
  <c r="B1879" i="3"/>
  <c r="B1880" i="3"/>
  <c r="B1881" i="3"/>
  <c r="B1882" i="3"/>
  <c r="B1883" i="3"/>
  <c r="B1884" i="3"/>
  <c r="B1885" i="3"/>
  <c r="B1886" i="3"/>
  <c r="B1887" i="3"/>
  <c r="B1888" i="3"/>
  <c r="B1889" i="3"/>
  <c r="B1890" i="3"/>
  <c r="B1891" i="3"/>
  <c r="B1892" i="3"/>
  <c r="B1893" i="3"/>
  <c r="B1894" i="3"/>
  <c r="B1895" i="3"/>
  <c r="B1896" i="3"/>
  <c r="B1897" i="3"/>
  <c r="B1898" i="3"/>
  <c r="B1899" i="3"/>
  <c r="B1900" i="3"/>
  <c r="B1901" i="3"/>
  <c r="B1902" i="3"/>
  <c r="B1903" i="3"/>
  <c r="B1904" i="3"/>
  <c r="B1905" i="3"/>
  <c r="B1906" i="3"/>
  <c r="B1907" i="3"/>
  <c r="B1908" i="3"/>
  <c r="B1909" i="3"/>
  <c r="B1910" i="3"/>
  <c r="B1911" i="3"/>
  <c r="B1912" i="3"/>
  <c r="B1913" i="3"/>
  <c r="B1914" i="3"/>
  <c r="B1915" i="3"/>
  <c r="B1916" i="3"/>
  <c r="B1917" i="3"/>
  <c r="B1918" i="3"/>
  <c r="B1919" i="3"/>
  <c r="B1920" i="3"/>
  <c r="B1921" i="3"/>
  <c r="B1922" i="3"/>
  <c r="B1923" i="3"/>
  <c r="B1924" i="3"/>
  <c r="B1925" i="3"/>
  <c r="B1926" i="3"/>
  <c r="B1927" i="3"/>
  <c r="B1928" i="3"/>
  <c r="B1929" i="3"/>
  <c r="B1930" i="3"/>
  <c r="B1931" i="3"/>
  <c r="B1932" i="3"/>
  <c r="B1933" i="3"/>
  <c r="B1934" i="3"/>
  <c r="B1935" i="3"/>
  <c r="B1936" i="3"/>
  <c r="B1937" i="3"/>
  <c r="B1938" i="3"/>
  <c r="B1939" i="3"/>
  <c r="B1940" i="3"/>
  <c r="B1941" i="3"/>
  <c r="B1942" i="3"/>
  <c r="B1943" i="3"/>
  <c r="B1944" i="3"/>
  <c r="B1945" i="3"/>
  <c r="B1946" i="3"/>
  <c r="B1947" i="3"/>
  <c r="B1948" i="3"/>
  <c r="B1949" i="3"/>
  <c r="B1950" i="3"/>
  <c r="B1951" i="3"/>
  <c r="B1952" i="3"/>
  <c r="B1953" i="3"/>
  <c r="B1954" i="3"/>
  <c r="B1955" i="3"/>
  <c r="B1956" i="3"/>
  <c r="B1957" i="3"/>
  <c r="B1958" i="3"/>
  <c r="B1959" i="3"/>
  <c r="B1960" i="3"/>
  <c r="B1961" i="3"/>
  <c r="B1962" i="3"/>
  <c r="B1963" i="3"/>
  <c r="B1964" i="3"/>
  <c r="B1965" i="3"/>
  <c r="B1966" i="3"/>
  <c r="B1967" i="3"/>
  <c r="B1968" i="3"/>
  <c r="B1969" i="3"/>
  <c r="B1970" i="3"/>
  <c r="B1971" i="3"/>
  <c r="B1972" i="3"/>
  <c r="B1973" i="3"/>
  <c r="G1973" i="3" s="1"/>
  <c r="B1974" i="3"/>
  <c r="B1975" i="3"/>
  <c r="B1976" i="3"/>
  <c r="B1977" i="3"/>
  <c r="B1978" i="3"/>
  <c r="B1979" i="3"/>
  <c r="B1980" i="3"/>
  <c r="B1981" i="3"/>
  <c r="G1981" i="3" s="1"/>
  <c r="B1982" i="3"/>
  <c r="B1983" i="3"/>
  <c r="B1984" i="3"/>
  <c r="B1985" i="3"/>
  <c r="B1986" i="3"/>
  <c r="B1987" i="3"/>
  <c r="B1988" i="3"/>
  <c r="B1989" i="3"/>
  <c r="G1989" i="3" s="1"/>
  <c r="B1990" i="3"/>
  <c r="B1991" i="3"/>
  <c r="B1992" i="3"/>
  <c r="B1993" i="3"/>
  <c r="B1994" i="3"/>
  <c r="B1995" i="3"/>
  <c r="B1996" i="3"/>
  <c r="B1997" i="3"/>
  <c r="G1997" i="3" s="1"/>
  <c r="B1998" i="3"/>
  <c r="B1999" i="3"/>
  <c r="B2000" i="3"/>
  <c r="B2001" i="3"/>
  <c r="B2002" i="3"/>
  <c r="B2003" i="3"/>
  <c r="B2004" i="3"/>
  <c r="B2005" i="3"/>
  <c r="G2005" i="3" s="1"/>
  <c r="B2006" i="3"/>
  <c r="B2007" i="3"/>
  <c r="B2008" i="3"/>
  <c r="B2009" i="3"/>
  <c r="B2010" i="3"/>
  <c r="B2011" i="3"/>
  <c r="B2012" i="3"/>
  <c r="B2013" i="3"/>
  <c r="G2013" i="3" s="1"/>
  <c r="B2014" i="3"/>
  <c r="B2015" i="3"/>
  <c r="B2016" i="3"/>
  <c r="B2017" i="3"/>
  <c r="B2018" i="3"/>
  <c r="B2019" i="3"/>
  <c r="B2020" i="3"/>
  <c r="B2021" i="3"/>
  <c r="B2022" i="3"/>
  <c r="B2023" i="3"/>
  <c r="B2024" i="3"/>
  <c r="B2025" i="3"/>
  <c r="B2026" i="3"/>
  <c r="B2027" i="3"/>
  <c r="B2028" i="3"/>
  <c r="B2029" i="3"/>
  <c r="G2029" i="3" s="1"/>
  <c r="B2030" i="3"/>
  <c r="B2031" i="3"/>
  <c r="B2032" i="3"/>
  <c r="B2033" i="3"/>
  <c r="B2034" i="3"/>
  <c r="B2035" i="3"/>
  <c r="B2036" i="3"/>
  <c r="B2037" i="3"/>
  <c r="G2037" i="3" s="1"/>
  <c r="B2038" i="3"/>
  <c r="B2039" i="3"/>
  <c r="B2040" i="3"/>
  <c r="B2041" i="3"/>
  <c r="B2042" i="3"/>
  <c r="B2043" i="3"/>
  <c r="B2044" i="3"/>
  <c r="B2045" i="3"/>
  <c r="G2045" i="3" s="1"/>
  <c r="B2046" i="3"/>
  <c r="B2047" i="3"/>
  <c r="B2048" i="3"/>
  <c r="B2049" i="3"/>
  <c r="B2050" i="3"/>
  <c r="B2051" i="3"/>
  <c r="B2052" i="3"/>
  <c r="B2053" i="3"/>
  <c r="G2053" i="3" s="1"/>
  <c r="B2054" i="3"/>
  <c r="B2055" i="3"/>
  <c r="B2056" i="3"/>
  <c r="B2057" i="3"/>
  <c r="B2058" i="3"/>
  <c r="B2059" i="3"/>
  <c r="B2060" i="3"/>
  <c r="B2061" i="3"/>
  <c r="G2061" i="3" s="1"/>
  <c r="B2062" i="3"/>
  <c r="B2063" i="3"/>
  <c r="B2064" i="3"/>
  <c r="B2065" i="3"/>
  <c r="B2066" i="3"/>
  <c r="B2067" i="3"/>
  <c r="B2068" i="3"/>
  <c r="B2069" i="3"/>
  <c r="G2069" i="3" s="1"/>
  <c r="B2070" i="3"/>
  <c r="B2071" i="3"/>
  <c r="B2072" i="3"/>
  <c r="B2073" i="3"/>
  <c r="B2074" i="3"/>
  <c r="B2075" i="3"/>
  <c r="B2076" i="3"/>
  <c r="B2077" i="3"/>
  <c r="G2077" i="3" s="1"/>
  <c r="B2078" i="3"/>
  <c r="B2079" i="3"/>
  <c r="B2080" i="3"/>
  <c r="B2081" i="3"/>
  <c r="B2082" i="3"/>
  <c r="B2083" i="3"/>
  <c r="B2084" i="3"/>
  <c r="B2085" i="3"/>
  <c r="G2085" i="3" s="1"/>
  <c r="B2086" i="3"/>
  <c r="B2087" i="3"/>
  <c r="B2088" i="3"/>
  <c r="B2089" i="3"/>
  <c r="B2090" i="3"/>
  <c r="B2091" i="3"/>
  <c r="B2092" i="3"/>
  <c r="B2093" i="3"/>
  <c r="G2093" i="3" s="1"/>
  <c r="B2094" i="3"/>
  <c r="B2095" i="3"/>
  <c r="B2096" i="3"/>
  <c r="B2097" i="3"/>
  <c r="B2098" i="3"/>
  <c r="B2099" i="3"/>
  <c r="B2100" i="3"/>
  <c r="B2101" i="3"/>
  <c r="G2101" i="3" s="1"/>
  <c r="B2102" i="3"/>
  <c r="B2103" i="3"/>
  <c r="B2104" i="3"/>
  <c r="B2105" i="3"/>
  <c r="B2106" i="3"/>
  <c r="B2107" i="3"/>
  <c r="G2107" i="3" s="1"/>
  <c r="B2108" i="3"/>
  <c r="B2109" i="3"/>
  <c r="G2109" i="3" s="1"/>
  <c r="B2110" i="3"/>
  <c r="B2111" i="3"/>
  <c r="B2112" i="3"/>
  <c r="B2113" i="3"/>
  <c r="B2114" i="3"/>
  <c r="B2115" i="3"/>
  <c r="G2115" i="3" s="1"/>
  <c r="B2116" i="3"/>
  <c r="B2117" i="3"/>
  <c r="G2117" i="3" s="1"/>
  <c r="B2118" i="3"/>
  <c r="B2119" i="3"/>
  <c r="B2120" i="3"/>
  <c r="B2121" i="3"/>
  <c r="B2122" i="3"/>
  <c r="B2123" i="3"/>
  <c r="B2124" i="3"/>
  <c r="B2125" i="3"/>
  <c r="G2125" i="3" s="1"/>
  <c r="B2126" i="3"/>
  <c r="B2127" i="3"/>
  <c r="B2128" i="3"/>
  <c r="B2129" i="3"/>
  <c r="B2130" i="3"/>
  <c r="B2131" i="3"/>
  <c r="G2131" i="3" s="1"/>
  <c r="B2132" i="3"/>
  <c r="B2133" i="3"/>
  <c r="B2134" i="3"/>
  <c r="B2135" i="3"/>
  <c r="B2136" i="3"/>
  <c r="B2137" i="3"/>
  <c r="B2138" i="3"/>
  <c r="B2139" i="3"/>
  <c r="B2140" i="3"/>
  <c r="B2141" i="3"/>
  <c r="B2142" i="3"/>
  <c r="B2143" i="3"/>
  <c r="B2144" i="3"/>
  <c r="B2145" i="3"/>
  <c r="B2146" i="3"/>
  <c r="B2147" i="3"/>
  <c r="G2147" i="3" s="1"/>
  <c r="B2148" i="3"/>
  <c r="B2149" i="3"/>
  <c r="B2150" i="3"/>
  <c r="B2151" i="3"/>
  <c r="B2152" i="3"/>
  <c r="B2153" i="3"/>
  <c r="B2154" i="3"/>
  <c r="G2154" i="3" s="1"/>
  <c r="B2155" i="3"/>
  <c r="G2155" i="3" s="1"/>
  <c r="B2156" i="3"/>
  <c r="B2157" i="3"/>
  <c r="B2158" i="3"/>
  <c r="B2159" i="3"/>
  <c r="B2160" i="3"/>
  <c r="B2161" i="3"/>
  <c r="B2162" i="3"/>
  <c r="G2162" i="3" s="1"/>
  <c r="B2163" i="3"/>
  <c r="B2164" i="3"/>
  <c r="B2165" i="3"/>
  <c r="B2166" i="3"/>
  <c r="B2167" i="3"/>
  <c r="B2168" i="3"/>
  <c r="B2169" i="3"/>
  <c r="B2170" i="3"/>
  <c r="B2171" i="3"/>
  <c r="G2171" i="3" s="1"/>
  <c r="B2172" i="3"/>
  <c r="B2173" i="3"/>
  <c r="B2174" i="3"/>
  <c r="B2175" i="3"/>
  <c r="B2176" i="3"/>
  <c r="B2177" i="3"/>
  <c r="B2178" i="3"/>
  <c r="B2179" i="3"/>
  <c r="B2180" i="3"/>
  <c r="B2181" i="3"/>
  <c r="B2182" i="3"/>
  <c r="B2183" i="3"/>
  <c r="B2184" i="3"/>
  <c r="B2185" i="3"/>
  <c r="B2186" i="3"/>
  <c r="B2187" i="3"/>
  <c r="G2187" i="3" s="1"/>
  <c r="B2188" i="3"/>
  <c r="B2189" i="3"/>
  <c r="B2190" i="3"/>
  <c r="B2191" i="3"/>
  <c r="G2191" i="3" s="1"/>
  <c r="B2192" i="3"/>
  <c r="B13" i="3"/>
  <c r="B12" i="3"/>
  <c r="G2192" i="3"/>
  <c r="G2190" i="3"/>
  <c r="G2186" i="3"/>
  <c r="G2185" i="3"/>
  <c r="G2184" i="3"/>
  <c r="G2183" i="3"/>
  <c r="G2182" i="3"/>
  <c r="G2178" i="3"/>
  <c r="G2177" i="3"/>
  <c r="G2176" i="3"/>
  <c r="G2175" i="3"/>
  <c r="G2174" i="3"/>
  <c r="G2170" i="3"/>
  <c r="G2169" i="3"/>
  <c r="G2168" i="3"/>
  <c r="G2167" i="3"/>
  <c r="G2166" i="3"/>
  <c r="G2163" i="3"/>
  <c r="G2161" i="3"/>
  <c r="G2160" i="3"/>
  <c r="G2159" i="3"/>
  <c r="G2158" i="3"/>
  <c r="G2153" i="3"/>
  <c r="G2152" i="3"/>
  <c r="G2151" i="3"/>
  <c r="G2150" i="3"/>
  <c r="G2146" i="3"/>
  <c r="G2145" i="3"/>
  <c r="G2144" i="3"/>
  <c r="G2143" i="3"/>
  <c r="G2142" i="3"/>
  <c r="G2139" i="3"/>
  <c r="G2138" i="3"/>
  <c r="G2137" i="3"/>
  <c r="G2136" i="3"/>
  <c r="G2135" i="3"/>
  <c r="G2134" i="3"/>
  <c r="G2130" i="3"/>
  <c r="G2129" i="3"/>
  <c r="G2128" i="3"/>
  <c r="G2127" i="3"/>
  <c r="G2126" i="3"/>
  <c r="G2123" i="3"/>
  <c r="G2122" i="3"/>
  <c r="G2121" i="3"/>
  <c r="G2120" i="3"/>
  <c r="G2119" i="3"/>
  <c r="G2118" i="3"/>
  <c r="G2114" i="3"/>
  <c r="G2113" i="3"/>
  <c r="G2112" i="3"/>
  <c r="G2111" i="3"/>
  <c r="G2110" i="3"/>
  <c r="G2106" i="3"/>
  <c r="G2105" i="3"/>
  <c r="G2104" i="3"/>
  <c r="G2103" i="3"/>
  <c r="G2102" i="3"/>
  <c r="G2099" i="3"/>
  <c r="G2098" i="3"/>
  <c r="G2097" i="3"/>
  <c r="G2096" i="3"/>
  <c r="G2095" i="3"/>
  <c r="G2094" i="3"/>
  <c r="G2091" i="3"/>
  <c r="G2090" i="3"/>
  <c r="G2089" i="3"/>
  <c r="G2088" i="3"/>
  <c r="G2087" i="3"/>
  <c r="G2086" i="3"/>
  <c r="G2083" i="3"/>
  <c r="G2082" i="3"/>
  <c r="G2081" i="3"/>
  <c r="G2080" i="3"/>
  <c r="G2079" i="3"/>
  <c r="G2078" i="3"/>
  <c r="G2075" i="3"/>
  <c r="G2074" i="3"/>
  <c r="G2073" i="3"/>
  <c r="G2072" i="3"/>
  <c r="G2071" i="3"/>
  <c r="G2070" i="3"/>
  <c r="G2067" i="3"/>
  <c r="G2066" i="3"/>
  <c r="G2065" i="3"/>
  <c r="G2064" i="3"/>
  <c r="G2063" i="3"/>
  <c r="G2062" i="3"/>
  <c r="G2059" i="3"/>
  <c r="G2058" i="3"/>
  <c r="G2057" i="3"/>
  <c r="G2056" i="3"/>
  <c r="G2055" i="3"/>
  <c r="G2054" i="3"/>
  <c r="G2051" i="3"/>
  <c r="G2050" i="3"/>
  <c r="G2048" i="3"/>
  <c r="G2047" i="3"/>
  <c r="G2046" i="3"/>
  <c r="G2043" i="3"/>
  <c r="G2042" i="3"/>
  <c r="G2040" i="3"/>
  <c r="G2039" i="3"/>
  <c r="G2038" i="3"/>
  <c r="G2035" i="3"/>
  <c r="G2034" i="3"/>
  <c r="G2033" i="3"/>
  <c r="G2032" i="3"/>
  <c r="G2031" i="3"/>
  <c r="G2030" i="3"/>
  <c r="G2027" i="3"/>
  <c r="G2026" i="3"/>
  <c r="G2025" i="3"/>
  <c r="G2024" i="3"/>
  <c r="G2023" i="3"/>
  <c r="G2022" i="3"/>
  <c r="G2021" i="3"/>
  <c r="G2019" i="3"/>
  <c r="G2018" i="3"/>
  <c r="G2017" i="3"/>
  <c r="G2016" i="3"/>
  <c r="G2015" i="3"/>
  <c r="G2014" i="3"/>
  <c r="G2011" i="3"/>
  <c r="G2010" i="3"/>
  <c r="G2009" i="3"/>
  <c r="G2008" i="3"/>
  <c r="G2007" i="3"/>
  <c r="G2006" i="3"/>
  <c r="G2003" i="3"/>
  <c r="G2002" i="3"/>
  <c r="G2001" i="3"/>
  <c r="G2000" i="3"/>
  <c r="G1999" i="3"/>
  <c r="G1998" i="3"/>
  <c r="G1995" i="3"/>
  <c r="G1994" i="3"/>
  <c r="G1993" i="3"/>
  <c r="G1992" i="3"/>
  <c r="G1991" i="3"/>
  <c r="G1990" i="3"/>
  <c r="G1987" i="3"/>
  <c r="G1986" i="3"/>
  <c r="G1985" i="3"/>
  <c r="G1984" i="3"/>
  <c r="G1983" i="3"/>
  <c r="G1982" i="3"/>
  <c r="G1979" i="3"/>
  <c r="G1978" i="3"/>
  <c r="G1977" i="3"/>
  <c r="G1976" i="3"/>
  <c r="G1975" i="3"/>
  <c r="G1974" i="3"/>
  <c r="G1971" i="3"/>
  <c r="G1970" i="3"/>
  <c r="G1969" i="3"/>
  <c r="G1968" i="3"/>
  <c r="G1967" i="3"/>
  <c r="G1966" i="3"/>
  <c r="G1965" i="3"/>
  <c r="G1963" i="3"/>
  <c r="G1962" i="3"/>
  <c r="G1961" i="3"/>
  <c r="G1960" i="3"/>
  <c r="G1959" i="3"/>
  <c r="G1958" i="3"/>
  <c r="G1955" i="3"/>
  <c r="G1954" i="3"/>
  <c r="G1953" i="3"/>
  <c r="G1952" i="3"/>
  <c r="G1951" i="3"/>
  <c r="G1950" i="3"/>
  <c r="G1947" i="3"/>
  <c r="G1946" i="3"/>
  <c r="G1945" i="3"/>
  <c r="G1944" i="3"/>
  <c r="G1943" i="3"/>
  <c r="G1942" i="3"/>
  <c r="G1939" i="3"/>
  <c r="G1938" i="3"/>
  <c r="G1937" i="3"/>
  <c r="G1936" i="3"/>
  <c r="G1935" i="3"/>
  <c r="G1934" i="3"/>
  <c r="G1931" i="3"/>
  <c r="G1930" i="3"/>
  <c r="G1929" i="3"/>
  <c r="G1928" i="3"/>
  <c r="G1927" i="3"/>
  <c r="G1926" i="3"/>
  <c r="G1923" i="3"/>
  <c r="G1922" i="3"/>
  <c r="G1921" i="3"/>
  <c r="G1920" i="3"/>
  <c r="G1919" i="3"/>
  <c r="G1918" i="3"/>
  <c r="G1915" i="3"/>
  <c r="G1914" i="3"/>
  <c r="G1913" i="3"/>
  <c r="G1912" i="3"/>
  <c r="G1911" i="3"/>
  <c r="G1910" i="3"/>
  <c r="G1907" i="3"/>
  <c r="G1906" i="3"/>
  <c r="G1905" i="3"/>
  <c r="G1904" i="3"/>
  <c r="G1903" i="3"/>
  <c r="G1902" i="3"/>
  <c r="G1899" i="3"/>
  <c r="G1898" i="3"/>
  <c r="G1896" i="3"/>
  <c r="G1895" i="3"/>
  <c r="G1892" i="3"/>
  <c r="G1891" i="3"/>
  <c r="G1889" i="3"/>
  <c r="G1888" i="3"/>
  <c r="G1887" i="3"/>
  <c r="G1886" i="3"/>
  <c r="G1884" i="3"/>
  <c r="G1883" i="3"/>
  <c r="G1882" i="3"/>
  <c r="G1881" i="3"/>
  <c r="G1879" i="3"/>
  <c r="G1878" i="3"/>
  <c r="G1876" i="3"/>
  <c r="G1875" i="3"/>
  <c r="G1873" i="3"/>
  <c r="G1871" i="3"/>
  <c r="G1870" i="3"/>
  <c r="G1867" i="3"/>
  <c r="G1866" i="3"/>
  <c r="G1865" i="3"/>
  <c r="G1863" i="3"/>
  <c r="G1862" i="3"/>
  <c r="G1860" i="3"/>
  <c r="G1859" i="3"/>
  <c r="G1857" i="3"/>
  <c r="G1855" i="3"/>
  <c r="G1854" i="3"/>
  <c r="G1851" i="3"/>
  <c r="G1850" i="3"/>
  <c r="G1849" i="3"/>
  <c r="G1848" i="3"/>
  <c r="G1847" i="3"/>
  <c r="G1846" i="3"/>
  <c r="G1843" i="3"/>
  <c r="G1842" i="3"/>
  <c r="G1841" i="3"/>
  <c r="G1840" i="3"/>
  <c r="G1839" i="3"/>
  <c r="G1838" i="3"/>
  <c r="G1835" i="3"/>
  <c r="G1834" i="3"/>
  <c r="G1833" i="3"/>
  <c r="G1832" i="3"/>
  <c r="G1831" i="3"/>
  <c r="G1830" i="3"/>
  <c r="G1827" i="3"/>
  <c r="G1826" i="3"/>
  <c r="G1825" i="3"/>
  <c r="G1824" i="3"/>
  <c r="G1823" i="3"/>
  <c r="G1822" i="3"/>
  <c r="G1819" i="3"/>
  <c r="G1818" i="3"/>
  <c r="G1817" i="3"/>
  <c r="G1816" i="3"/>
  <c r="G1815" i="3"/>
  <c r="G1814" i="3"/>
  <c r="G1811" i="3"/>
  <c r="G1810" i="3"/>
  <c r="G1809" i="3"/>
  <c r="G1808" i="3"/>
  <c r="G1807" i="3"/>
  <c r="G1806" i="3"/>
  <c r="G1803" i="3"/>
  <c r="G1802" i="3"/>
  <c r="G1801" i="3"/>
  <c r="G1800" i="3"/>
  <c r="G1799" i="3"/>
  <c r="G1798" i="3"/>
  <c r="G1795" i="3"/>
  <c r="G1794" i="3"/>
  <c r="G1793" i="3"/>
  <c r="G1792" i="3"/>
  <c r="G1791" i="3"/>
  <c r="G1790" i="3"/>
  <c r="G1787" i="3"/>
  <c r="G1786" i="3"/>
  <c r="G1785" i="3"/>
  <c r="G1784" i="3"/>
  <c r="G1783" i="3"/>
  <c r="G1782" i="3"/>
  <c r="G1779" i="3"/>
  <c r="G1778" i="3"/>
  <c r="G1777" i="3"/>
  <c r="G1776" i="3"/>
  <c r="G1775" i="3"/>
  <c r="G1774" i="3"/>
  <c r="G1771" i="3"/>
  <c r="G1770" i="3"/>
  <c r="G1769" i="3"/>
  <c r="G1768" i="3"/>
  <c r="G1767" i="3"/>
  <c r="G1766" i="3"/>
  <c r="G1763" i="3"/>
  <c r="G1762" i="3"/>
  <c r="G1761" i="3"/>
  <c r="G1760" i="3"/>
  <c r="G1759" i="3"/>
  <c r="G1758" i="3"/>
  <c r="G1755" i="3"/>
  <c r="G1754" i="3"/>
  <c r="G1753" i="3"/>
  <c r="G1752" i="3"/>
  <c r="G1751" i="3"/>
  <c r="G1750" i="3"/>
  <c r="G1747" i="3"/>
  <c r="G1746" i="3"/>
  <c r="G1745" i="3"/>
  <c r="G1744" i="3"/>
  <c r="G1743" i="3"/>
  <c r="G1742" i="3"/>
  <c r="G1739" i="3"/>
  <c r="G1738" i="3"/>
  <c r="G1737" i="3"/>
  <c r="G1736" i="3"/>
  <c r="G1735" i="3"/>
  <c r="G1734" i="3"/>
  <c r="G1731" i="3"/>
  <c r="G1730" i="3"/>
  <c r="G1729" i="3"/>
  <c r="G1728" i="3"/>
  <c r="G1727" i="3"/>
  <c r="G1726" i="3"/>
  <c r="G1723" i="3"/>
  <c r="G1722" i="3"/>
  <c r="G1721" i="3"/>
  <c r="G1720" i="3"/>
  <c r="G1719" i="3"/>
  <c r="G1718" i="3"/>
  <c r="G1716" i="3"/>
  <c r="G1715" i="3"/>
  <c r="G1713" i="3"/>
  <c r="G1712" i="3"/>
  <c r="G1711" i="3"/>
  <c r="G1710" i="3"/>
  <c r="G1708" i="3"/>
  <c r="G1707" i="3"/>
  <c r="G1705" i="3"/>
  <c r="G1704" i="3"/>
  <c r="G1703" i="3"/>
  <c r="G1702" i="3"/>
  <c r="G1700" i="3"/>
  <c r="G1699" i="3"/>
  <c r="G1697" i="3"/>
  <c r="G1696" i="3"/>
  <c r="G1695" i="3"/>
  <c r="G1694" i="3"/>
  <c r="G1693" i="3"/>
  <c r="G1691" i="3"/>
  <c r="G1690" i="3"/>
  <c r="G1689" i="3"/>
  <c r="G1688" i="3"/>
  <c r="G1687" i="3"/>
  <c r="G1686" i="3"/>
  <c r="G1684" i="3"/>
  <c r="G1683" i="3"/>
  <c r="G1682" i="3"/>
  <c r="G1681" i="3"/>
  <c r="G1680" i="3"/>
  <c r="G1679" i="3"/>
  <c r="G1675" i="3"/>
  <c r="G1674" i="3"/>
  <c r="G1673" i="3"/>
  <c r="G1672" i="3"/>
  <c r="G1671" i="3"/>
  <c r="G1670" i="3"/>
  <c r="G1668" i="3"/>
  <c r="G1667" i="3"/>
  <c r="G1666" i="3"/>
  <c r="G1665" i="3"/>
  <c r="G1664" i="3"/>
  <c r="G1663" i="3"/>
  <c r="G1662" i="3"/>
  <c r="G1659" i="3"/>
  <c r="G1658" i="3"/>
  <c r="G1657" i="3"/>
  <c r="G1656" i="3"/>
  <c r="G1655" i="3"/>
  <c r="G1654" i="3"/>
  <c r="G1652" i="3"/>
  <c r="G1651" i="3"/>
  <c r="G1650" i="3"/>
  <c r="G1649" i="3"/>
  <c r="G1648" i="3"/>
  <c r="G1647" i="3"/>
  <c r="G1646" i="3"/>
  <c r="G1643" i="3"/>
  <c r="G1642" i="3"/>
  <c r="G1641" i="3"/>
  <c r="G1640" i="3"/>
  <c r="G1639" i="3"/>
  <c r="G1638" i="3"/>
  <c r="G1636" i="3"/>
  <c r="G1635" i="3"/>
  <c r="G1634" i="3"/>
  <c r="G1633" i="3"/>
  <c r="G1632" i="3"/>
  <c r="G1631" i="3"/>
  <c r="G1630" i="3"/>
  <c r="G1627" i="3"/>
  <c r="G1626" i="3"/>
  <c r="G1625" i="3"/>
  <c r="G1624" i="3"/>
  <c r="G1623" i="3"/>
  <c r="G1622" i="3"/>
  <c r="G1620" i="3"/>
  <c r="G1619" i="3"/>
  <c r="G1618" i="3"/>
  <c r="G1617" i="3"/>
  <c r="G1616" i="3"/>
  <c r="G1615" i="3"/>
  <c r="G1611" i="3"/>
  <c r="G1610" i="3"/>
  <c r="G1609" i="3"/>
  <c r="G1608" i="3"/>
  <c r="G1607" i="3"/>
  <c r="G1606" i="3"/>
  <c r="G1604" i="3"/>
  <c r="G1603" i="3"/>
  <c r="G1602" i="3"/>
  <c r="G1601" i="3"/>
  <c r="G1600" i="3"/>
  <c r="G1599" i="3"/>
  <c r="G1598" i="3"/>
  <c r="G1595" i="3"/>
  <c r="G1594" i="3"/>
  <c r="G1593" i="3"/>
  <c r="G1592" i="3"/>
  <c r="G1591" i="3"/>
  <c r="G1590" i="3"/>
  <c r="G1588" i="3"/>
  <c r="G1587" i="3"/>
  <c r="G1586" i="3"/>
  <c r="G1585" i="3"/>
  <c r="G1584" i="3"/>
  <c r="G1583" i="3"/>
  <c r="G1582" i="3"/>
  <c r="G1579" i="3"/>
  <c r="G1578" i="3"/>
  <c r="G1577" i="3"/>
  <c r="G1576" i="3"/>
  <c r="G1575" i="3"/>
  <c r="G1574" i="3"/>
  <c r="G1572" i="3"/>
  <c r="G1571" i="3"/>
  <c r="G1570" i="3"/>
  <c r="G1569" i="3"/>
  <c r="G1568" i="3"/>
  <c r="G1567" i="3"/>
  <c r="G1566" i="3"/>
  <c r="G1564" i="3"/>
  <c r="G1563" i="3"/>
  <c r="G1562" i="3"/>
  <c r="G1561" i="3"/>
  <c r="G1560" i="3"/>
  <c r="G1559" i="3"/>
  <c r="G1558" i="3"/>
  <c r="G1556" i="3"/>
  <c r="G1555" i="3"/>
  <c r="G1554" i="3"/>
  <c r="G1553" i="3"/>
  <c r="G1552" i="3"/>
  <c r="G1551" i="3"/>
  <c r="G1550" i="3"/>
  <c r="G1548" i="3"/>
  <c r="G1547" i="3"/>
  <c r="G1546" i="3"/>
  <c r="G1544" i="3"/>
  <c r="G1543" i="3"/>
  <c r="G1542" i="3"/>
  <c r="G1540" i="3"/>
  <c r="G1539" i="3"/>
  <c r="G1538" i="3"/>
  <c r="G1536" i="3"/>
  <c r="G1535" i="3"/>
  <c r="G1534" i="3"/>
  <c r="G1532" i="3"/>
  <c r="G1531" i="3"/>
  <c r="G1528" i="3"/>
  <c r="G1527" i="3"/>
  <c r="G1526" i="3"/>
  <c r="G1524" i="3"/>
  <c r="G1523" i="3"/>
  <c r="G1522" i="3"/>
  <c r="G1520" i="3"/>
  <c r="G1519" i="3"/>
  <c r="G1518" i="3"/>
  <c r="G1516" i="3"/>
  <c r="G1515" i="3"/>
  <c r="G1514" i="3"/>
  <c r="G1512" i="3"/>
  <c r="G1511" i="3"/>
  <c r="G1510" i="3"/>
  <c r="G1508" i="3"/>
  <c r="G1507" i="3"/>
  <c r="G1506" i="3"/>
  <c r="G1504" i="3"/>
  <c r="G1503" i="3"/>
  <c r="G1502" i="3"/>
  <c r="G1500" i="3"/>
  <c r="G1499" i="3"/>
  <c r="G1498" i="3"/>
  <c r="G1496" i="3"/>
  <c r="G1495" i="3"/>
  <c r="G1494" i="3"/>
  <c r="G1492" i="3"/>
  <c r="G1491" i="3"/>
  <c r="G1490" i="3"/>
  <c r="G1488" i="3"/>
  <c r="G1487" i="3"/>
  <c r="G1486" i="3"/>
  <c r="G1484" i="3"/>
  <c r="G1483" i="3"/>
  <c r="G1482" i="3"/>
  <c r="G1480" i="3"/>
  <c r="G1479" i="3"/>
  <c r="G1478" i="3"/>
  <c r="G1476" i="3"/>
  <c r="G1475" i="3"/>
  <c r="G1474" i="3"/>
  <c r="G1472" i="3"/>
  <c r="G1471" i="3"/>
  <c r="G1470" i="3"/>
  <c r="G1468" i="3"/>
  <c r="G1467" i="3"/>
  <c r="G1464" i="3"/>
  <c r="G1463" i="3"/>
  <c r="G1462" i="3"/>
  <c r="G1460" i="3"/>
  <c r="G1459" i="3"/>
  <c r="G1456" i="3"/>
  <c r="G1455" i="3"/>
  <c r="G1454" i="3"/>
  <c r="G1452" i="3"/>
  <c r="G1451" i="3"/>
  <c r="G1450" i="3"/>
  <c r="G1448" i="3"/>
  <c r="G1447" i="3"/>
  <c r="G1446" i="3"/>
  <c r="G1444" i="3"/>
  <c r="G1443" i="3"/>
  <c r="G1442" i="3"/>
  <c r="G1440" i="3"/>
  <c r="G1439" i="3"/>
  <c r="G1438" i="3"/>
  <c r="G1436" i="3"/>
  <c r="G1435" i="3"/>
  <c r="G1434" i="3"/>
  <c r="G1432" i="3"/>
  <c r="G1431" i="3"/>
  <c r="G1430" i="3"/>
  <c r="G1428" i="3"/>
  <c r="G1427" i="3"/>
  <c r="G1426" i="3"/>
  <c r="G1424" i="3"/>
  <c r="G1423" i="3"/>
  <c r="G1422" i="3"/>
  <c r="G1420" i="3"/>
  <c r="G1419" i="3"/>
  <c r="G1418" i="3"/>
  <c r="G1416" i="3"/>
  <c r="G1415" i="3"/>
  <c r="G1414" i="3"/>
  <c r="G1412" i="3"/>
  <c r="G1411" i="3"/>
  <c r="G1410" i="3"/>
  <c r="G1408" i="3"/>
  <c r="G1407" i="3"/>
  <c r="G1406" i="3"/>
  <c r="G1404" i="3"/>
  <c r="G1403" i="3"/>
  <c r="G1400" i="3"/>
  <c r="G1399" i="3"/>
  <c r="G1398" i="3"/>
  <c r="G1396" i="3"/>
  <c r="G1395" i="3"/>
  <c r="G1394" i="3"/>
  <c r="G1392" i="3"/>
  <c r="G1391" i="3"/>
  <c r="G1390" i="3"/>
  <c r="G1388" i="3"/>
  <c r="G1387" i="3"/>
  <c r="G1386" i="3"/>
  <c r="G1384" i="3"/>
  <c r="G1383" i="3"/>
  <c r="G1382" i="3"/>
  <c r="G1380" i="3"/>
  <c r="G1379" i="3"/>
  <c r="G1378" i="3"/>
  <c r="G1376" i="3"/>
  <c r="G1375" i="3"/>
  <c r="G1374" i="3"/>
  <c r="G1372" i="3"/>
  <c r="G1371" i="3"/>
  <c r="G1370" i="3"/>
  <c r="G1368" i="3"/>
  <c r="G1367" i="3"/>
  <c r="G1366" i="3"/>
  <c r="G1364" i="3"/>
  <c r="G1363" i="3"/>
  <c r="G1362" i="3"/>
  <c r="G1360" i="3"/>
  <c r="G1359" i="3"/>
  <c r="G1358" i="3"/>
  <c r="G1356" i="3"/>
  <c r="G1355" i="3"/>
  <c r="G1354" i="3"/>
  <c r="G1352" i="3"/>
  <c r="G1351" i="3"/>
  <c r="G1350" i="3"/>
  <c r="G1348" i="3"/>
  <c r="G1346" i="3"/>
  <c r="G1344" i="3"/>
  <c r="G1343" i="3"/>
  <c r="G1342" i="3"/>
  <c r="G1340" i="3"/>
  <c r="G1338" i="3"/>
  <c r="G1336" i="3"/>
  <c r="G1335" i="3"/>
  <c r="G1334" i="3"/>
  <c r="G1332" i="3"/>
  <c r="G1330" i="3"/>
  <c r="G1328" i="3"/>
  <c r="G1327" i="3"/>
  <c r="G1326" i="3"/>
  <c r="G1324" i="3"/>
  <c r="G1323" i="3"/>
  <c r="G1322" i="3"/>
  <c r="G1320" i="3"/>
  <c r="G1319" i="3"/>
  <c r="G1318" i="3"/>
  <c r="G1316" i="3"/>
  <c r="G1315" i="3"/>
  <c r="G1314" i="3"/>
  <c r="G1313" i="3"/>
  <c r="G1312" i="3"/>
  <c r="G1311" i="3"/>
  <c r="G1310" i="3"/>
  <c r="G1308" i="3"/>
  <c r="G1307" i="3"/>
  <c r="G1306" i="3"/>
  <c r="G1304" i="3"/>
  <c r="G1303" i="3"/>
  <c r="G1302" i="3"/>
  <c r="G1300" i="3"/>
  <c r="G1299" i="3"/>
  <c r="G1298" i="3"/>
  <c r="G1297" i="3"/>
  <c r="G1296" i="3"/>
  <c r="G1295" i="3"/>
  <c r="G1294" i="3"/>
  <c r="G1292" i="3"/>
  <c r="G1291" i="3"/>
  <c r="G1290" i="3"/>
  <c r="G1288" i="3"/>
  <c r="G1287" i="3"/>
  <c r="G1286" i="3"/>
  <c r="G1284" i="3"/>
  <c r="G1283" i="3"/>
  <c r="G1282" i="3"/>
  <c r="G1281" i="3"/>
  <c r="G1280" i="3"/>
  <c r="G1279" i="3"/>
  <c r="G1278" i="3"/>
  <c r="G1276" i="3"/>
  <c r="G1275" i="3"/>
  <c r="G1274" i="3"/>
  <c r="G1272" i="3"/>
  <c r="G1271" i="3"/>
  <c r="G1270" i="3"/>
  <c r="G1268" i="3"/>
  <c r="G1267" i="3"/>
  <c r="G1266" i="3"/>
  <c r="G1265" i="3"/>
  <c r="G1263" i="3"/>
  <c r="G1262" i="3"/>
  <c r="G1260" i="3"/>
  <c r="G1259" i="3"/>
  <c r="G1258" i="3"/>
  <c r="G1257" i="3"/>
  <c r="G1256" i="3"/>
  <c r="G1255" i="3"/>
  <c r="G1254" i="3"/>
  <c r="G1252" i="3"/>
  <c r="G1251" i="3"/>
  <c r="G1250" i="3"/>
  <c r="G1249" i="3"/>
  <c r="G1248" i="3"/>
  <c r="G1247" i="3"/>
  <c r="G1246" i="3"/>
  <c r="G1244" i="3"/>
  <c r="G1243" i="3"/>
  <c r="G1242" i="3"/>
  <c r="G1241" i="3"/>
  <c r="G1240" i="3"/>
  <c r="G1239" i="3"/>
  <c r="G1238" i="3"/>
  <c r="G1236" i="3"/>
  <c r="G1235" i="3"/>
  <c r="G1233" i="3"/>
  <c r="G1232" i="3"/>
  <c r="G1231" i="3"/>
  <c r="G1230" i="3"/>
  <c r="G1228" i="3"/>
  <c r="G1227" i="3"/>
  <c r="G1226" i="3"/>
  <c r="G1225" i="3"/>
  <c r="G1224" i="3"/>
  <c r="G1223" i="3"/>
  <c r="G1222" i="3"/>
  <c r="G1220" i="3"/>
  <c r="G1219" i="3"/>
  <c r="G1218" i="3"/>
  <c r="G1217" i="3"/>
  <c r="G1216" i="3"/>
  <c r="G1215" i="3"/>
  <c r="G1214" i="3"/>
  <c r="G1212" i="3"/>
  <c r="G1211" i="3"/>
  <c r="G1210" i="3"/>
  <c r="G1209" i="3"/>
  <c r="G1208" i="3"/>
  <c r="G1207" i="3"/>
  <c r="G1206" i="3"/>
  <c r="G1204" i="3"/>
  <c r="G1203" i="3"/>
  <c r="G1202" i="3"/>
  <c r="G1201" i="3"/>
  <c r="G1200" i="3"/>
  <c r="G1199" i="3"/>
  <c r="G1198" i="3"/>
  <c r="G1196" i="3"/>
  <c r="G1195" i="3"/>
  <c r="G1194" i="3"/>
  <c r="G1193" i="3"/>
  <c r="G1192" i="3"/>
  <c r="G1191" i="3"/>
  <c r="G1190" i="3"/>
  <c r="G1188" i="3"/>
  <c r="G1187" i="3"/>
  <c r="G1186" i="3"/>
  <c r="G1185" i="3"/>
  <c r="G1184" i="3"/>
  <c r="G1183" i="3"/>
  <c r="G1182" i="3"/>
  <c r="G1180" i="3"/>
  <c r="G1179" i="3"/>
  <c r="G1178" i="3"/>
  <c r="G1177" i="3"/>
  <c r="G1176" i="3"/>
  <c r="G1175" i="3"/>
  <c r="G1174" i="3"/>
  <c r="G1171" i="3"/>
  <c r="G1169" i="3"/>
  <c r="G1168" i="3"/>
  <c r="G1167" i="3"/>
  <c r="G1166" i="3"/>
  <c r="G1164" i="3"/>
  <c r="G1163" i="3"/>
  <c r="G1162" i="3"/>
  <c r="G1161" i="3"/>
  <c r="G1160" i="3"/>
  <c r="G1159" i="3"/>
  <c r="G1158" i="3"/>
  <c r="G1155" i="3"/>
  <c r="G1154" i="3"/>
  <c r="G1153" i="3"/>
  <c r="G1152" i="3"/>
  <c r="G1151" i="3"/>
  <c r="G1150" i="3"/>
  <c r="G1148" i="3"/>
  <c r="G1147" i="3"/>
  <c r="G1146" i="3"/>
  <c r="G1145" i="3"/>
  <c r="G1144" i="3"/>
  <c r="G1143" i="3"/>
  <c r="G1142" i="3"/>
  <c r="G1139" i="3"/>
  <c r="G1138" i="3"/>
  <c r="G1137" i="3"/>
  <c r="G1136" i="3"/>
  <c r="G1135" i="3"/>
  <c r="G1134" i="3"/>
  <c r="G1132" i="3"/>
  <c r="G1131" i="3"/>
  <c r="G1130" i="3"/>
  <c r="G1129" i="3"/>
  <c r="G1128" i="3"/>
  <c r="G1127" i="3"/>
  <c r="G1126" i="3"/>
  <c r="G1123" i="3"/>
  <c r="G1122" i="3"/>
  <c r="G1121" i="3"/>
  <c r="G1120" i="3"/>
  <c r="G1119" i="3"/>
  <c r="G1118" i="3"/>
  <c r="G1116" i="3"/>
  <c r="G1115" i="3"/>
  <c r="G1114" i="3"/>
  <c r="G1113" i="3"/>
  <c r="G1112" i="3"/>
  <c r="G1111" i="3"/>
  <c r="G1110" i="3"/>
  <c r="G1107" i="3"/>
  <c r="G1106" i="3"/>
  <c r="G1105" i="3"/>
  <c r="G1104" i="3"/>
  <c r="G1103" i="3"/>
  <c r="G1102" i="3"/>
  <c r="G1100" i="3"/>
  <c r="G1099" i="3"/>
  <c r="G1098" i="3"/>
  <c r="G1097" i="3"/>
  <c r="G1096" i="3"/>
  <c r="G1095" i="3"/>
  <c r="G1094" i="3"/>
  <c r="G1091" i="3"/>
  <c r="G1090" i="3"/>
  <c r="G1089" i="3"/>
  <c r="G1088" i="3"/>
  <c r="G1087" i="3"/>
  <c r="G1086" i="3"/>
  <c r="G1084" i="3"/>
  <c r="G1083" i="3"/>
  <c r="G1082" i="3"/>
  <c r="G1081" i="3"/>
  <c r="G1080" i="3"/>
  <c r="G1079" i="3"/>
  <c r="G1078" i="3"/>
  <c r="G1075" i="3"/>
  <c r="G1073" i="3"/>
  <c r="G1072" i="3"/>
  <c r="G1071" i="3"/>
  <c r="G1070" i="3"/>
  <c r="G1068" i="3"/>
  <c r="G1067" i="3"/>
  <c r="G1066" i="3"/>
  <c r="G1065" i="3"/>
  <c r="G1064" i="3"/>
  <c r="G1063" i="3"/>
  <c r="G1062" i="3"/>
  <c r="G1059" i="3"/>
  <c r="G1058" i="3"/>
  <c r="G1057" i="3"/>
  <c r="G1056" i="3"/>
  <c r="G1055" i="3"/>
  <c r="G1054" i="3"/>
  <c r="G1052" i="3"/>
  <c r="G1051" i="3"/>
  <c r="G1050" i="3"/>
  <c r="G1049" i="3"/>
  <c r="G1048" i="3"/>
  <c r="G1047" i="3"/>
  <c r="G1044" i="3"/>
  <c r="G1043" i="3"/>
  <c r="G1041" i="3"/>
  <c r="G1040" i="3"/>
  <c r="G1039" i="3"/>
  <c r="G1038" i="3"/>
  <c r="G1036" i="3"/>
  <c r="G1035" i="3"/>
  <c r="G1034" i="3"/>
  <c r="G1033" i="3"/>
  <c r="G1032" i="3"/>
  <c r="G1031" i="3"/>
  <c r="G1030" i="3"/>
  <c r="G1027" i="3"/>
  <c r="G1026" i="3"/>
  <c r="G1025" i="3"/>
  <c r="G1024" i="3"/>
  <c r="G1023" i="3"/>
  <c r="G1022" i="3"/>
  <c r="G1020" i="3"/>
  <c r="G1019" i="3"/>
  <c r="G1018" i="3"/>
  <c r="G1016" i="3"/>
  <c r="G1015" i="3"/>
  <c r="G1014" i="3"/>
  <c r="G1012" i="3"/>
  <c r="G1011" i="3"/>
  <c r="G1010" i="3"/>
  <c r="G1009" i="3"/>
  <c r="G1008" i="3"/>
  <c r="G1007" i="3"/>
  <c r="G1006" i="3"/>
  <c r="G1004" i="3"/>
  <c r="G1003" i="3"/>
  <c r="G1002" i="3"/>
  <c r="G1001" i="3"/>
  <c r="G1000" i="3"/>
  <c r="G999" i="3"/>
  <c r="G998" i="3"/>
  <c r="G995" i="3"/>
  <c r="G994" i="3"/>
  <c r="G993" i="3"/>
  <c r="G992" i="3"/>
  <c r="G991" i="3"/>
  <c r="G990" i="3"/>
  <c r="G988" i="3"/>
  <c r="G987" i="3"/>
  <c r="G986" i="3"/>
  <c r="G985" i="3"/>
  <c r="G984" i="3"/>
  <c r="G983" i="3"/>
  <c r="G982" i="3"/>
  <c r="G980" i="3"/>
  <c r="G979" i="3"/>
  <c r="G978" i="3"/>
  <c r="G977" i="3"/>
  <c r="G976" i="3"/>
  <c r="G975" i="3"/>
  <c r="G974" i="3"/>
  <c r="G971" i="3"/>
  <c r="G970" i="3"/>
  <c r="G968" i="3"/>
  <c r="G967" i="3"/>
  <c r="G964" i="3"/>
  <c r="G963" i="3"/>
  <c r="G962" i="3"/>
  <c r="G961" i="3"/>
  <c r="G960" i="3"/>
  <c r="G959" i="3"/>
  <c r="G958" i="3"/>
  <c r="G955" i="3"/>
  <c r="G954" i="3"/>
  <c r="G952" i="3"/>
  <c r="G951" i="3"/>
  <c r="G948" i="3"/>
  <c r="G947" i="3"/>
  <c r="G946" i="3"/>
  <c r="G945" i="3"/>
  <c r="G944" i="3"/>
  <c r="G943" i="3"/>
  <c r="G940" i="3"/>
  <c r="G939" i="3"/>
  <c r="G938" i="3"/>
  <c r="G937" i="3"/>
  <c r="G936" i="3"/>
  <c r="G935" i="3"/>
  <c r="G932" i="3"/>
  <c r="G931" i="3"/>
  <c r="G930" i="3"/>
  <c r="G929" i="3"/>
  <c r="G928" i="3"/>
  <c r="G927" i="3"/>
  <c r="G924" i="3"/>
  <c r="G923" i="3"/>
  <c r="G922" i="3"/>
  <c r="G921" i="3"/>
  <c r="G920" i="3"/>
  <c r="G919" i="3"/>
  <c r="G916" i="3"/>
  <c r="G915" i="3"/>
  <c r="G914" i="3"/>
  <c r="G913" i="3"/>
  <c r="G912" i="3"/>
  <c r="G911" i="3"/>
  <c r="G908" i="3"/>
  <c r="G906" i="3"/>
  <c r="G905" i="3"/>
  <c r="G904" i="3"/>
  <c r="G903" i="3"/>
  <c r="G900" i="3"/>
  <c r="G899" i="3"/>
  <c r="G898" i="3"/>
  <c r="G897" i="3"/>
  <c r="G896" i="3"/>
  <c r="G895" i="3"/>
  <c r="G893" i="3"/>
  <c r="G892" i="3"/>
  <c r="G891" i="3"/>
  <c r="G890" i="3"/>
  <c r="G889" i="3"/>
  <c r="G888" i="3"/>
  <c r="G887" i="3"/>
  <c r="G884" i="3"/>
  <c r="G883" i="3"/>
  <c r="G882" i="3"/>
  <c r="G881" i="3"/>
  <c r="G880" i="3"/>
  <c r="G879" i="3"/>
  <c r="G876" i="3"/>
  <c r="G875" i="3"/>
  <c r="G874" i="3"/>
  <c r="G873" i="3"/>
  <c r="G872" i="3"/>
  <c r="G871" i="3"/>
  <c r="G868" i="3"/>
  <c r="G867" i="3"/>
  <c r="G866" i="3"/>
  <c r="G865" i="3"/>
  <c r="G864" i="3"/>
  <c r="G863" i="3"/>
  <c r="G860" i="3"/>
  <c r="G859" i="3"/>
  <c r="G858" i="3"/>
  <c r="G857" i="3"/>
  <c r="G856" i="3"/>
  <c r="G855" i="3"/>
  <c r="G852" i="3"/>
  <c r="G851" i="3"/>
  <c r="G850" i="3"/>
  <c r="G849" i="3"/>
  <c r="G848" i="3"/>
  <c r="G847" i="3"/>
  <c r="G844" i="3"/>
  <c r="G842" i="3"/>
  <c r="G841" i="3"/>
  <c r="G840" i="3"/>
  <c r="G839" i="3"/>
  <c r="G836" i="3"/>
  <c r="G835" i="3"/>
  <c r="G834" i="3"/>
  <c r="G833" i="3"/>
  <c r="G832" i="3"/>
  <c r="G831" i="3"/>
  <c r="G828" i="3"/>
  <c r="G827" i="3"/>
  <c r="G826" i="3"/>
  <c r="G825" i="3"/>
  <c r="G824" i="3"/>
  <c r="G823" i="3"/>
  <c r="G820" i="3"/>
  <c r="G819" i="3"/>
  <c r="G818" i="3"/>
  <c r="G817" i="3"/>
  <c r="G816" i="3"/>
  <c r="G815" i="3"/>
  <c r="G812" i="3"/>
  <c r="G811" i="3"/>
  <c r="G810" i="3"/>
  <c r="G809" i="3"/>
  <c r="G808" i="3"/>
  <c r="G807" i="3"/>
  <c r="G803" i="3"/>
  <c r="G802" i="3"/>
  <c r="G801" i="3"/>
  <c r="G800" i="3"/>
  <c r="G796" i="3"/>
  <c r="G795" i="3"/>
  <c r="G794" i="3"/>
  <c r="G793" i="3"/>
  <c r="G792" i="3"/>
  <c r="G788" i="3"/>
  <c r="G787" i="3"/>
  <c r="G786" i="3"/>
  <c r="G785" i="3"/>
  <c r="G784" i="3"/>
  <c r="G782" i="3"/>
  <c r="G780" i="3"/>
  <c r="G779" i="3"/>
  <c r="G778" i="3"/>
  <c r="G777" i="3"/>
  <c r="G776" i="3"/>
  <c r="G775" i="3"/>
  <c r="G774" i="3"/>
  <c r="G772" i="3"/>
  <c r="G771" i="3"/>
  <c r="G770" i="3"/>
  <c r="G769" i="3"/>
  <c r="G768" i="3"/>
  <c r="G767" i="3"/>
  <c r="G764" i="3"/>
  <c r="G763" i="3"/>
  <c r="G762" i="3"/>
  <c r="G761" i="3"/>
  <c r="G760" i="3"/>
  <c r="G756" i="3"/>
  <c r="G755" i="3"/>
  <c r="G754" i="3"/>
  <c r="G753" i="3"/>
  <c r="G752" i="3"/>
  <c r="G750" i="3"/>
  <c r="G748" i="3"/>
  <c r="G747" i="3"/>
  <c r="G746" i="3"/>
  <c r="G745" i="3"/>
  <c r="G744" i="3"/>
  <c r="G742" i="3"/>
  <c r="G740" i="3"/>
  <c r="G739" i="3"/>
  <c r="G738" i="3"/>
  <c r="G737" i="3"/>
  <c r="G736" i="3"/>
  <c r="G735" i="3"/>
  <c r="G732" i="3"/>
  <c r="G731" i="3"/>
  <c r="G730" i="3"/>
  <c r="G729" i="3"/>
  <c r="G728" i="3"/>
  <c r="G724" i="3"/>
  <c r="G723" i="3"/>
  <c r="G722" i="3"/>
  <c r="G721" i="3"/>
  <c r="G720" i="3"/>
  <c r="G716" i="3"/>
  <c r="G715" i="3"/>
  <c r="G714" i="3"/>
  <c r="G713" i="3"/>
  <c r="G712" i="3"/>
  <c r="G710" i="3"/>
  <c r="G707" i="3"/>
  <c r="G706" i="3"/>
  <c r="G705" i="3"/>
  <c r="G704" i="3"/>
  <c r="G703" i="3"/>
  <c r="G700" i="3"/>
  <c r="G698" i="3"/>
  <c r="G697" i="3"/>
  <c r="G696" i="3"/>
  <c r="G695" i="3"/>
  <c r="G694" i="3"/>
  <c r="G692" i="3"/>
  <c r="G691" i="3"/>
  <c r="G690" i="3"/>
  <c r="G689" i="3"/>
  <c r="G688" i="3"/>
  <c r="G687" i="3"/>
  <c r="G686" i="3"/>
  <c r="G684" i="3"/>
  <c r="G683" i="3"/>
  <c r="G682" i="3"/>
  <c r="G681" i="3"/>
  <c r="G680" i="3"/>
  <c r="G679" i="3"/>
  <c r="G678" i="3"/>
  <c r="G676" i="3"/>
  <c r="G675" i="3"/>
  <c r="G674" i="3"/>
  <c r="G673" i="3"/>
  <c r="G672" i="3"/>
  <c r="G671" i="3"/>
  <c r="G670" i="3"/>
  <c r="G668" i="3"/>
  <c r="G667" i="3"/>
  <c r="G666" i="3"/>
  <c r="G665" i="3"/>
  <c r="G664" i="3"/>
  <c r="G663" i="3"/>
  <c r="G662" i="3"/>
  <c r="G660" i="3"/>
  <c r="G659" i="3"/>
  <c r="G658" i="3"/>
  <c r="G657" i="3"/>
  <c r="G656" i="3"/>
  <c r="G655" i="3"/>
  <c r="G654" i="3"/>
  <c r="G652" i="3"/>
  <c r="G651" i="3"/>
  <c r="G650" i="3"/>
  <c r="G649" i="3"/>
  <c r="G648" i="3"/>
  <c r="G647" i="3"/>
  <c r="G646" i="3"/>
  <c r="G644" i="3"/>
  <c r="G643" i="3"/>
  <c r="G642" i="3"/>
  <c r="G641" i="3"/>
  <c r="G640" i="3"/>
  <c r="G639" i="3"/>
  <c r="G638" i="3"/>
  <c r="G636" i="3"/>
  <c r="G635" i="3"/>
  <c r="G634" i="3"/>
  <c r="G633" i="3"/>
  <c r="G632" i="3"/>
  <c r="G631" i="3"/>
  <c r="G630" i="3"/>
  <c r="G628" i="3"/>
  <c r="G627" i="3"/>
  <c r="G626" i="3"/>
  <c r="G625" i="3"/>
  <c r="G624" i="3"/>
  <c r="G623" i="3"/>
  <c r="G622" i="3"/>
  <c r="G620" i="3"/>
  <c r="G619" i="3"/>
  <c r="G618" i="3"/>
  <c r="G617" i="3"/>
  <c r="G616" i="3"/>
  <c r="G615" i="3"/>
  <c r="G614" i="3"/>
  <c r="G612" i="3"/>
  <c r="G611" i="3"/>
  <c r="G610" i="3"/>
  <c r="G609" i="3"/>
  <c r="G608" i="3"/>
  <c r="G607" i="3"/>
  <c r="G606" i="3"/>
  <c r="G604" i="3"/>
  <c r="G603" i="3"/>
  <c r="G602" i="3"/>
  <c r="G601" i="3"/>
  <c r="G600" i="3"/>
  <c r="G599" i="3"/>
  <c r="G598" i="3"/>
  <c r="G596" i="3"/>
  <c r="G595" i="3"/>
  <c r="G594" i="3"/>
  <c r="G593" i="3"/>
  <c r="G592" i="3"/>
  <c r="G591" i="3"/>
  <c r="G590" i="3"/>
  <c r="G588" i="3"/>
  <c r="G587" i="3"/>
  <c r="G586" i="3"/>
  <c r="G585" i="3"/>
  <c r="G584" i="3"/>
  <c r="G583" i="3"/>
  <c r="G582" i="3"/>
  <c r="G580" i="3"/>
  <c r="G579" i="3"/>
  <c r="G578" i="3"/>
  <c r="G577" i="3"/>
  <c r="G576" i="3"/>
  <c r="G575" i="3"/>
  <c r="G572" i="3"/>
  <c r="G571" i="3"/>
  <c r="G570" i="3"/>
  <c r="G569" i="3"/>
  <c r="G568" i="3"/>
  <c r="G567" i="3"/>
  <c r="G564" i="3"/>
  <c r="G563" i="3"/>
  <c r="G562" i="3"/>
  <c r="G561" i="3"/>
  <c r="G560" i="3"/>
  <c r="G559" i="3"/>
  <c r="G556" i="3"/>
  <c r="G555" i="3"/>
  <c r="G554" i="3"/>
  <c r="G553" i="3"/>
  <c r="G552" i="3"/>
  <c r="G548" i="3"/>
  <c r="G547" i="3"/>
  <c r="G546" i="3"/>
  <c r="G545" i="3"/>
  <c r="G543" i="3"/>
  <c r="G540" i="3"/>
  <c r="G539" i="3"/>
  <c r="G538" i="3"/>
  <c r="G537" i="3"/>
  <c r="G536" i="3"/>
  <c r="G535" i="3"/>
  <c r="G532" i="3"/>
  <c r="G531" i="3"/>
  <c r="G530" i="3"/>
  <c r="G529" i="3"/>
  <c r="G527" i="3"/>
  <c r="G524" i="3"/>
  <c r="G523" i="3"/>
  <c r="G522" i="3"/>
  <c r="G521" i="3"/>
  <c r="G520" i="3"/>
  <c r="G519" i="3"/>
  <c r="G516" i="3"/>
  <c r="G515" i="3"/>
  <c r="G514" i="3"/>
  <c r="G513" i="3"/>
  <c r="G512" i="3"/>
  <c r="G511" i="3"/>
  <c r="G508" i="3"/>
  <c r="G507" i="3"/>
  <c r="G506" i="3"/>
  <c r="G505" i="3"/>
  <c r="G503" i="3"/>
  <c r="G500" i="3"/>
  <c r="G499" i="3"/>
  <c r="G498" i="3"/>
  <c r="G497" i="3"/>
  <c r="G495" i="3"/>
  <c r="G492" i="3"/>
  <c r="G491" i="3"/>
  <c r="G489" i="3"/>
  <c r="G484" i="3"/>
  <c r="G483" i="3"/>
  <c r="G482" i="3"/>
  <c r="G481" i="3"/>
  <c r="G479" i="3"/>
  <c r="G476" i="3"/>
  <c r="G475" i="3"/>
  <c r="G474" i="3"/>
  <c r="G473" i="3"/>
  <c r="G472" i="3"/>
  <c r="G471" i="3"/>
  <c r="G470" i="3"/>
  <c r="G468" i="3"/>
  <c r="G467" i="3"/>
  <c r="G466" i="3"/>
  <c r="G465" i="3"/>
  <c r="G463" i="3"/>
  <c r="G460" i="3"/>
  <c r="G459" i="3"/>
  <c r="G458" i="3"/>
  <c r="G457" i="3"/>
  <c r="G456" i="3"/>
  <c r="G455" i="3"/>
  <c r="G454" i="3"/>
  <c r="G452" i="3"/>
  <c r="G451" i="3"/>
  <c r="G450" i="3"/>
  <c r="G449" i="3"/>
  <c r="G448" i="3"/>
  <c r="G447" i="3"/>
  <c r="G446" i="3"/>
  <c r="G444" i="3"/>
  <c r="G442" i="3"/>
  <c r="G441" i="3"/>
  <c r="G440" i="3"/>
  <c r="G439" i="3"/>
  <c r="G438" i="3"/>
  <c r="G437" i="3"/>
  <c r="G436" i="3"/>
  <c r="G434" i="3"/>
  <c r="G433" i="3"/>
  <c r="G432" i="3"/>
  <c r="G431" i="3"/>
  <c r="G430" i="3"/>
  <c r="G428" i="3"/>
  <c r="G427" i="3"/>
  <c r="G426" i="3"/>
  <c r="G425" i="3"/>
  <c r="G424" i="3"/>
  <c r="G423" i="3"/>
  <c r="G422" i="3"/>
  <c r="G420" i="3"/>
  <c r="G419" i="3"/>
  <c r="G418" i="3"/>
  <c r="G417" i="3"/>
  <c r="G416" i="3"/>
  <c r="G415" i="3"/>
  <c r="G414" i="3"/>
  <c r="G412" i="3"/>
  <c r="G410" i="3"/>
  <c r="G409" i="3"/>
  <c r="G408" i="3"/>
  <c r="G407" i="3"/>
  <c r="G406" i="3"/>
  <c r="G404" i="3"/>
  <c r="G402" i="3"/>
  <c r="G401" i="3"/>
  <c r="G400" i="3"/>
  <c r="G399" i="3"/>
  <c r="G398" i="3"/>
  <c r="G396" i="3"/>
  <c r="G394" i="3"/>
  <c r="G393" i="3"/>
  <c r="G392" i="3"/>
  <c r="G391" i="3"/>
  <c r="G390" i="3"/>
  <c r="G388" i="3"/>
  <c r="G386" i="3"/>
  <c r="G385" i="3"/>
  <c r="G384" i="3"/>
  <c r="G383" i="3"/>
  <c r="G382" i="3"/>
  <c r="G380" i="3"/>
  <c r="G378" i="3"/>
  <c r="G377" i="3"/>
  <c r="G376" i="3"/>
  <c r="G375" i="3"/>
  <c r="G374" i="3"/>
  <c r="G373" i="3"/>
  <c r="G372" i="3"/>
  <c r="G370" i="3"/>
  <c r="G369" i="3"/>
  <c r="G368" i="3"/>
  <c r="G367" i="3"/>
  <c r="G366" i="3"/>
  <c r="G364" i="3"/>
  <c r="G362" i="3"/>
  <c r="G361" i="3"/>
  <c r="G360" i="3"/>
  <c r="G359" i="3"/>
  <c r="G358" i="3"/>
  <c r="G356" i="3"/>
  <c r="G355" i="3"/>
  <c r="G354" i="3"/>
  <c r="G353" i="3"/>
  <c r="G352" i="3"/>
  <c r="G351" i="3"/>
  <c r="G350" i="3"/>
  <c r="G348" i="3"/>
  <c r="G346" i="3"/>
  <c r="G345" i="3"/>
  <c r="G344" i="3"/>
  <c r="G343" i="3"/>
  <c r="G342" i="3"/>
  <c r="G340" i="3"/>
  <c r="G338" i="3"/>
  <c r="G337" i="3"/>
  <c r="G336" i="3"/>
  <c r="G335" i="3"/>
  <c r="G334" i="3"/>
  <c r="G332" i="3"/>
  <c r="G330" i="3"/>
  <c r="G329" i="3"/>
  <c r="G328" i="3"/>
  <c r="G327" i="3"/>
  <c r="G326" i="3"/>
  <c r="G324" i="3"/>
  <c r="G322" i="3"/>
  <c r="G321" i="3"/>
  <c r="G320" i="3"/>
  <c r="G319" i="3"/>
  <c r="G318" i="3"/>
  <c r="G316" i="3"/>
  <c r="G314" i="3"/>
  <c r="G313" i="3"/>
  <c r="G312" i="3"/>
  <c r="G311" i="3"/>
  <c r="G310" i="3"/>
  <c r="G309" i="3"/>
  <c r="G308" i="3"/>
  <c r="G306" i="3"/>
  <c r="G305" i="3"/>
  <c r="G304" i="3"/>
  <c r="G303" i="3"/>
  <c r="G302" i="3"/>
  <c r="G300" i="3"/>
  <c r="G298" i="3"/>
  <c r="G297" i="3"/>
  <c r="G296" i="3"/>
  <c r="G295" i="3"/>
  <c r="G294" i="3"/>
  <c r="G292" i="3"/>
  <c r="G290" i="3"/>
  <c r="G289" i="3"/>
  <c r="G288" i="3"/>
  <c r="G287" i="3"/>
  <c r="G286" i="3"/>
  <c r="G284" i="3"/>
  <c r="G282" i="3"/>
  <c r="G281" i="3"/>
  <c r="G280" i="3"/>
  <c r="G279" i="3"/>
  <c r="G278" i="3"/>
  <c r="G276" i="3"/>
  <c r="G274" i="3"/>
  <c r="G273" i="3"/>
  <c r="G272" i="3"/>
  <c r="G271" i="3"/>
  <c r="G270" i="3"/>
  <c r="G268" i="3"/>
  <c r="G267" i="3"/>
  <c r="G266" i="3"/>
  <c r="G265" i="3"/>
  <c r="G264" i="3"/>
  <c r="G263" i="3"/>
  <c r="G262" i="3"/>
  <c r="G260" i="3"/>
  <c r="G258" i="3"/>
  <c r="G257" i="3"/>
  <c r="G256" i="3"/>
  <c r="G255" i="3"/>
  <c r="G254" i="3"/>
  <c r="G252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6" i="3"/>
  <c r="G234" i="3"/>
  <c r="G233" i="3"/>
  <c r="G232" i="3"/>
  <c r="G231" i="3"/>
  <c r="G230" i="3"/>
  <c r="G228" i="3"/>
  <c r="G226" i="3"/>
  <c r="G225" i="3"/>
  <c r="G224" i="3"/>
  <c r="G223" i="3"/>
  <c r="G222" i="3"/>
  <c r="G220" i="3"/>
  <c r="G218" i="3"/>
  <c r="G217" i="3"/>
  <c r="G216" i="3"/>
  <c r="G215" i="3"/>
  <c r="G214" i="3"/>
  <c r="G213" i="3"/>
  <c r="G212" i="3"/>
  <c r="G210" i="3"/>
  <c r="G209" i="3"/>
  <c r="G208" i="3"/>
  <c r="G207" i="3"/>
  <c r="G206" i="3"/>
  <c r="G204" i="3"/>
  <c r="G202" i="3"/>
  <c r="G201" i="3"/>
  <c r="G200" i="3"/>
  <c r="G199" i="3"/>
  <c r="G198" i="3"/>
  <c r="G196" i="3"/>
  <c r="G194" i="3"/>
  <c r="G193" i="3"/>
  <c r="G192" i="3"/>
  <c r="G191" i="3"/>
  <c r="G190" i="3"/>
  <c r="G188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2" i="3"/>
  <c r="G170" i="3"/>
  <c r="G169" i="3"/>
  <c r="G168" i="3"/>
  <c r="G167" i="3"/>
  <c r="G166" i="3"/>
  <c r="G164" i="3"/>
  <c r="G162" i="3"/>
  <c r="G161" i="3"/>
  <c r="G160" i="3"/>
  <c r="G159" i="3"/>
  <c r="G158" i="3"/>
  <c r="G156" i="3"/>
  <c r="G155" i="3"/>
  <c r="G154" i="3"/>
  <c r="G153" i="3"/>
  <c r="G152" i="3"/>
  <c r="G151" i="3"/>
  <c r="G150" i="3"/>
  <c r="G149" i="3"/>
  <c r="G148" i="3"/>
  <c r="G146" i="3"/>
  <c r="G145" i="3"/>
  <c r="G144" i="3"/>
  <c r="G143" i="3"/>
  <c r="G142" i="3"/>
  <c r="G140" i="3"/>
  <c r="G138" i="3"/>
  <c r="G137" i="3"/>
  <c r="G136" i="3"/>
  <c r="G135" i="3"/>
  <c r="G134" i="3"/>
  <c r="G132" i="3"/>
  <c r="G130" i="3"/>
  <c r="G129" i="3"/>
  <c r="G128" i="3"/>
  <c r="G127" i="3"/>
  <c r="G126" i="3"/>
  <c r="G124" i="3"/>
  <c r="G122" i="3"/>
  <c r="G121" i="3"/>
  <c r="G120" i="3"/>
  <c r="G119" i="3"/>
  <c r="G118" i="3"/>
  <c r="G117" i="3"/>
  <c r="G116" i="3"/>
  <c r="G114" i="3"/>
  <c r="G113" i="3"/>
  <c r="G112" i="3"/>
  <c r="G111" i="3"/>
  <c r="G110" i="3"/>
  <c r="G108" i="3"/>
  <c r="G106" i="3"/>
  <c r="G105" i="3"/>
  <c r="G104" i="3"/>
  <c r="G103" i="3"/>
  <c r="G102" i="3"/>
  <c r="G100" i="3"/>
  <c r="G98" i="3"/>
  <c r="G97" i="3"/>
  <c r="G96" i="3"/>
  <c r="G95" i="3"/>
  <c r="G94" i="3"/>
  <c r="G92" i="3"/>
  <c r="G91" i="3"/>
  <c r="G90" i="3"/>
  <c r="G89" i="3"/>
  <c r="G88" i="3"/>
  <c r="G87" i="3"/>
  <c r="G86" i="3"/>
  <c r="G85" i="3"/>
  <c r="G84" i="3"/>
  <c r="G82" i="3"/>
  <c r="G81" i="3"/>
  <c r="G80" i="3"/>
  <c r="G79" i="3"/>
  <c r="G78" i="3"/>
  <c r="G76" i="3"/>
  <c r="G74" i="3"/>
  <c r="G73" i="3"/>
  <c r="G72" i="3"/>
  <c r="G71" i="3"/>
  <c r="G70" i="3"/>
  <c r="G68" i="3"/>
  <c r="G67" i="3"/>
  <c r="G66" i="3"/>
  <c r="G65" i="3"/>
  <c r="G64" i="3"/>
  <c r="G63" i="3"/>
  <c r="G62" i="3"/>
  <c r="G60" i="3"/>
  <c r="G58" i="3"/>
  <c r="G57" i="3"/>
  <c r="G56" i="3"/>
  <c r="G55" i="3"/>
  <c r="G54" i="3"/>
  <c r="G52" i="3"/>
  <c r="G50" i="3"/>
  <c r="G49" i="3"/>
  <c r="G48" i="3"/>
  <c r="G47" i="3"/>
  <c r="G46" i="3"/>
  <c r="G44" i="3"/>
  <c r="G43" i="3"/>
  <c r="G42" i="3"/>
  <c r="G41" i="3"/>
  <c r="G40" i="3"/>
  <c r="G39" i="3"/>
  <c r="G38" i="3"/>
  <c r="G36" i="3"/>
  <c r="G34" i="3"/>
  <c r="G33" i="3"/>
  <c r="G32" i="3"/>
  <c r="G31" i="3"/>
  <c r="G30" i="3"/>
  <c r="G28" i="3"/>
  <c r="G26" i="3"/>
  <c r="G25" i="3"/>
  <c r="G24" i="3"/>
  <c r="G23" i="3"/>
  <c r="G22" i="3"/>
  <c r="G20" i="3"/>
  <c r="G19" i="3"/>
  <c r="G18" i="3"/>
  <c r="G17" i="3"/>
  <c r="G16" i="3"/>
  <c r="G15" i="3"/>
  <c r="G14" i="3"/>
  <c r="G13" i="3"/>
  <c r="G12" i="3"/>
  <c r="G18" i="13" l="1"/>
  <c r="G42" i="13"/>
  <c r="G50" i="13"/>
  <c r="G66" i="13"/>
  <c r="G74" i="13"/>
  <c r="G82" i="13"/>
  <c r="G98" i="13"/>
  <c r="G106" i="13"/>
  <c r="G138" i="13"/>
  <c r="G154" i="13"/>
  <c r="G162" i="13"/>
  <c r="G170" i="13"/>
  <c r="G17" i="12"/>
  <c r="G25" i="12"/>
  <c r="G33" i="12"/>
  <c r="G41" i="12"/>
  <c r="G49" i="12"/>
  <c r="G57" i="12"/>
  <c r="G65" i="12"/>
  <c r="G73" i="12"/>
  <c r="G81" i="12"/>
  <c r="G89" i="12"/>
  <c r="G97" i="12"/>
  <c r="G105" i="12"/>
  <c r="G113" i="12"/>
  <c r="G121" i="12"/>
  <c r="G129" i="12"/>
  <c r="G137" i="12"/>
  <c r="G145" i="12"/>
  <c r="G153" i="12"/>
  <c r="G161" i="12"/>
  <c r="G169" i="12"/>
  <c r="G177" i="12"/>
  <c r="G185" i="12"/>
  <c r="G193" i="12"/>
  <c r="G201" i="12"/>
  <c r="G209" i="12"/>
  <c r="G217" i="12"/>
  <c r="G225" i="12"/>
  <c r="G233" i="12"/>
  <c r="G241" i="12"/>
  <c r="G249" i="12"/>
  <c r="G257" i="12"/>
  <c r="G265" i="12"/>
  <c r="G25" i="11"/>
  <c r="G41" i="11"/>
  <c r="G49" i="11"/>
  <c r="G57" i="11"/>
  <c r="G65" i="11"/>
  <c r="G73" i="11"/>
  <c r="G81" i="11"/>
  <c r="G89" i="11"/>
  <c r="G97" i="11"/>
  <c r="G105" i="11"/>
  <c r="G113" i="11"/>
  <c r="G121" i="11"/>
  <c r="G129" i="11"/>
  <c r="G137" i="11"/>
  <c r="G145" i="11"/>
  <c r="G153" i="11"/>
  <c r="G161" i="11"/>
  <c r="G169" i="11"/>
  <c r="G177" i="11"/>
  <c r="G185" i="11"/>
  <c r="G193" i="11"/>
  <c r="G201" i="11"/>
  <c r="G209" i="11"/>
  <c r="G217" i="11"/>
  <c r="G225" i="11"/>
  <c r="G233" i="11"/>
  <c r="G241" i="11"/>
  <c r="G249" i="11"/>
  <c r="G15" i="10"/>
  <c r="G23" i="10"/>
  <c r="G31" i="10"/>
  <c r="G39" i="10"/>
  <c r="G47" i="10"/>
  <c r="G55" i="10"/>
  <c r="G63" i="10"/>
  <c r="G71" i="10"/>
  <c r="G79" i="10"/>
  <c r="G87" i="10"/>
  <c r="G95" i="10"/>
  <c r="G103" i="10"/>
  <c r="G111" i="10"/>
  <c r="G276" i="10"/>
  <c r="G340" i="10"/>
  <c r="G404" i="10"/>
  <c r="G436" i="10"/>
  <c r="G444" i="10"/>
  <c r="G452" i="10"/>
  <c r="G332" i="10"/>
  <c r="G396" i="10"/>
  <c r="G124" i="10"/>
  <c r="G260" i="10"/>
  <c r="G324" i="10"/>
  <c r="G388" i="10"/>
  <c r="G428" i="10"/>
  <c r="G268" i="10"/>
  <c r="G128" i="10"/>
  <c r="G252" i="10"/>
  <c r="G316" i="10"/>
  <c r="G380" i="10"/>
  <c r="G136" i="10"/>
  <c r="G244" i="10"/>
  <c r="G308" i="10"/>
  <c r="G372" i="10"/>
  <c r="G420" i="10"/>
  <c r="G144" i="10"/>
  <c r="G148" i="10"/>
  <c r="G152" i="10"/>
  <c r="G156" i="10"/>
  <c r="G160" i="10"/>
  <c r="G164" i="10"/>
  <c r="G168" i="10"/>
  <c r="G172" i="10"/>
  <c r="G176" i="10"/>
  <c r="G180" i="10"/>
  <c r="G184" i="10"/>
  <c r="G188" i="10"/>
  <c r="G192" i="10"/>
  <c r="G196" i="10"/>
  <c r="G200" i="10"/>
  <c r="G204" i="10"/>
  <c r="G208" i="10"/>
  <c r="G212" i="10"/>
  <c r="G220" i="10"/>
  <c r="G228" i="10"/>
  <c r="G236" i="10"/>
  <c r="G300" i="10"/>
  <c r="G364" i="10"/>
  <c r="G292" i="10"/>
  <c r="G356" i="10"/>
  <c r="G412" i="10"/>
  <c r="G130" i="10"/>
  <c r="G284" i="10"/>
  <c r="G348" i="10"/>
  <c r="G85" i="9"/>
  <c r="G100" i="9"/>
  <c r="G107" i="9"/>
  <c r="G115" i="9"/>
  <c r="G123" i="9"/>
  <c r="G149" i="9"/>
  <c r="G161" i="9"/>
  <c r="G141" i="9"/>
  <c r="G153" i="9"/>
  <c r="G169" i="9"/>
  <c r="G133" i="9"/>
  <c r="G145" i="9"/>
  <c r="G109" i="9"/>
  <c r="G117" i="9"/>
  <c r="G125" i="9"/>
  <c r="G137" i="9"/>
  <c r="G92" i="9"/>
  <c r="G157" i="9"/>
  <c r="G76" i="9"/>
  <c r="G113" i="9"/>
  <c r="G121" i="9"/>
  <c r="G129" i="9"/>
  <c r="G77" i="9"/>
  <c r="G84" i="9"/>
  <c r="G91" i="9"/>
  <c r="G165" i="9"/>
  <c r="G177" i="9"/>
  <c r="G432" i="9"/>
  <c r="G487" i="9"/>
  <c r="G403" i="9"/>
  <c r="G410" i="9"/>
  <c r="G417" i="9"/>
  <c r="G479" i="9"/>
  <c r="G425" i="9"/>
  <c r="G471" i="9"/>
  <c r="G371" i="9"/>
  <c r="G387" i="9"/>
  <c r="G411" i="9"/>
  <c r="G418" i="9"/>
  <c r="G463" i="9"/>
  <c r="G455" i="9"/>
  <c r="G519" i="9"/>
  <c r="G401" i="9"/>
  <c r="G419" i="9"/>
  <c r="G447" i="9"/>
  <c r="G511" i="9"/>
  <c r="G423" i="9"/>
  <c r="G439" i="9"/>
  <c r="G448" i="9"/>
  <c r="G503" i="9"/>
  <c r="G363" i="9"/>
  <c r="G379" i="9"/>
  <c r="G395" i="9"/>
  <c r="G402" i="9"/>
  <c r="G409" i="9"/>
  <c r="G431" i="9"/>
  <c r="G440" i="9"/>
  <c r="G495" i="9"/>
  <c r="G527" i="9"/>
  <c r="G535" i="9"/>
  <c r="G543" i="9"/>
  <c r="G551" i="9"/>
  <c r="G559" i="9"/>
  <c r="G567" i="9"/>
  <c r="G575" i="9"/>
  <c r="G583" i="9"/>
  <c r="G591" i="9"/>
  <c r="G599" i="9"/>
  <c r="G607" i="9"/>
  <c r="G615" i="9"/>
  <c r="G623" i="9"/>
  <c r="G631" i="9"/>
  <c r="G639" i="9"/>
  <c r="G647" i="9"/>
  <c r="G655" i="9"/>
  <c r="G663" i="9"/>
  <c r="G695" i="9"/>
  <c r="G705" i="9"/>
  <c r="G719" i="9"/>
  <c r="G785" i="9"/>
  <c r="G815" i="9"/>
  <c r="G895" i="9"/>
  <c r="G967" i="9"/>
  <c r="G759" i="9"/>
  <c r="G823" i="9"/>
  <c r="G831" i="9"/>
  <c r="G839" i="9"/>
  <c r="G847" i="9"/>
  <c r="G855" i="9"/>
  <c r="G863" i="9"/>
  <c r="G871" i="9"/>
  <c r="G887" i="9"/>
  <c r="G959" i="9"/>
  <c r="G1007" i="9"/>
  <c r="G679" i="9"/>
  <c r="G699" i="9"/>
  <c r="G727" i="9"/>
  <c r="G745" i="9"/>
  <c r="G767" i="9"/>
  <c r="G801" i="9"/>
  <c r="G879" i="9"/>
  <c r="G951" i="9"/>
  <c r="G703" i="9"/>
  <c r="G731" i="9"/>
  <c r="G753" i="9"/>
  <c r="G775" i="9"/>
  <c r="G809" i="9"/>
  <c r="G943" i="9"/>
  <c r="G999" i="9"/>
  <c r="G735" i="9"/>
  <c r="G783" i="9"/>
  <c r="G935" i="9"/>
  <c r="G991" i="9"/>
  <c r="G687" i="9"/>
  <c r="G707" i="9"/>
  <c r="G761" i="9"/>
  <c r="G791" i="9"/>
  <c r="G927" i="9"/>
  <c r="G983" i="9"/>
  <c r="G711" i="9"/>
  <c r="G743" i="9"/>
  <c r="G799" i="9"/>
  <c r="G919" i="9"/>
  <c r="G975" i="9"/>
  <c r="G671" i="9"/>
  <c r="G691" i="9"/>
  <c r="G715" i="9"/>
  <c r="G751" i="9"/>
  <c r="G807" i="9"/>
  <c r="G903" i="9"/>
  <c r="G911" i="9"/>
  <c r="G17" i="8"/>
  <c r="G25" i="8"/>
  <c r="G33" i="8"/>
  <c r="G41" i="8"/>
  <c r="G49" i="8"/>
  <c r="G57" i="8"/>
  <c r="G65" i="8"/>
  <c r="G73" i="8"/>
  <c r="G81" i="8"/>
  <c r="G89" i="8"/>
  <c r="G97" i="8"/>
  <c r="G105" i="8"/>
  <c r="G113" i="8"/>
  <c r="G121" i="8"/>
  <c r="G129" i="8"/>
  <c r="G137" i="8"/>
  <c r="G145" i="8"/>
  <c r="G153" i="8"/>
  <c r="G161" i="8"/>
  <c r="G169" i="8"/>
  <c r="G47" i="7"/>
  <c r="G23" i="7"/>
  <c r="G39" i="7"/>
  <c r="G24" i="7"/>
  <c r="G32" i="7"/>
  <c r="G40" i="7"/>
  <c r="G80" i="7"/>
  <c r="G19" i="7"/>
  <c r="G59" i="7"/>
  <c r="G67" i="7"/>
  <c r="G56" i="7"/>
  <c r="G80" i="6"/>
  <c r="G500" i="5"/>
  <c r="G508" i="5"/>
  <c r="G516" i="5"/>
  <c r="G524" i="5"/>
  <c r="G532" i="5"/>
  <c r="G540" i="5"/>
  <c r="G548" i="5"/>
  <c r="G556" i="5"/>
  <c r="G564" i="5"/>
  <c r="G843" i="5"/>
  <c r="G896" i="5"/>
  <c r="G940" i="5"/>
  <c r="G964" i="5"/>
  <c r="G1147" i="5"/>
  <c r="G1438" i="5"/>
  <c r="G1679" i="5"/>
  <c r="G1743" i="5"/>
  <c r="G1775" i="5"/>
  <c r="G452" i="5"/>
  <c r="G459" i="5"/>
  <c r="G832" i="5"/>
  <c r="G882" i="5"/>
  <c r="G936" i="5"/>
  <c r="G460" i="5"/>
  <c r="G825" i="5"/>
  <c r="G875" i="5"/>
  <c r="G948" i="5"/>
  <c r="G468" i="5"/>
  <c r="G475" i="5"/>
  <c r="G868" i="5"/>
  <c r="G921" i="5"/>
  <c r="G836" i="5"/>
  <c r="G956" i="5"/>
  <c r="G211" i="5"/>
  <c r="G218" i="5"/>
  <c r="G236" i="5"/>
  <c r="G243" i="5"/>
  <c r="G250" i="5"/>
  <c r="G268" i="5"/>
  <c r="G275" i="5"/>
  <c r="G282" i="5"/>
  <c r="G300" i="5"/>
  <c r="G307" i="5"/>
  <c r="G314" i="5"/>
  <c r="G476" i="5"/>
  <c r="G864" i="5"/>
  <c r="G914" i="5"/>
  <c r="G1615" i="5"/>
  <c r="G484" i="5"/>
  <c r="G491" i="5"/>
  <c r="G857" i="5"/>
  <c r="G907" i="5"/>
  <c r="G889" i="5"/>
  <c r="G212" i="5"/>
  <c r="G219" i="5"/>
  <c r="G226" i="5"/>
  <c r="G244" i="5"/>
  <c r="G251" i="5"/>
  <c r="G258" i="5"/>
  <c r="G492" i="5"/>
  <c r="G507" i="5"/>
  <c r="G515" i="5"/>
  <c r="G523" i="5"/>
  <c r="G531" i="5"/>
  <c r="G539" i="5"/>
  <c r="G547" i="5"/>
  <c r="G555" i="5"/>
  <c r="G563" i="5"/>
  <c r="G571" i="5"/>
  <c r="G579" i="5"/>
  <c r="G587" i="5"/>
  <c r="G595" i="5"/>
  <c r="G603" i="5"/>
  <c r="G611" i="5"/>
  <c r="G619" i="5"/>
  <c r="G627" i="5"/>
  <c r="G635" i="5"/>
  <c r="G643" i="5"/>
  <c r="G651" i="5"/>
  <c r="G659" i="5"/>
  <c r="G667" i="5"/>
  <c r="G675" i="5"/>
  <c r="G683" i="5"/>
  <c r="G691" i="5"/>
  <c r="G699" i="5"/>
  <c r="G707" i="5"/>
  <c r="G715" i="5"/>
  <c r="G723" i="5"/>
  <c r="G731" i="5"/>
  <c r="G739" i="5"/>
  <c r="G747" i="5"/>
  <c r="G755" i="5"/>
  <c r="G763" i="5"/>
  <c r="G771" i="5"/>
  <c r="G779" i="5"/>
  <c r="G787" i="5"/>
  <c r="G795" i="5"/>
  <c r="G803" i="5"/>
  <c r="G811" i="5"/>
  <c r="G819" i="5"/>
  <c r="G850" i="5"/>
  <c r="G900" i="5"/>
  <c r="G932" i="5"/>
  <c r="G947" i="5"/>
  <c r="G955" i="5"/>
  <c r="G963" i="5"/>
  <c r="G971" i="5"/>
  <c r="G979" i="5"/>
  <c r="G987" i="5"/>
  <c r="G995" i="5"/>
  <c r="G1003" i="5"/>
  <c r="G1011" i="5"/>
  <c r="G1019" i="5"/>
  <c r="G1027" i="5"/>
  <c r="G1035" i="5"/>
  <c r="G1043" i="5"/>
  <c r="G1051" i="5"/>
  <c r="G1059" i="5"/>
  <c r="G1067" i="5"/>
  <c r="G1075" i="5"/>
  <c r="G1083" i="5"/>
  <c r="G1091" i="5"/>
  <c r="G1139" i="5"/>
  <c r="G1270" i="5"/>
  <c r="G1131" i="5"/>
  <c r="G1123" i="5"/>
  <c r="G1196" i="5"/>
  <c r="G1204" i="5"/>
  <c r="G1212" i="5"/>
  <c r="G1220" i="5"/>
  <c r="G1228" i="5"/>
  <c r="G1236" i="5"/>
  <c r="G1115" i="5"/>
  <c r="G1107" i="5"/>
  <c r="G924" i="5"/>
  <c r="G931" i="5"/>
  <c r="G1099" i="5"/>
  <c r="G1188" i="5"/>
  <c r="G1278" i="5"/>
  <c r="G1334" i="5"/>
  <c r="G1366" i="5"/>
  <c r="G1398" i="5"/>
  <c r="G1262" i="5"/>
  <c r="G1326" i="5"/>
  <c r="G1358" i="5"/>
  <c r="G1390" i="5"/>
  <c r="G1254" i="5"/>
  <c r="G1318" i="5"/>
  <c r="G1430" i="5"/>
  <c r="G1190" i="5"/>
  <c r="G1246" i="5"/>
  <c r="G1310" i="5"/>
  <c r="G1350" i="5"/>
  <c r="G1382" i="5"/>
  <c r="G1414" i="5"/>
  <c r="G1422" i="5"/>
  <c r="G1470" i="5"/>
  <c r="G1551" i="5"/>
  <c r="G1555" i="5"/>
  <c r="G1564" i="5"/>
  <c r="G1151" i="5"/>
  <c r="G1158" i="5"/>
  <c r="G1302" i="5"/>
  <c r="G1462" i="5"/>
  <c r="G1294" i="5"/>
  <c r="G1342" i="5"/>
  <c r="G1374" i="5"/>
  <c r="G1406" i="5"/>
  <c r="G1454" i="5"/>
  <c r="G1159" i="5"/>
  <c r="G1166" i="5"/>
  <c r="G1173" i="5"/>
  <c r="G1286" i="5"/>
  <c r="G1446" i="5"/>
  <c r="G1479" i="5"/>
  <c r="G1559" i="5"/>
  <c r="G1563" i="5"/>
  <c r="G1623" i="5"/>
  <c r="G1687" i="5"/>
  <c r="G1807" i="5"/>
  <c r="G1543" i="5"/>
  <c r="G1547" i="5"/>
  <c r="G1607" i="5"/>
  <c r="G1671" i="5"/>
  <c r="G1735" i="5"/>
  <c r="G1483" i="5"/>
  <c r="G1491" i="5"/>
  <c r="G1499" i="5"/>
  <c r="G1507" i="5"/>
  <c r="G1515" i="5"/>
  <c r="G1523" i="5"/>
  <c r="G1531" i="5"/>
  <c r="G1539" i="5"/>
  <c r="G1599" i="5"/>
  <c r="G1663" i="5"/>
  <c r="G1727" i="5"/>
  <c r="G1767" i="5"/>
  <c r="G1799" i="5"/>
  <c r="G1591" i="5"/>
  <c r="G1655" i="5"/>
  <c r="G1719" i="5"/>
  <c r="G1583" i="5"/>
  <c r="G1647" i="5"/>
  <c r="G1711" i="5"/>
  <c r="G1759" i="5"/>
  <c r="G1791" i="5"/>
  <c r="G1575" i="5"/>
  <c r="G1639" i="5"/>
  <c r="G1703" i="5"/>
  <c r="G1567" i="5"/>
  <c r="G1571" i="5"/>
  <c r="G1631" i="5"/>
  <c r="G1695" i="5"/>
  <c r="G1751" i="5"/>
  <c r="G1783" i="5"/>
  <c r="G16" i="4"/>
  <c r="G24" i="4"/>
  <c r="G32" i="4"/>
  <c r="G40" i="4"/>
  <c r="G48" i="4"/>
  <c r="G56" i="4"/>
  <c r="G64" i="4"/>
  <c r="G72" i="4"/>
  <c r="G80" i="4"/>
  <c r="G88" i="4"/>
  <c r="G96" i="4"/>
  <c r="G104" i="4"/>
  <c r="G112" i="4"/>
  <c r="G120" i="4"/>
  <c r="G128" i="4"/>
  <c r="G136" i="4"/>
  <c r="G144" i="4"/>
  <c r="G152" i="4"/>
  <c r="G160" i="4"/>
  <c r="G168" i="4"/>
  <c r="G176" i="4"/>
  <c r="G184" i="4"/>
  <c r="G192" i="4"/>
  <c r="G200" i="4"/>
  <c r="G208" i="4"/>
  <c r="G216" i="4"/>
  <c r="G224" i="4"/>
  <c r="G232" i="4"/>
  <c r="G240" i="4"/>
  <c r="G248" i="4"/>
  <c r="G256" i="4"/>
  <c r="G264" i="4"/>
  <c r="G276" i="4"/>
  <c r="G308" i="4"/>
  <c r="G485" i="4"/>
  <c r="G492" i="4"/>
  <c r="G549" i="4"/>
  <c r="G556" i="4"/>
  <c r="G284" i="4"/>
  <c r="G316" i="4"/>
  <c r="G501" i="4"/>
  <c r="G508" i="4"/>
  <c r="G565" i="4"/>
  <c r="G572" i="4"/>
  <c r="G580" i="4"/>
  <c r="G588" i="4"/>
  <c r="G596" i="4"/>
  <c r="G605" i="4"/>
  <c r="G500" i="4"/>
  <c r="G557" i="4"/>
  <c r="G604" i="4"/>
  <c r="G288" i="4"/>
  <c r="G320" i="4"/>
  <c r="G509" i="4"/>
  <c r="G516" i="4"/>
  <c r="G573" i="4"/>
  <c r="G581" i="4"/>
  <c r="G589" i="4"/>
  <c r="G597" i="4"/>
  <c r="G292" i="4"/>
  <c r="G324" i="4"/>
  <c r="G328" i="4"/>
  <c r="G517" i="4"/>
  <c r="G524" i="4"/>
  <c r="G332" i="4"/>
  <c r="G340" i="4"/>
  <c r="G348" i="4"/>
  <c r="G356" i="4"/>
  <c r="G364" i="4"/>
  <c r="G372" i="4"/>
  <c r="G380" i="4"/>
  <c r="G388" i="4"/>
  <c r="G396" i="4"/>
  <c r="G404" i="4"/>
  <c r="G412" i="4"/>
  <c r="G420" i="4"/>
  <c r="G428" i="4"/>
  <c r="G436" i="4"/>
  <c r="G444" i="4"/>
  <c r="G452" i="4"/>
  <c r="G460" i="4"/>
  <c r="G468" i="4"/>
  <c r="G525" i="4"/>
  <c r="G532" i="4"/>
  <c r="G493" i="4"/>
  <c r="G564" i="4"/>
  <c r="G300" i="4"/>
  <c r="G333" i="4"/>
  <c r="G341" i="4"/>
  <c r="G349" i="4"/>
  <c r="G357" i="4"/>
  <c r="G365" i="4"/>
  <c r="G373" i="4"/>
  <c r="G381" i="4"/>
  <c r="G389" i="4"/>
  <c r="G397" i="4"/>
  <c r="G405" i="4"/>
  <c r="G413" i="4"/>
  <c r="G421" i="4"/>
  <c r="G429" i="4"/>
  <c r="G437" i="4"/>
  <c r="G445" i="4"/>
  <c r="G453" i="4"/>
  <c r="G461" i="4"/>
  <c r="G469" i="4"/>
  <c r="G476" i="4"/>
  <c r="G533" i="4"/>
  <c r="G540" i="4"/>
  <c r="G272" i="4"/>
  <c r="G304" i="4"/>
  <c r="G477" i="4"/>
  <c r="G484" i="4"/>
  <c r="G541" i="4"/>
  <c r="G548" i="4"/>
  <c r="G2149" i="3"/>
  <c r="G2179" i="3"/>
  <c r="G453" i="3"/>
  <c r="G525" i="3"/>
  <c r="G973" i="3"/>
  <c r="G2165" i="3"/>
  <c r="G2181" i="3"/>
  <c r="G469" i="3"/>
  <c r="G2141" i="3"/>
  <c r="G2157" i="3"/>
  <c r="G2173" i="3"/>
  <c r="G2189" i="3"/>
  <c r="G485" i="3"/>
  <c r="G533" i="3"/>
  <c r="G549" i="3"/>
  <c r="G1885" i="3"/>
  <c r="G2133" i="3"/>
  <c r="G1074" i="3"/>
  <c r="G534" i="3"/>
  <c r="G1046" i="3"/>
  <c r="G1692" i="3"/>
  <c r="G27" i="3"/>
  <c r="G35" i="3"/>
  <c r="G51" i="3"/>
  <c r="G59" i="3"/>
  <c r="G75" i="3"/>
  <c r="G83" i="3"/>
  <c r="G99" i="3"/>
  <c r="G107" i="3"/>
  <c r="G115" i="3"/>
  <c r="G123" i="3"/>
  <c r="G131" i="3"/>
  <c r="G139" i="3"/>
  <c r="G147" i="3"/>
  <c r="G163" i="3"/>
  <c r="G171" i="3"/>
  <c r="G187" i="3"/>
  <c r="G195" i="3"/>
  <c r="G203" i="3"/>
  <c r="G211" i="3"/>
  <c r="G219" i="3"/>
  <c r="G227" i="3"/>
  <c r="G235" i="3"/>
  <c r="G251" i="3"/>
  <c r="G259" i="3"/>
  <c r="G275" i="3"/>
  <c r="G283" i="3"/>
  <c r="G291" i="3"/>
  <c r="G299" i="3"/>
  <c r="G307" i="3"/>
  <c r="G315" i="3"/>
  <c r="G323" i="3"/>
  <c r="G331" i="3"/>
  <c r="G339" i="3"/>
  <c r="G347" i="3"/>
  <c r="G363" i="3"/>
  <c r="G371" i="3"/>
  <c r="G379" i="3"/>
  <c r="G387" i="3"/>
  <c r="G395" i="3"/>
  <c r="G403" i="3"/>
  <c r="G411" i="3"/>
  <c r="G435" i="3"/>
  <c r="G443" i="3"/>
  <c r="G487" i="3"/>
  <c r="G490" i="3"/>
  <c r="G494" i="3"/>
  <c r="G504" i="3"/>
  <c r="G551" i="3"/>
  <c r="G574" i="3"/>
  <c r="G581" i="3"/>
  <c r="G718" i="3"/>
  <c r="G743" i="3"/>
  <c r="G886" i="3"/>
  <c r="G1028" i="3"/>
  <c r="G1042" i="3"/>
  <c r="G1289" i="3"/>
  <c r="G1469" i="3"/>
  <c r="G1477" i="3"/>
  <c r="G558" i="3"/>
  <c r="G1053" i="3"/>
  <c r="G464" i="3"/>
  <c r="G573" i="3"/>
  <c r="G1685" i="3"/>
  <c r="G518" i="3"/>
  <c r="G528" i="3"/>
  <c r="G589" i="3"/>
  <c r="G1017" i="3"/>
  <c r="G1181" i="3"/>
  <c r="G510" i="3"/>
  <c r="G480" i="3"/>
  <c r="G566" i="3"/>
  <c r="G699" i="3"/>
  <c r="G894" i="3"/>
  <c r="G907" i="3"/>
  <c r="G462" i="3"/>
  <c r="G478" i="3"/>
  <c r="G488" i="3"/>
  <c r="G542" i="3"/>
  <c r="G597" i="3"/>
  <c r="G711" i="3"/>
  <c r="G1170" i="3"/>
  <c r="G502" i="3"/>
  <c r="G605" i="3"/>
  <c r="G613" i="3"/>
  <c r="G621" i="3"/>
  <c r="G629" i="3"/>
  <c r="G637" i="3"/>
  <c r="G645" i="3"/>
  <c r="G653" i="3"/>
  <c r="G661" i="3"/>
  <c r="G669" i="3"/>
  <c r="G677" i="3"/>
  <c r="G685" i="3"/>
  <c r="G693" i="3"/>
  <c r="G702" i="3"/>
  <c r="G790" i="3"/>
  <c r="G830" i="3"/>
  <c r="G843" i="3"/>
  <c r="G969" i="3"/>
  <c r="G565" i="3"/>
  <c r="G526" i="3"/>
  <c r="G822" i="3"/>
  <c r="G950" i="3"/>
  <c r="G1092" i="3"/>
  <c r="G544" i="3"/>
  <c r="G486" i="3"/>
  <c r="G496" i="3"/>
  <c r="G550" i="3"/>
  <c r="G557" i="3"/>
  <c r="G708" i="3"/>
  <c r="G1060" i="3"/>
  <c r="G1085" i="3"/>
  <c r="G804" i="3"/>
  <c r="G838" i="3"/>
  <c r="G902" i="3"/>
  <c r="G953" i="3"/>
  <c r="G1305" i="3"/>
  <c r="G783" i="3"/>
  <c r="G814" i="3"/>
  <c r="G878" i="3"/>
  <c r="G942" i="3"/>
  <c r="G966" i="3"/>
  <c r="G996" i="3"/>
  <c r="G1021" i="3"/>
  <c r="G1124" i="3"/>
  <c r="G719" i="3"/>
  <c r="G726" i="3"/>
  <c r="G733" i="3"/>
  <c r="G751" i="3"/>
  <c r="G758" i="3"/>
  <c r="G765" i="3"/>
  <c r="G791" i="3"/>
  <c r="G798" i="3"/>
  <c r="G806" i="3"/>
  <c r="G870" i="3"/>
  <c r="G934" i="3"/>
  <c r="G989" i="3"/>
  <c r="G1117" i="3"/>
  <c r="G1273" i="3"/>
  <c r="G1458" i="3"/>
  <c r="G799" i="3"/>
  <c r="G862" i="3"/>
  <c r="G926" i="3"/>
  <c r="G956" i="3"/>
  <c r="G1156" i="3"/>
  <c r="G1237" i="3"/>
  <c r="G1264" i="3"/>
  <c r="G709" i="3"/>
  <c r="G727" i="3"/>
  <c r="G734" i="3"/>
  <c r="G741" i="3"/>
  <c r="G759" i="3"/>
  <c r="G766" i="3"/>
  <c r="G773" i="3"/>
  <c r="G854" i="3"/>
  <c r="G918" i="3"/>
  <c r="G1149" i="3"/>
  <c r="G1245" i="3"/>
  <c r="G1325" i="3"/>
  <c r="G846" i="3"/>
  <c r="G910" i="3"/>
  <c r="G972" i="3"/>
  <c r="G1234" i="3"/>
  <c r="G1321" i="3"/>
  <c r="G1189" i="3"/>
  <c r="G1253" i="3"/>
  <c r="G1357" i="3"/>
  <c r="G1466" i="3"/>
  <c r="G1678" i="3"/>
  <c r="G997" i="3"/>
  <c r="G1029" i="3"/>
  <c r="G1061" i="3"/>
  <c r="G1093" i="3"/>
  <c r="G1125" i="3"/>
  <c r="G1157" i="3"/>
  <c r="G1197" i="3"/>
  <c r="G1353" i="3"/>
  <c r="G1533" i="3"/>
  <c r="G1541" i="3"/>
  <c r="G1205" i="3"/>
  <c r="G1261" i="3"/>
  <c r="G1005" i="3"/>
  <c r="G1037" i="3"/>
  <c r="G1069" i="3"/>
  <c r="G1101" i="3"/>
  <c r="G1133" i="3"/>
  <c r="G1165" i="3"/>
  <c r="G1213" i="3"/>
  <c r="G1339" i="3"/>
  <c r="G1405" i="3"/>
  <c r="G1413" i="3"/>
  <c r="G1530" i="3"/>
  <c r="G1621" i="3"/>
  <c r="G1628" i="3"/>
  <c r="G1076" i="3"/>
  <c r="G1108" i="3"/>
  <c r="G1140" i="3"/>
  <c r="G1172" i="3"/>
  <c r="G1221" i="3"/>
  <c r="G1614" i="3"/>
  <c r="G981" i="3"/>
  <c r="G1013" i="3"/>
  <c r="G1045" i="3"/>
  <c r="G1077" i="3"/>
  <c r="G1109" i="3"/>
  <c r="G1141" i="3"/>
  <c r="G1173" i="3"/>
  <c r="G1229" i="3"/>
  <c r="G1402" i="3"/>
  <c r="G1421" i="3"/>
  <c r="G1485" i="3"/>
  <c r="G1549" i="3"/>
  <c r="G2044" i="3"/>
  <c r="G2052" i="3"/>
  <c r="G1277" i="3"/>
  <c r="G1293" i="3"/>
  <c r="G1309" i="3"/>
  <c r="G1329" i="3"/>
  <c r="G1347" i="3"/>
  <c r="G1361" i="3"/>
  <c r="G1365" i="3"/>
  <c r="G1429" i="3"/>
  <c r="G1493" i="3"/>
  <c r="G2041" i="3"/>
  <c r="G1333" i="3"/>
  <c r="G1373" i="3"/>
  <c r="G1437" i="3"/>
  <c r="G1501" i="3"/>
  <c r="G1337" i="3"/>
  <c r="G1381" i="3"/>
  <c r="G1445" i="3"/>
  <c r="G1509" i="3"/>
  <c r="G1589" i="3"/>
  <c r="G1596" i="3"/>
  <c r="G1653" i="3"/>
  <c r="G1660" i="3"/>
  <c r="G1714" i="3"/>
  <c r="G1858" i="3"/>
  <c r="G1880" i="3"/>
  <c r="G1341" i="3"/>
  <c r="G1389" i="3"/>
  <c r="G1453" i="3"/>
  <c r="G1517" i="3"/>
  <c r="G1900" i="3"/>
  <c r="G1269" i="3"/>
  <c r="G1285" i="3"/>
  <c r="G1301" i="3"/>
  <c r="G1317" i="3"/>
  <c r="G1331" i="3"/>
  <c r="G1345" i="3"/>
  <c r="G1397" i="3"/>
  <c r="G1461" i="3"/>
  <c r="G1525" i="3"/>
  <c r="G1369" i="3"/>
  <c r="G1377" i="3"/>
  <c r="G1385" i="3"/>
  <c r="G1393" i="3"/>
  <c r="G1401" i="3"/>
  <c r="G1409" i="3"/>
  <c r="G1417" i="3"/>
  <c r="G1425" i="3"/>
  <c r="G1433" i="3"/>
  <c r="G1441" i="3"/>
  <c r="G1449" i="3"/>
  <c r="G1457" i="3"/>
  <c r="G1465" i="3"/>
  <c r="G1473" i="3"/>
  <c r="G1481" i="3"/>
  <c r="G1489" i="3"/>
  <c r="G1497" i="3"/>
  <c r="G1505" i="3"/>
  <c r="G1513" i="3"/>
  <c r="G1521" i="3"/>
  <c r="G1529" i="3"/>
  <c r="G1537" i="3"/>
  <c r="G1545" i="3"/>
  <c r="G1557" i="3"/>
  <c r="G1581" i="3"/>
  <c r="G1613" i="3"/>
  <c r="G1645" i="3"/>
  <c r="G1677" i="3"/>
  <c r="G1706" i="3"/>
  <c r="G1901" i="3"/>
  <c r="G1908" i="3"/>
  <c r="G2012" i="3"/>
  <c r="G2049" i="3"/>
  <c r="G1565" i="3"/>
  <c r="G1597" i="3"/>
  <c r="G1629" i="3"/>
  <c r="G1661" i="3"/>
  <c r="G1864" i="3"/>
  <c r="G1877" i="3"/>
  <c r="G1897" i="3"/>
  <c r="G1980" i="3"/>
  <c r="G1893" i="3"/>
  <c r="G1948" i="3"/>
  <c r="G1573" i="3"/>
  <c r="G1605" i="3"/>
  <c r="G1637" i="3"/>
  <c r="G1669" i="3"/>
  <c r="G1724" i="3"/>
  <c r="G1732" i="3"/>
  <c r="G1740" i="3"/>
  <c r="G1748" i="3"/>
  <c r="G1756" i="3"/>
  <c r="G1764" i="3"/>
  <c r="G1772" i="3"/>
  <c r="G1780" i="3"/>
  <c r="G1788" i="3"/>
  <c r="G1796" i="3"/>
  <c r="G1804" i="3"/>
  <c r="G1812" i="3"/>
  <c r="G1820" i="3"/>
  <c r="G1828" i="3"/>
  <c r="G1836" i="3"/>
  <c r="G1844" i="3"/>
  <c r="G1852" i="3"/>
  <c r="G1874" i="3"/>
  <c r="G1894" i="3"/>
  <c r="G1949" i="3"/>
  <c r="G1580" i="3"/>
  <c r="G1612" i="3"/>
  <c r="G1644" i="3"/>
  <c r="G1676" i="3"/>
  <c r="G1698" i="3"/>
  <c r="G1861" i="3"/>
  <c r="G1890" i="3"/>
  <c r="G1941" i="3"/>
  <c r="G2156" i="3"/>
  <c r="G2164" i="3"/>
  <c r="G2172" i="3"/>
  <c r="G2180" i="3"/>
  <c r="G2188" i="3"/>
  <c r="G1909" i="3"/>
  <c r="G1916" i="3"/>
  <c r="G1956" i="3"/>
  <c r="G1988" i="3"/>
  <c r="G2020" i="3"/>
  <c r="G2060" i="3"/>
  <c r="G1917" i="3"/>
  <c r="G1924" i="3"/>
  <c r="G1957" i="3"/>
  <c r="G2068" i="3"/>
  <c r="G1868" i="3"/>
  <c r="G1925" i="3"/>
  <c r="G1932" i="3"/>
  <c r="G1964" i="3"/>
  <c r="G1996" i="3"/>
  <c r="G2028" i="3"/>
  <c r="G2076" i="3"/>
  <c r="G2084" i="3"/>
  <c r="G2092" i="3"/>
  <c r="G2100" i="3"/>
  <c r="G2108" i="3"/>
  <c r="G2116" i="3"/>
  <c r="G2124" i="3"/>
  <c r="G2132" i="3"/>
  <c r="G1933" i="3"/>
  <c r="G2140" i="3"/>
  <c r="G1856" i="3"/>
  <c r="G1872" i="3"/>
  <c r="G1940" i="3"/>
  <c r="G1972" i="3"/>
  <c r="G2004" i="3"/>
  <c r="G2036" i="3"/>
  <c r="G2148" i="3"/>
  <c r="H39" i="2" l="1"/>
  <c r="H38" i="2"/>
  <c r="H37" i="2"/>
  <c r="H35" i="2"/>
  <c r="H34" i="2"/>
  <c r="H31" i="2"/>
  <c r="H29" i="2"/>
  <c r="H21" i="2"/>
  <c r="H17" i="2"/>
  <c r="H5" i="2"/>
</calcChain>
</file>

<file path=xl/sharedStrings.xml><?xml version="1.0" encoding="utf-8"?>
<sst xmlns="http://schemas.openxmlformats.org/spreadsheetml/2006/main" count="392" uniqueCount="177">
  <si>
    <t xml:space="preserve">Ukazatel prům. počtu výkonů připadající na 1 zaměstnance </t>
  </si>
  <si>
    <t>Ukaz. průměr. výše měsíčního platu</t>
  </si>
  <si>
    <t>Krajský normativ na jednotku výkonu</t>
  </si>
  <si>
    <t>z toho</t>
  </si>
  <si>
    <t>Np</t>
  </si>
  <si>
    <t>No</t>
  </si>
  <si>
    <t>PP - ped.</t>
  </si>
  <si>
    <t>PO - nep.</t>
  </si>
  <si>
    <t>MP</t>
  </si>
  <si>
    <t xml:space="preserve">ONIV </t>
  </si>
  <si>
    <t>§</t>
  </si>
  <si>
    <t>druh školského zařízení</t>
  </si>
  <si>
    <t xml:space="preserve">pedagogického </t>
  </si>
  <si>
    <t xml:space="preserve">nepedagogického </t>
  </si>
  <si>
    <t>Kč</t>
  </si>
  <si>
    <t>a)</t>
  </si>
  <si>
    <t xml:space="preserve">Kurz pro získání základního vzdělání - žák </t>
  </si>
  <si>
    <t>b)</t>
  </si>
  <si>
    <t>Středisko volného času (SVČ)</t>
  </si>
  <si>
    <r>
      <t xml:space="preserve">dítě, žák, student přijat k činnostem s pravidelnou docházkou dle vyhlášky konané v rozsahu </t>
    </r>
    <r>
      <rPr>
        <b/>
        <sz val="10"/>
        <rFont val="Arial"/>
        <family val="2"/>
        <charset val="238"/>
      </rPr>
      <t>nejvýše 3 hod. týdně</t>
    </r>
    <r>
      <rPr>
        <sz val="10"/>
        <rFont val="Arial"/>
        <family val="2"/>
        <charset val="238"/>
      </rPr>
      <t xml:space="preserve"> v průměru po dobu nejméně 5 po sobě jdoucích měsíců</t>
    </r>
  </si>
  <si>
    <t>4,2*Ln(x)+99</t>
  </si>
  <si>
    <t>příloha 1</t>
  </si>
  <si>
    <r>
      <t xml:space="preserve">dítě, žák, student přijat k činnostem s pravidelnou docházkou dle vyhlášky konané v rozsahu </t>
    </r>
    <r>
      <rPr>
        <b/>
        <sz val="10"/>
        <rFont val="Arial"/>
        <family val="2"/>
        <charset val="238"/>
      </rPr>
      <t>více než 3 hod. týdně</t>
    </r>
    <r>
      <rPr>
        <sz val="10"/>
        <rFont val="Arial"/>
        <family val="2"/>
        <charset val="238"/>
      </rPr>
      <t xml:space="preserve"> v průměru po dobu nejméně 5 po sobě jdoucích měsíců</t>
    </r>
    <r>
      <rPr>
        <b/>
        <sz val="10"/>
        <rFont val="Arial"/>
        <family val="2"/>
        <charset val="238"/>
      </rPr>
      <t/>
    </r>
  </si>
  <si>
    <t>2,9*Ln(x)+120,41</t>
  </si>
  <si>
    <t>příloha 1a</t>
  </si>
  <si>
    <r>
      <t xml:space="preserve">dítě, žák, student přijat k 1 nebo více táborům, a to na dobu </t>
    </r>
    <r>
      <rPr>
        <b/>
        <sz val="10"/>
        <rFont val="Arial"/>
        <family val="2"/>
        <charset val="238"/>
      </rPr>
      <t>alespoň 5 po sobě jdoucích dnů (s použitím opravného koeficientu)</t>
    </r>
  </si>
  <si>
    <t>příloha 1b</t>
  </si>
  <si>
    <t>c)</t>
  </si>
  <si>
    <t>Školní klub</t>
  </si>
  <si>
    <r>
      <t xml:space="preserve">žák ve školním klubu, který se vzdělává v základním vzdělávání a který je přijat k 1 nebo více činnostem s </t>
    </r>
    <r>
      <rPr>
        <b/>
        <sz val="10"/>
        <rFont val="Arial"/>
        <family val="2"/>
        <charset val="238"/>
      </rPr>
      <t xml:space="preserve">pravidelnou denní </t>
    </r>
    <r>
      <rPr>
        <sz val="10"/>
        <rFont val="Arial"/>
        <family val="2"/>
        <charset val="238"/>
      </rPr>
      <t xml:space="preserve">docházkou podle vyhlášky </t>
    </r>
    <r>
      <rPr>
        <b/>
        <sz val="10"/>
        <rFont val="Arial"/>
        <family val="2"/>
        <charset val="238"/>
      </rPr>
      <t>do 44 včetně</t>
    </r>
  </si>
  <si>
    <t>2*x</t>
  </si>
  <si>
    <t>příloha 2</t>
  </si>
  <si>
    <r>
      <t xml:space="preserve">žák ve školním klubu, který se vzdělává v základním vzdělávání a který je přijat k 1 nebo více činnostem s </t>
    </r>
    <r>
      <rPr>
        <b/>
        <sz val="10"/>
        <rFont val="Arial"/>
        <family val="2"/>
        <charset val="238"/>
      </rPr>
      <t>pravidelnou denní</t>
    </r>
    <r>
      <rPr>
        <sz val="10"/>
        <rFont val="Arial"/>
        <family val="2"/>
        <charset val="238"/>
      </rPr>
      <t xml:space="preserve"> docházkou podle vyhlášky </t>
    </r>
    <r>
      <rPr>
        <b/>
        <sz val="10"/>
        <rFont val="Arial"/>
        <family val="2"/>
        <charset val="238"/>
      </rPr>
      <t>od 45 do 70 včetně</t>
    </r>
  </si>
  <si>
    <t>4,7001*Ln(x)+71</t>
  </si>
  <si>
    <t xml:space="preserve">příloha 2 </t>
  </si>
  <si>
    <r>
      <t xml:space="preserve">žák ve školním klubu, který se vzdělává v základním vzdělávání a který je přijat k 1 nebo více činnostem s </t>
    </r>
    <r>
      <rPr>
        <b/>
        <sz val="10"/>
        <rFont val="Arial"/>
        <family val="2"/>
        <charset val="238"/>
      </rPr>
      <t>pravidelnou denní</t>
    </r>
    <r>
      <rPr>
        <sz val="10"/>
        <rFont val="Arial"/>
        <family val="2"/>
        <charset val="238"/>
      </rPr>
      <t xml:space="preserve"> docházkou podle vyhlášky </t>
    </r>
    <r>
      <rPr>
        <b/>
        <sz val="10"/>
        <rFont val="Arial"/>
        <family val="2"/>
        <charset val="238"/>
      </rPr>
      <t>od 71</t>
    </r>
  </si>
  <si>
    <r>
      <t xml:space="preserve">žák ve školním klubu, který se vzdělává v základním vzdělávání a který je přijat k 1 nebo více činnostem s </t>
    </r>
    <r>
      <rPr>
        <b/>
        <sz val="10"/>
        <rFont val="Arial"/>
        <family val="2"/>
        <charset val="238"/>
      </rPr>
      <t xml:space="preserve">pravidelnou </t>
    </r>
    <r>
      <rPr>
        <sz val="10"/>
        <rFont val="Arial"/>
        <family val="2"/>
        <charset val="238"/>
      </rPr>
      <t xml:space="preserve">docházkou podle vyhlášky </t>
    </r>
    <r>
      <rPr>
        <b/>
        <sz val="10"/>
        <rFont val="Arial"/>
        <family val="2"/>
        <charset val="238"/>
      </rPr>
      <t>do 44 včetně</t>
    </r>
  </si>
  <si>
    <t>2,1*x</t>
  </si>
  <si>
    <t>příloha 2a</t>
  </si>
  <si>
    <r>
      <t xml:space="preserve">žák ve školním klubu, který se vzdělává v základním vzdělávání a který je přijat k 1 nebo více činnostem s </t>
    </r>
    <r>
      <rPr>
        <b/>
        <sz val="10"/>
        <rFont val="Arial"/>
        <family val="2"/>
        <charset val="238"/>
      </rPr>
      <t>pravidelnou</t>
    </r>
    <r>
      <rPr>
        <sz val="10"/>
        <rFont val="Arial"/>
        <family val="2"/>
        <charset val="238"/>
      </rPr>
      <t xml:space="preserve"> docházkou podle vyhlášky </t>
    </r>
    <r>
      <rPr>
        <b/>
        <sz val="10"/>
        <rFont val="Arial"/>
        <family val="2"/>
        <charset val="238"/>
      </rPr>
      <t>od 45 do 70 včetně</t>
    </r>
  </si>
  <si>
    <t>4,7001*Ln(x)+75</t>
  </si>
  <si>
    <r>
      <t xml:space="preserve">žák ve školním klubu, který se vzdělává v základním vzdělávání a který je přijat k 1 nebo více činnostem s </t>
    </r>
    <r>
      <rPr>
        <b/>
        <sz val="10"/>
        <rFont val="Arial"/>
        <family val="2"/>
        <charset val="238"/>
      </rPr>
      <t>pravidelnou</t>
    </r>
    <r>
      <rPr>
        <sz val="10"/>
        <rFont val="Arial"/>
        <family val="2"/>
        <charset val="238"/>
      </rPr>
      <t xml:space="preserve"> docházkou podle vyhlášky </t>
    </r>
    <r>
      <rPr>
        <b/>
        <sz val="10"/>
        <rFont val="Arial"/>
        <family val="2"/>
        <charset val="238"/>
      </rPr>
      <t>od 71</t>
    </r>
  </si>
  <si>
    <t>d)</t>
  </si>
  <si>
    <t>Školní družina - dítě, žák s pravidelnou denní docházkou</t>
  </si>
  <si>
    <t>e)</t>
  </si>
  <si>
    <t>Školní stravování</t>
  </si>
  <si>
    <r>
      <t xml:space="preserve">stravovaný podle § 1 písm. e) bod 2. - </t>
    </r>
    <r>
      <rPr>
        <b/>
        <sz val="10"/>
        <rFont val="Arial"/>
        <family val="2"/>
        <charset val="238"/>
      </rPr>
      <t xml:space="preserve">do 18 </t>
    </r>
    <r>
      <rPr>
        <sz val="10"/>
        <rFont val="Arial"/>
        <family val="2"/>
        <charset val="238"/>
      </rPr>
      <t xml:space="preserve">stravovaných </t>
    </r>
    <r>
      <rPr>
        <b/>
        <sz val="10"/>
        <rFont val="Arial"/>
        <family val="2"/>
        <charset val="238"/>
      </rPr>
      <t>včetně</t>
    </r>
    <r>
      <rPr>
        <sz val="10"/>
        <rFont val="Arial"/>
        <family val="2"/>
        <charset val="238"/>
      </rPr>
      <t xml:space="preserve"> (MŠ - oběd+doplňkové jídlo)</t>
    </r>
  </si>
  <si>
    <t>1,2*x</t>
  </si>
  <si>
    <t>příloha 3</t>
  </si>
  <si>
    <r>
      <t>stravovaný podle § 1 písm. e) bod 2. -</t>
    </r>
    <r>
      <rPr>
        <b/>
        <sz val="10"/>
        <rFont val="Arial"/>
        <family val="2"/>
        <charset val="238"/>
      </rPr>
      <t xml:space="preserve"> od 19 do 160</t>
    </r>
    <r>
      <rPr>
        <sz val="10"/>
        <rFont val="Arial"/>
        <family val="2"/>
        <charset val="238"/>
      </rPr>
      <t xml:space="preserve"> stravovaných </t>
    </r>
    <r>
      <rPr>
        <b/>
        <sz val="10"/>
        <rFont val="Arial"/>
        <family val="2"/>
        <charset val="238"/>
      </rPr>
      <t>včetně</t>
    </r>
    <r>
      <rPr>
        <sz val="10"/>
        <rFont val="Arial"/>
        <family val="2"/>
        <charset val="238"/>
      </rPr>
      <t xml:space="preserve"> (MŠ - oběd+doplňkové jídlo)</t>
    </r>
  </si>
  <si>
    <r>
      <t xml:space="preserve">  -0,0009*x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family val="2"/>
        <charset val="238"/>
      </rPr>
      <t xml:space="preserve"> +0,2862*x+17</t>
    </r>
  </si>
  <si>
    <r>
      <t xml:space="preserve">stravovaný podle § 1 písm. e) bod 2. - </t>
    </r>
    <r>
      <rPr>
        <b/>
        <sz val="10"/>
        <rFont val="Arial"/>
        <family val="2"/>
        <charset val="238"/>
      </rPr>
      <t>od 161</t>
    </r>
    <r>
      <rPr>
        <sz val="10"/>
        <rFont val="Arial"/>
        <family val="2"/>
        <charset val="238"/>
      </rPr>
      <t xml:space="preserve"> stravovaných (MŠ - oběd+doplňkové jídlo)</t>
    </r>
  </si>
  <si>
    <t>1,5*x</t>
  </si>
  <si>
    <t>příloha 3a</t>
  </si>
  <si>
    <t>10,899*Ln(x)+x/150-2,7</t>
  </si>
  <si>
    <t>0,9*x</t>
  </si>
  <si>
    <t>příloha 3b</t>
  </si>
  <si>
    <t>(10,899*Ln(x)+x/200)*0,5-4</t>
  </si>
  <si>
    <t>1,489*x</t>
  </si>
  <si>
    <t>příloha 3c</t>
  </si>
  <si>
    <t>(10,899*Ln(x)+x/200)*0,7</t>
  </si>
  <si>
    <t>f)</t>
  </si>
  <si>
    <t>Domovy mládeže</t>
  </si>
  <si>
    <r>
      <t xml:space="preserve">1 ubytovaný v domově mládeže, který se zároveň vzdělává v ZŠ, SŠ nebo konzervatoři </t>
    </r>
    <r>
      <rPr>
        <b/>
        <sz val="10"/>
        <rFont val="Arial"/>
        <family val="2"/>
        <charset val="238"/>
      </rPr>
      <t>do 22 žáků včetně</t>
    </r>
  </si>
  <si>
    <r>
      <t xml:space="preserve">1 ubytovaný v domově mládeže, který se zároveň vzdělává v ZŠ, SŠ nebo konzervatoři </t>
    </r>
    <r>
      <rPr>
        <b/>
        <sz val="10"/>
        <rFont val="Arial"/>
        <family val="2"/>
        <charset val="238"/>
      </rPr>
      <t>od 23 do 275 žáků včetně</t>
    </r>
  </si>
  <si>
    <t>0,73*(6,558*Ln(x)-6)</t>
  </si>
  <si>
    <t>příloha 4</t>
  </si>
  <si>
    <r>
      <t xml:space="preserve">1 ubytovaný v domově mládeže, který se zároveň vzdělává v ZŠ, SŠ nebo konzervatoři </t>
    </r>
    <r>
      <rPr>
        <b/>
        <sz val="10"/>
        <rFont val="Arial"/>
        <family val="2"/>
        <charset val="238"/>
      </rPr>
      <t>od 276 žáků</t>
    </r>
  </si>
  <si>
    <t xml:space="preserve">1 ubytovaný v domově mládeže, který se zároveň vzdělává ve vyšší odborné škole </t>
  </si>
  <si>
    <t>1,11*(1,1233*Ln(x)+17)</t>
  </si>
  <si>
    <t>příloha 4a</t>
  </si>
  <si>
    <t>g)</t>
  </si>
  <si>
    <t>Internáty</t>
  </si>
  <si>
    <t>1 ubytovaný  dle § 1, písm. g) bod 1.</t>
  </si>
  <si>
    <t>1 ubytovaný  dle § 1, písm. g) bod 2.</t>
  </si>
  <si>
    <t>h)</t>
  </si>
  <si>
    <t>Poradenská zařízení</t>
  </si>
  <si>
    <t xml:space="preserve">Pedagogicko-psychologická poradna (PPP) - dítěti, žáku, studentu zajišťované služby v předchozím školním roce </t>
  </si>
  <si>
    <t>Speciální pedagogické centrum (SPC) - dítěti, žáku, studentu zajišťované služby v předchozím školním roce</t>
  </si>
  <si>
    <t>Dětský domov - rodinná skupina</t>
  </si>
  <si>
    <t>Krajské normativy pro rozpis rozpočtu přímých výdajů regionálního školství Plzeňského kraje na rok 2024</t>
  </si>
  <si>
    <t>Příloha 1</t>
  </si>
  <si>
    <t>1 dítě, žák, student, který je přijat k činnostem s pravidelnou docházkou dle vyhlášky konané</t>
  </si>
  <si>
    <t xml:space="preserve">v rozsahu nejvýše 3 hod. týdně v průměru po dobu nejméně 5 po sobě jdoucích měsíců </t>
  </si>
  <si>
    <t>počet dětí/ žáků</t>
  </si>
  <si>
    <t>PO - ost.</t>
  </si>
  <si>
    <t>Krajské normativy pro rozpis rozpočtu přímých výdajů na rok 2024</t>
  </si>
  <si>
    <t>Příloha 1a</t>
  </si>
  <si>
    <t xml:space="preserve">v rozsahu více než 3 hod. týdně v průměru po dobu nejméně 5 po sobě jdoucích měsíců </t>
  </si>
  <si>
    <t>Příloha 1b</t>
  </si>
  <si>
    <t>1 dítě, žák, student, který je přijat přijat k 1 nebo více táborům,</t>
  </si>
  <si>
    <t>a to na dobu alespoň 5 po sobě jdoucích dnů (s použitím opravného koeficientu 0,25)</t>
  </si>
  <si>
    <t>Příloha 2</t>
  </si>
  <si>
    <t>1 žák ve školním klubu, který se vzdělává v základním vzdělávání a který je přijat k 1 nebo</t>
  </si>
  <si>
    <t>více činnostem s pravidelnou denní docházkou podle vyhlášky</t>
  </si>
  <si>
    <t>do 44 včetně</t>
  </si>
  <si>
    <t>od 45 do 70 včetně</t>
  </si>
  <si>
    <t>od 71</t>
  </si>
  <si>
    <t>Příloha 2a</t>
  </si>
  <si>
    <t>více činnostem s pravidelnou docházkou podle vyhlášky</t>
  </si>
  <si>
    <t>Příloha 3</t>
  </si>
  <si>
    <t>1 stravovaný zároveň se vzdělávající v MŠ - oběd+doplňkové jídlo</t>
  </si>
  <si>
    <t>do 18 stravovaných včetně</t>
  </si>
  <si>
    <t>od 19 do 160 stravovaných včetně</t>
  </si>
  <si>
    <r>
      <t xml:space="preserve"> -0,0009*x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+0,2862*x+17</t>
    </r>
  </si>
  <si>
    <t>od 161 stravovaných</t>
  </si>
  <si>
    <t>Příloha 3a</t>
  </si>
  <si>
    <t>1 stravovaný zároveň se vzdělávající v ZŠ, SŠ - oběd</t>
  </si>
  <si>
    <t>do 20 stravovaných včetně</t>
  </si>
  <si>
    <t>od 21 stravovaných</t>
  </si>
  <si>
    <t>Příloha 3b</t>
  </si>
  <si>
    <t>1 stravovaný jemuž je poskytován oběd a večeře</t>
  </si>
  <si>
    <t>do 11 stravovaných včetně</t>
  </si>
  <si>
    <t>od 12 stravovaných</t>
  </si>
  <si>
    <t>Příloha 3c</t>
  </si>
  <si>
    <t>1 stravovaný jemuž je poskytována večeře a alespoň jedno doplňkové jídlo</t>
  </si>
  <si>
    <t>do 12 stravovaných včetně</t>
  </si>
  <si>
    <t>od 13 stravovaných</t>
  </si>
  <si>
    <t>Příloha 4</t>
  </si>
  <si>
    <t>1 ubytovaný v domově mládeže, který se zároveň vzdělává v ZŠ, SŠ nebo konzervatoři</t>
  </si>
  <si>
    <t>do 22 ubytovaných včetně</t>
  </si>
  <si>
    <t>od 23 do 275 ubytovaných včetně</t>
  </si>
  <si>
    <t>od 276 ubytovaných</t>
  </si>
  <si>
    <t>Příloha 4a</t>
  </si>
  <si>
    <t>b),1.</t>
  </si>
  <si>
    <t>b),2.</t>
  </si>
  <si>
    <t>b),3.</t>
  </si>
  <si>
    <t>c),1.</t>
  </si>
  <si>
    <t>c),2.</t>
  </si>
  <si>
    <t>e),2.</t>
  </si>
  <si>
    <t>e),1.</t>
  </si>
  <si>
    <t>e),3.</t>
  </si>
  <si>
    <t>e),4.</t>
  </si>
  <si>
    <r>
      <t xml:space="preserve">stravovaný podle § 1 písm. e) bod 1. - </t>
    </r>
    <r>
      <rPr>
        <b/>
        <sz val="10"/>
        <rFont val="Arial"/>
        <family val="2"/>
        <charset val="238"/>
      </rPr>
      <t>do 20</t>
    </r>
    <r>
      <rPr>
        <sz val="10"/>
        <rFont val="Arial"/>
        <family val="2"/>
        <charset val="238"/>
      </rPr>
      <t xml:space="preserve"> stravovaných </t>
    </r>
    <r>
      <rPr>
        <b/>
        <sz val="10"/>
        <rFont val="Arial"/>
        <family val="2"/>
        <charset val="238"/>
      </rPr>
      <t>včetně - výkony po korekci</t>
    </r>
    <r>
      <rPr>
        <sz val="10"/>
        <rFont val="Arial"/>
        <family val="2"/>
        <charset val="238"/>
      </rPr>
      <t xml:space="preserve"> (ZŠ,SŠ - oběd)</t>
    </r>
  </si>
  <si>
    <r>
      <t xml:space="preserve">stravovaný podle § 1 písm. e) bod 1. - </t>
    </r>
    <r>
      <rPr>
        <b/>
        <sz val="10"/>
        <rFont val="Arial"/>
        <family val="2"/>
        <charset val="238"/>
      </rPr>
      <t>od 21</t>
    </r>
    <r>
      <rPr>
        <sz val="10"/>
        <rFont val="Arial"/>
        <family val="2"/>
        <charset val="238"/>
      </rPr>
      <t xml:space="preserve"> stravovaných - </t>
    </r>
    <r>
      <rPr>
        <b/>
        <sz val="10"/>
        <rFont val="Arial"/>
        <family val="2"/>
        <charset val="238"/>
      </rPr>
      <t>výkony po korekci</t>
    </r>
    <r>
      <rPr>
        <sz val="10"/>
        <rFont val="Arial"/>
        <family val="2"/>
        <charset val="238"/>
      </rPr>
      <t xml:space="preserve"> (ZŠ,SŠ - oběd)</t>
    </r>
  </si>
  <si>
    <r>
      <t xml:space="preserve">stravovaný podle § 1 písm. e) bod 3. - </t>
    </r>
    <r>
      <rPr>
        <b/>
        <sz val="10"/>
        <rFont val="Arial"/>
        <family val="2"/>
        <charset val="238"/>
      </rPr>
      <t>do 11</t>
    </r>
    <r>
      <rPr>
        <sz val="10"/>
        <rFont val="Arial"/>
        <family val="2"/>
        <charset val="238"/>
      </rPr>
      <t xml:space="preserve"> stravovaných včetně - </t>
    </r>
    <r>
      <rPr>
        <b/>
        <sz val="10"/>
        <rFont val="Arial"/>
        <family val="2"/>
        <charset val="238"/>
      </rPr>
      <t>výkony po korekci</t>
    </r>
    <r>
      <rPr>
        <sz val="10"/>
        <rFont val="Arial"/>
        <family val="2"/>
        <charset val="238"/>
      </rPr>
      <t xml:space="preserve"> (oběd+večeře)</t>
    </r>
  </si>
  <si>
    <r>
      <t xml:space="preserve">stravovaný podle § 1 písm. e) bod 3. - </t>
    </r>
    <r>
      <rPr>
        <b/>
        <sz val="10"/>
        <rFont val="Arial"/>
        <family val="2"/>
        <charset val="238"/>
      </rPr>
      <t>od 12</t>
    </r>
    <r>
      <rPr>
        <sz val="10"/>
        <rFont val="Arial"/>
        <family val="2"/>
        <charset val="238"/>
      </rPr>
      <t xml:space="preserve"> stravovaných -</t>
    </r>
    <r>
      <rPr>
        <b/>
        <sz val="10"/>
        <rFont val="Arial"/>
        <family val="2"/>
        <charset val="238"/>
      </rPr>
      <t xml:space="preserve"> výkony po korekci </t>
    </r>
    <r>
      <rPr>
        <sz val="10"/>
        <rFont val="Arial"/>
        <family val="2"/>
        <charset val="238"/>
      </rPr>
      <t>(oběd+večeře)</t>
    </r>
  </si>
  <si>
    <r>
      <t xml:space="preserve">stravovaný podle § 1 písm. e) bod 4. - </t>
    </r>
    <r>
      <rPr>
        <b/>
        <sz val="10"/>
        <rFont val="Arial"/>
        <family val="2"/>
        <charset val="238"/>
      </rPr>
      <t>do 12</t>
    </r>
    <r>
      <rPr>
        <sz val="10"/>
        <rFont val="Arial"/>
        <family val="2"/>
        <charset val="238"/>
      </rPr>
      <t xml:space="preserve"> stravovaných včetně - </t>
    </r>
    <r>
      <rPr>
        <b/>
        <sz val="10"/>
        <rFont val="Arial"/>
        <family val="2"/>
        <charset val="238"/>
      </rPr>
      <t>výkony po korekci</t>
    </r>
    <r>
      <rPr>
        <sz val="10"/>
        <rFont val="Arial"/>
        <family val="2"/>
        <charset val="238"/>
      </rPr>
      <t xml:space="preserve"> (večeře+alespoň 1 doplňkové jídlo)</t>
    </r>
  </si>
  <si>
    <r>
      <t xml:space="preserve">stravovaný podle § 1 písm. e) bod 4. - </t>
    </r>
    <r>
      <rPr>
        <b/>
        <sz val="10"/>
        <rFont val="Arial"/>
        <family val="2"/>
        <charset val="238"/>
      </rPr>
      <t>od 13</t>
    </r>
    <r>
      <rPr>
        <sz val="10"/>
        <rFont val="Arial"/>
        <family val="2"/>
        <charset val="238"/>
      </rPr>
      <t xml:space="preserve"> stravovaných - </t>
    </r>
    <r>
      <rPr>
        <b/>
        <sz val="10"/>
        <rFont val="Arial"/>
        <family val="2"/>
        <charset val="238"/>
      </rPr>
      <t>výkony po korekci</t>
    </r>
    <r>
      <rPr>
        <sz val="10"/>
        <rFont val="Arial"/>
        <family val="2"/>
        <charset val="238"/>
      </rPr>
      <t xml:space="preserve"> (večeře+alespoň 1 doplňkové jídlo)</t>
    </r>
  </si>
  <si>
    <t>f),1.</t>
  </si>
  <si>
    <t>f),2.</t>
  </si>
  <si>
    <t>g),1.</t>
  </si>
  <si>
    <t>g),2.</t>
  </si>
  <si>
    <t>h),1.</t>
  </si>
  <si>
    <t>h),2.</t>
  </si>
  <si>
    <t xml:space="preserve">k),1. </t>
  </si>
  <si>
    <t>Opravné koeficienty</t>
  </si>
  <si>
    <r>
      <t xml:space="preserve">Ke krajskému normativu jsou stanoveny opravné koeficienty: </t>
    </r>
    <r>
      <rPr>
        <sz val="12"/>
        <rFont val="Arial"/>
        <family val="2"/>
        <charset val="238"/>
      </rPr>
      <t>(násobky hodnot normativu)</t>
    </r>
  </si>
  <si>
    <t>koeficient</t>
  </si>
  <si>
    <t>Zásady uplatnění opravného koeficientu podle § 4 odst. 4) vyhlášky MŠMT č. 310/2018 Sb., o krajských normativech, ve znění pozdějších předpisů</t>
  </si>
  <si>
    <t>1.</t>
  </si>
  <si>
    <t xml:space="preserve">Opravným koeficientem se krajský normativ vynásobí, bude uplatněn u těch školských zařízení, kde je průměrný </t>
  </si>
  <si>
    <t>platový stupeň pedagogických pracovníků vyšší nebo nižší než dále uvedené krajské průměry.</t>
  </si>
  <si>
    <t>2.</t>
  </si>
  <si>
    <t>Krajské průměrné platové stupně za jednotlivé druhy školských zařízení</t>
  </si>
  <si>
    <t>školní kluby</t>
  </si>
  <si>
    <t>střediska volného času</t>
  </si>
  <si>
    <t>dětské domovy</t>
  </si>
  <si>
    <t>domovy mládeže a internáty</t>
  </si>
  <si>
    <t>speciálně pedagogická centra</t>
  </si>
  <si>
    <t>3.</t>
  </si>
  <si>
    <t xml:space="preserve">Výše opravných koeficientů - podle výše rozdílové hodnoty(±) u školského zařízení v intervalu: </t>
  </si>
  <si>
    <t>rozdíl - do ±0,5 (včetně)</t>
  </si>
  <si>
    <t xml:space="preserve"> - není koeficient aplikován</t>
  </si>
  <si>
    <t xml:space="preserve">rozdíl - od ±0,5 do ±1,0 (včetně) - při nižším průměrném stupni je koeficient </t>
  </si>
  <si>
    <t xml:space="preserve">                                                    - při vyšším průměrném stupni je koeficient </t>
  </si>
  <si>
    <t xml:space="preserve">rozdíl - od ±1,0 do ±1,5 (včetně) - při nižším průměrném stupni je koeficient </t>
  </si>
  <si>
    <t xml:space="preserve">rozdíl - nad ±1,5                          - při nižším průměrném stupni je koeficient </t>
  </si>
  <si>
    <t xml:space="preserve">Počet jednotek výkonu ve středisku volného času dle § 1 písm. b) bod 3. vyhlášky MŠMT č. 310/2018 Sb., o krajských normativech,  ve znění pozdějších předpisů </t>
  </si>
  <si>
    <t>bude stanoven v souladu s § 4 odst. 6) opravný koeficient</t>
  </si>
  <si>
    <t xml:space="preserve">Počet jednotek výkonu ve školní jídelně dle § 1 písm. e) vyhlášky MŠMT č. 310/2018 Sb., o krajských normativech,  ve znění pozdějších předpisů </t>
  </si>
  <si>
    <t>bude stanoven v souladu s § 4 odst. 5) opravný koeficient</t>
  </si>
  <si>
    <t>Koeficientní podíl hodnot normativů pro školní jídelnu, výdejnu a vývařovnu podle § 7 odst. 2) vyhlášky</t>
  </si>
  <si>
    <t>ŠJ - vývařovna</t>
  </si>
  <si>
    <t>ŠJ - výdejna</t>
  </si>
  <si>
    <t>Jednotka výkonu dle vyhlášky č. 310/2018 Sb., o krajských normativech, ve znění pozdějších předpisů</t>
  </si>
  <si>
    <t>§1, písm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</si>
</sst>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28" x14ac:knownFonts="1"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 CE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 CE"/>
      <family val="2"/>
      <charset val="238"/>
    </font>
    <font>
      <b/>
      <sz val="11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i/>
      <sz val="10"/>
      <name val="Arial CE"/>
      <family val="2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b/>
      <vertAlign val="superscript"/>
      <sz val="10"/>
      <name val="Arial CE"/>
      <charset val="238"/>
    </font>
    <font>
      <sz val="12"/>
      <name val="Arial"/>
      <family val="2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"/>
      <family val="2"/>
      <charset val="238"/>
    </font>
    <font>
      <b/>
      <sz val="11"/>
      <name val="Arial CE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299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/>
    <xf numFmtId="0" fontId="1" fillId="0" borderId="0" xfId="1" applyFill="1"/>
    <xf numFmtId="0" fontId="3" fillId="0" borderId="1" xfId="1" applyFont="1" applyBorder="1" applyAlignment="1">
      <alignment vertical="center"/>
    </xf>
    <xf numFmtId="1" fontId="3" fillId="0" borderId="3" xfId="3" applyNumberFormat="1" applyFont="1" applyFill="1" applyBorder="1" applyAlignment="1">
      <alignment vertical="center"/>
    </xf>
    <xf numFmtId="0" fontId="4" fillId="0" borderId="1" xfId="3" applyFont="1" applyFill="1" applyBorder="1" applyAlignment="1">
      <alignment horizontal="left" vertical="center"/>
    </xf>
    <xf numFmtId="0" fontId="4" fillId="0" borderId="4" xfId="3" applyFont="1" applyFill="1" applyBorder="1" applyAlignment="1">
      <alignment horizontal="center" vertical="center" wrapText="1"/>
    </xf>
    <xf numFmtId="1" fontId="6" fillId="0" borderId="8" xfId="1" applyNumberFormat="1" applyFont="1" applyFill="1" applyBorder="1" applyAlignment="1">
      <alignment vertical="center" wrapText="1"/>
    </xf>
    <xf numFmtId="0" fontId="6" fillId="0" borderId="9" xfId="1" applyFont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0" fontId="8" fillId="0" borderId="12" xfId="4" applyFont="1" applyFill="1" applyBorder="1" applyAlignment="1">
      <alignment horizontal="center" vertical="center" wrapText="1"/>
    </xf>
    <xf numFmtId="0" fontId="1" fillId="0" borderId="10" xfId="3" applyBorder="1" applyAlignment="1">
      <alignment horizontal="center" vertical="center" wrapText="1"/>
    </xf>
    <xf numFmtId="0" fontId="1" fillId="0" borderId="14" xfId="3" applyFont="1" applyBorder="1" applyAlignment="1">
      <alignment horizontal="center" vertical="center" wrapText="1"/>
    </xf>
    <xf numFmtId="0" fontId="1" fillId="0" borderId="15" xfId="3" applyBorder="1" applyAlignment="1">
      <alignment horizontal="center" vertical="center" wrapText="1"/>
    </xf>
    <xf numFmtId="0" fontId="1" fillId="0" borderId="16" xfId="3" applyBorder="1" applyAlignment="1">
      <alignment horizontal="center" vertical="center" wrapText="1"/>
    </xf>
    <xf numFmtId="0" fontId="9" fillId="0" borderId="15" xfId="3" applyFont="1" applyFill="1" applyBorder="1" applyAlignment="1">
      <alignment horizontal="center" vertical="center" wrapText="1"/>
    </xf>
    <xf numFmtId="0" fontId="9" fillId="0" borderId="17" xfId="3" applyFont="1" applyFill="1" applyBorder="1" applyAlignment="1">
      <alignment horizontal="center" vertical="center" wrapText="1"/>
    </xf>
    <xf numFmtId="0" fontId="9" fillId="0" borderId="18" xfId="3" applyFont="1" applyFill="1" applyBorder="1" applyAlignment="1">
      <alignment horizontal="center" vertical="center" wrapText="1"/>
    </xf>
    <xf numFmtId="0" fontId="1" fillId="0" borderId="19" xfId="1" applyFont="1" applyBorder="1" applyAlignment="1">
      <alignment horizontal="left" vertical="center" wrapText="1"/>
    </xf>
    <xf numFmtId="2" fontId="10" fillId="0" borderId="18" xfId="1" applyNumberFormat="1" applyFont="1" applyFill="1" applyBorder="1" applyAlignment="1">
      <alignment horizontal="center" vertical="center" wrapText="1"/>
    </xf>
    <xf numFmtId="3" fontId="10" fillId="0" borderId="15" xfId="1" applyNumberFormat="1" applyFont="1" applyFill="1" applyBorder="1" applyAlignment="1">
      <alignment horizontal="right" vertical="center" indent="1"/>
    </xf>
    <xf numFmtId="3" fontId="10" fillId="0" borderId="17" xfId="1" applyNumberFormat="1" applyFont="1" applyFill="1" applyBorder="1" applyAlignment="1">
      <alignment horizontal="right" vertical="center" indent="1"/>
    </xf>
    <xf numFmtId="3" fontId="11" fillId="0" borderId="20" xfId="1" applyNumberFormat="1" applyFont="1" applyFill="1" applyBorder="1" applyAlignment="1">
      <alignment horizontal="right" vertical="center" indent="1"/>
    </xf>
    <xf numFmtId="3" fontId="11" fillId="0" borderId="21" xfId="1" applyNumberFormat="1" applyFont="1" applyFill="1" applyBorder="1" applyAlignment="1">
      <alignment horizontal="right" vertical="center" indent="1"/>
    </xf>
    <xf numFmtId="0" fontId="1" fillId="0" borderId="1" xfId="1" applyFont="1" applyBorder="1" applyAlignment="1">
      <alignment horizontal="left" vertical="center"/>
    </xf>
    <xf numFmtId="1" fontId="10" fillId="3" borderId="2" xfId="1" applyNumberFormat="1" applyFont="1" applyFill="1" applyBorder="1" applyAlignment="1">
      <alignment horizontal="left" vertical="center" wrapText="1"/>
    </xf>
    <xf numFmtId="2" fontId="12" fillId="0" borderId="2" xfId="1" applyNumberFormat="1" applyFont="1" applyFill="1" applyBorder="1" applyAlignment="1">
      <alignment horizontal="center" vertical="center" wrapText="1"/>
    </xf>
    <xf numFmtId="3" fontId="12" fillId="0" borderId="2" xfId="1" applyNumberFormat="1" applyFont="1" applyFill="1" applyBorder="1" applyAlignment="1">
      <alignment horizontal="right" vertical="center" indent="1"/>
    </xf>
    <xf numFmtId="1" fontId="12" fillId="0" borderId="2" xfId="1" applyNumberFormat="1" applyFont="1" applyFill="1" applyBorder="1" applyAlignment="1">
      <alignment horizontal="right" vertical="center" indent="1"/>
    </xf>
    <xf numFmtId="3" fontId="13" fillId="0" borderId="4" xfId="1" applyNumberFormat="1" applyFont="1" applyFill="1" applyBorder="1" applyAlignment="1">
      <alignment horizontal="right" vertical="center" indent="1"/>
    </xf>
    <xf numFmtId="0" fontId="1" fillId="0" borderId="22" xfId="1" applyFont="1" applyFill="1" applyBorder="1" applyAlignment="1">
      <alignment horizontal="left" vertical="center" wrapText="1"/>
    </xf>
    <xf numFmtId="1" fontId="1" fillId="4" borderId="22" xfId="1" applyNumberFormat="1" applyFont="1" applyFill="1" applyBorder="1" applyAlignment="1">
      <alignment horizontal="left" vertical="center" wrapText="1"/>
    </xf>
    <xf numFmtId="2" fontId="10" fillId="0" borderId="23" xfId="1" applyNumberFormat="1" applyFont="1" applyFill="1" applyBorder="1" applyAlignment="1">
      <alignment horizontal="center" vertical="center" wrapText="1"/>
    </xf>
    <xf numFmtId="2" fontId="11" fillId="0" borderId="22" xfId="1" applyNumberFormat="1" applyFont="1" applyFill="1" applyBorder="1" applyAlignment="1">
      <alignment horizontal="right" vertical="center" indent="1"/>
    </xf>
    <xf numFmtId="2" fontId="11" fillId="0" borderId="24" xfId="1" applyNumberFormat="1" applyFont="1" applyFill="1" applyBorder="1" applyAlignment="1">
      <alignment horizontal="right" vertical="center" indent="1"/>
    </xf>
    <xf numFmtId="3" fontId="10" fillId="0" borderId="24" xfId="1" applyNumberFormat="1" applyFont="1" applyFill="1" applyBorder="1" applyAlignment="1">
      <alignment horizontal="right" vertical="center" indent="1"/>
    </xf>
    <xf numFmtId="1" fontId="10" fillId="0" borderId="23" xfId="1" applyNumberFormat="1" applyFont="1" applyFill="1" applyBorder="1" applyAlignment="1">
      <alignment horizontal="center" vertical="center" wrapText="1"/>
    </xf>
    <xf numFmtId="1" fontId="1" fillId="4" borderId="19" xfId="1" applyNumberFormat="1" applyFont="1" applyFill="1" applyBorder="1" applyAlignment="1">
      <alignment horizontal="left" vertical="center" wrapText="1"/>
    </xf>
    <xf numFmtId="1" fontId="13" fillId="0" borderId="2" xfId="1" applyNumberFormat="1" applyFont="1" applyFill="1" applyBorder="1" applyAlignment="1">
      <alignment horizontal="right" vertical="center" indent="1"/>
    </xf>
    <xf numFmtId="0" fontId="1" fillId="0" borderId="25" xfId="1" applyFont="1" applyFill="1" applyBorder="1" applyAlignment="1">
      <alignment horizontal="left" vertical="center" wrapText="1"/>
    </xf>
    <xf numFmtId="1" fontId="1" fillId="4" borderId="25" xfId="1" applyNumberFormat="1" applyFont="1" applyFill="1" applyBorder="1" applyAlignment="1">
      <alignment horizontal="left" vertical="center" wrapText="1"/>
    </xf>
    <xf numFmtId="2" fontId="10" fillId="0" borderId="8" xfId="1" applyNumberFormat="1" applyFont="1" applyFill="1" applyBorder="1" applyAlignment="1">
      <alignment horizontal="center" vertical="center" wrapText="1"/>
    </xf>
    <xf numFmtId="2" fontId="11" fillId="0" borderId="25" xfId="1" applyNumberFormat="1" applyFont="1" applyFill="1" applyBorder="1" applyAlignment="1">
      <alignment horizontal="right" vertical="center" indent="1"/>
    </xf>
    <xf numFmtId="2" fontId="11" fillId="0" borderId="8" xfId="1" applyNumberFormat="1" applyFont="1" applyFill="1" applyBorder="1" applyAlignment="1">
      <alignment horizontal="right" vertical="center" indent="1"/>
    </xf>
    <xf numFmtId="3" fontId="10" fillId="0" borderId="8" xfId="1" applyNumberFormat="1" applyFont="1" applyFill="1" applyBorder="1" applyAlignment="1">
      <alignment horizontal="right" vertical="center" indent="1"/>
    </xf>
    <xf numFmtId="0" fontId="1" fillId="0" borderId="26" xfId="1" applyFont="1" applyFill="1" applyBorder="1" applyAlignment="1">
      <alignment horizontal="left" vertical="center" wrapText="1"/>
    </xf>
    <xf numFmtId="1" fontId="1" fillId="4" borderId="20" xfId="1" applyNumberFormat="1" applyFont="1" applyFill="1" applyBorder="1" applyAlignment="1">
      <alignment horizontal="left" vertical="center" wrapText="1"/>
    </xf>
    <xf numFmtId="2" fontId="10" fillId="0" borderId="27" xfId="1" applyNumberFormat="1" applyFont="1" applyFill="1" applyBorder="1" applyAlignment="1">
      <alignment horizontal="center" vertical="center" wrapText="1"/>
    </xf>
    <xf numFmtId="2" fontId="11" fillId="0" borderId="26" xfId="1" applyNumberFormat="1" applyFont="1" applyFill="1" applyBorder="1" applyAlignment="1">
      <alignment horizontal="right" vertical="center" indent="1"/>
    </xf>
    <xf numFmtId="2" fontId="11" fillId="0" borderId="28" xfId="1" applyNumberFormat="1" applyFont="1" applyFill="1" applyBorder="1" applyAlignment="1">
      <alignment horizontal="right" vertical="center" indent="1"/>
    </xf>
    <xf numFmtId="3" fontId="10" fillId="0" borderId="28" xfId="1" applyNumberFormat="1" applyFont="1" applyFill="1" applyBorder="1" applyAlignment="1">
      <alignment horizontal="right" vertical="center" indent="1"/>
    </xf>
    <xf numFmtId="0" fontId="1" fillId="0" borderId="31" xfId="1" applyFont="1" applyFill="1" applyBorder="1" applyAlignment="1">
      <alignment horizontal="left" vertical="center" wrapText="1"/>
    </xf>
    <xf numFmtId="1" fontId="1" fillId="4" borderId="31" xfId="1" applyNumberFormat="1" applyFont="1" applyFill="1" applyBorder="1" applyAlignment="1">
      <alignment horizontal="left" vertical="center" wrapText="1"/>
    </xf>
    <xf numFmtId="2" fontId="10" fillId="0" borderId="32" xfId="1" applyNumberFormat="1" applyFont="1" applyFill="1" applyBorder="1" applyAlignment="1">
      <alignment horizontal="center" vertical="center" wrapText="1"/>
    </xf>
    <xf numFmtId="2" fontId="11" fillId="0" borderId="31" xfId="1" applyNumberFormat="1" applyFont="1" applyFill="1" applyBorder="1" applyAlignment="1">
      <alignment horizontal="right" vertical="center" indent="1"/>
    </xf>
    <xf numFmtId="2" fontId="11" fillId="0" borderId="33" xfId="1" applyNumberFormat="1" applyFont="1" applyFill="1" applyBorder="1" applyAlignment="1">
      <alignment horizontal="right" vertical="center" indent="1"/>
    </xf>
    <xf numFmtId="3" fontId="10" fillId="0" borderId="33" xfId="1" applyNumberFormat="1" applyFont="1" applyFill="1" applyBorder="1" applyAlignment="1">
      <alignment horizontal="right" vertical="center" indent="1"/>
    </xf>
    <xf numFmtId="0" fontId="1" fillId="0" borderId="22" xfId="1" applyFont="1" applyBorder="1" applyAlignment="1">
      <alignment horizontal="left" vertical="center"/>
    </xf>
    <xf numFmtId="1" fontId="10" fillId="2" borderId="22" xfId="1" applyNumberFormat="1" applyFont="1" applyFill="1" applyBorder="1" applyAlignment="1">
      <alignment horizontal="left" vertical="center" wrapText="1"/>
    </xf>
    <xf numFmtId="1" fontId="10" fillId="0" borderId="24" xfId="1" applyNumberFormat="1" applyFont="1" applyFill="1" applyBorder="1" applyAlignment="1">
      <alignment horizontal="center" vertical="center" wrapText="1"/>
    </xf>
    <xf numFmtId="1" fontId="11" fillId="0" borderId="22" xfId="1" applyNumberFormat="1" applyFont="1" applyFill="1" applyBorder="1" applyAlignment="1">
      <alignment horizontal="right" vertical="center" indent="1"/>
    </xf>
    <xf numFmtId="1" fontId="11" fillId="0" borderId="24" xfId="1" applyNumberFormat="1" applyFont="1" applyFill="1" applyBorder="1" applyAlignment="1">
      <alignment horizontal="right" vertical="center" indent="1"/>
    </xf>
    <xf numFmtId="0" fontId="1" fillId="0" borderId="5" xfId="1" applyFont="1" applyBorder="1" applyAlignment="1">
      <alignment horizontal="left" vertical="center"/>
    </xf>
    <xf numFmtId="1" fontId="10" fillId="3" borderId="36" xfId="1" applyNumberFormat="1" applyFont="1" applyFill="1" applyBorder="1" applyAlignment="1">
      <alignment horizontal="left" vertical="center" wrapText="1"/>
    </xf>
    <xf numFmtId="2" fontId="12" fillId="0" borderId="36" xfId="1" applyNumberFormat="1" applyFont="1" applyFill="1" applyBorder="1" applyAlignment="1">
      <alignment horizontal="center" vertical="center" wrapText="1"/>
    </xf>
    <xf numFmtId="3" fontId="12" fillId="0" borderId="36" xfId="1" applyNumberFormat="1" applyFont="1" applyFill="1" applyBorder="1" applyAlignment="1">
      <alignment horizontal="right" vertical="center" indent="1"/>
    </xf>
    <xf numFmtId="1" fontId="12" fillId="0" borderId="36" xfId="1" applyNumberFormat="1" applyFont="1" applyFill="1" applyBorder="1" applyAlignment="1">
      <alignment horizontal="right" vertical="center" indent="1"/>
    </xf>
    <xf numFmtId="3" fontId="13" fillId="0" borderId="37" xfId="1" applyNumberFormat="1" applyFont="1" applyFill="1" applyBorder="1" applyAlignment="1">
      <alignment horizontal="right" vertical="center" indent="1"/>
    </xf>
    <xf numFmtId="1" fontId="1" fillId="0" borderId="25" xfId="1" applyNumberFormat="1" applyFont="1" applyFill="1" applyBorder="1" applyAlignment="1">
      <alignment horizontal="left" vertical="center" wrapText="1"/>
    </xf>
    <xf numFmtId="3" fontId="11" fillId="0" borderId="25" xfId="1" applyNumberFormat="1" applyFont="1" applyFill="1" applyBorder="1" applyAlignment="1">
      <alignment horizontal="right" vertical="center" indent="1"/>
    </xf>
    <xf numFmtId="3" fontId="11" fillId="0" borderId="8" xfId="1" applyNumberFormat="1" applyFont="1" applyFill="1" applyBorder="1" applyAlignment="1">
      <alignment horizontal="right" vertical="center" indent="1"/>
    </xf>
    <xf numFmtId="1" fontId="1" fillId="0" borderId="26" xfId="1" applyNumberFormat="1" applyFont="1" applyFill="1" applyBorder="1" applyAlignment="1">
      <alignment horizontal="left" vertical="center" wrapText="1"/>
    </xf>
    <xf numFmtId="1" fontId="10" fillId="0" borderId="27" xfId="1" applyNumberFormat="1" applyFont="1" applyFill="1" applyBorder="1" applyAlignment="1">
      <alignment horizontal="center" vertical="center" wrapText="1"/>
    </xf>
    <xf numFmtId="1" fontId="10" fillId="0" borderId="27" xfId="1" applyNumberFormat="1" applyFont="1" applyFill="1" applyBorder="1" applyAlignment="1">
      <alignment horizontal="center" vertical="center"/>
    </xf>
    <xf numFmtId="1" fontId="1" fillId="0" borderId="31" xfId="1" applyNumberFormat="1" applyFont="1" applyFill="1" applyBorder="1" applyAlignment="1">
      <alignment horizontal="left" vertical="center" wrapText="1"/>
    </xf>
    <xf numFmtId="1" fontId="10" fillId="0" borderId="32" xfId="1" applyNumberFormat="1" applyFont="1" applyFill="1" applyBorder="1" applyAlignment="1">
      <alignment horizontal="center" vertical="center" wrapText="1"/>
    </xf>
    <xf numFmtId="3" fontId="11" fillId="0" borderId="19" xfId="1" applyNumberFormat="1" applyFont="1" applyFill="1" applyBorder="1" applyAlignment="1">
      <alignment horizontal="right" vertical="center" indent="1"/>
    </xf>
    <xf numFmtId="3" fontId="11" fillId="0" borderId="15" xfId="1" applyNumberFormat="1" applyFont="1" applyFill="1" applyBorder="1" applyAlignment="1">
      <alignment horizontal="right" vertical="center" indent="1"/>
    </xf>
    <xf numFmtId="1" fontId="10" fillId="0" borderId="8" xfId="1" applyNumberFormat="1" applyFont="1" applyFill="1" applyBorder="1" applyAlignment="1">
      <alignment horizontal="center" vertical="center" wrapText="1"/>
    </xf>
    <xf numFmtId="2" fontId="10" fillId="0" borderId="7" xfId="1" applyNumberFormat="1" applyFont="1" applyFill="1" applyBorder="1" applyAlignment="1">
      <alignment horizontal="center" vertical="center" wrapText="1"/>
    </xf>
    <xf numFmtId="3" fontId="14" fillId="0" borderId="8" xfId="1" applyNumberFormat="1" applyFont="1" applyFill="1" applyBorder="1" applyAlignment="1">
      <alignment horizontal="right" vertical="center" indent="1"/>
    </xf>
    <xf numFmtId="2" fontId="14" fillId="0" borderId="23" xfId="1" applyNumberFormat="1" applyFont="1" applyFill="1" applyBorder="1" applyAlignment="1">
      <alignment horizontal="center" vertical="center" wrapText="1"/>
    </xf>
    <xf numFmtId="1" fontId="10" fillId="0" borderId="33" xfId="1" applyNumberFormat="1" applyFont="1" applyFill="1" applyBorder="1" applyAlignment="1">
      <alignment horizontal="center" vertical="center" wrapText="1"/>
    </xf>
    <xf numFmtId="0" fontId="1" fillId="0" borderId="39" xfId="1" applyFont="1" applyFill="1" applyBorder="1" applyAlignment="1">
      <alignment horizontal="left" vertical="center" wrapText="1"/>
    </xf>
    <xf numFmtId="1" fontId="10" fillId="3" borderId="39" xfId="1" applyNumberFormat="1" applyFont="1" applyFill="1" applyBorder="1" applyAlignment="1">
      <alignment horizontal="left" vertical="center" wrapText="1"/>
    </xf>
    <xf numFmtId="3" fontId="12" fillId="0" borderId="40" xfId="1" applyNumberFormat="1" applyFont="1" applyFill="1" applyBorder="1" applyAlignment="1">
      <alignment horizontal="right" vertical="center" indent="1"/>
    </xf>
    <xf numFmtId="3" fontId="12" fillId="0" borderId="37" xfId="1" applyNumberFormat="1" applyFont="1" applyFill="1" applyBorder="1" applyAlignment="1">
      <alignment horizontal="right" vertical="center" indent="1"/>
    </xf>
    <xf numFmtId="1" fontId="12" fillId="0" borderId="39" xfId="1" applyNumberFormat="1" applyFont="1" applyFill="1" applyBorder="1" applyAlignment="1">
      <alignment horizontal="right" vertical="center" indent="1"/>
    </xf>
    <xf numFmtId="1" fontId="12" fillId="0" borderId="40" xfId="1" applyNumberFormat="1" applyFont="1" applyFill="1" applyBorder="1" applyAlignment="1">
      <alignment horizontal="right" vertical="center" indent="1"/>
    </xf>
    <xf numFmtId="1" fontId="14" fillId="0" borderId="35" xfId="1" applyNumberFormat="1" applyFont="1" applyFill="1" applyBorder="1" applyAlignment="1">
      <alignment horizontal="center" vertical="center" wrapText="1"/>
    </xf>
    <xf numFmtId="2" fontId="14" fillId="0" borderId="32" xfId="1" applyNumberFormat="1" applyFont="1" applyFill="1" applyBorder="1" applyAlignment="1">
      <alignment horizontal="center" vertical="center" wrapText="1"/>
    </xf>
    <xf numFmtId="4" fontId="14" fillId="0" borderId="32" xfId="1" applyNumberFormat="1" applyFont="1" applyFill="1" applyBorder="1" applyAlignment="1">
      <alignment horizontal="center" vertical="center" wrapText="1"/>
    </xf>
    <xf numFmtId="3" fontId="11" fillId="0" borderId="31" xfId="1" applyNumberFormat="1" applyFont="1" applyFill="1" applyBorder="1" applyAlignment="1">
      <alignment horizontal="right" vertical="center" indent="1"/>
    </xf>
    <xf numFmtId="3" fontId="11" fillId="0" borderId="33" xfId="1" applyNumberFormat="1" applyFont="1" applyFill="1" applyBorder="1" applyAlignment="1">
      <alignment horizontal="right" vertical="center" indent="1"/>
    </xf>
    <xf numFmtId="0" fontId="1" fillId="0" borderId="22" xfId="1" applyFont="1" applyBorder="1" applyAlignment="1">
      <alignment horizontal="left" vertical="center" wrapText="1"/>
    </xf>
    <xf numFmtId="1" fontId="10" fillId="3" borderId="22" xfId="1" applyNumberFormat="1" applyFont="1" applyFill="1" applyBorder="1" applyAlignment="1">
      <alignment horizontal="left" vertical="center" wrapText="1"/>
    </xf>
    <xf numFmtId="164" fontId="14" fillId="0" borderId="41" xfId="1" applyNumberFormat="1" applyFont="1" applyFill="1" applyBorder="1" applyAlignment="1">
      <alignment horizontal="center" vertical="center" wrapText="1"/>
    </xf>
    <xf numFmtId="165" fontId="14" fillId="0" borderId="41" xfId="1" applyNumberFormat="1" applyFont="1" applyFill="1" applyBorder="1" applyAlignment="1">
      <alignment horizontal="center" vertical="center" wrapText="1"/>
    </xf>
    <xf numFmtId="3" fontId="11" fillId="0" borderId="24" xfId="1" applyNumberFormat="1" applyFont="1" applyFill="1" applyBorder="1" applyAlignment="1">
      <alignment horizontal="right" vertical="center" indent="1"/>
    </xf>
    <xf numFmtId="0" fontId="16" fillId="0" borderId="0" xfId="1" applyFont="1" applyAlignment="1">
      <alignment horizontal="center"/>
    </xf>
    <xf numFmtId="0" fontId="16" fillId="0" borderId="0" xfId="1" applyFont="1"/>
    <xf numFmtId="1" fontId="10" fillId="0" borderId="35" xfId="1" applyNumberFormat="1" applyFont="1" applyFill="1" applyBorder="1" applyAlignment="1">
      <alignment horizontal="center" vertical="center" wrapText="1"/>
    </xf>
    <xf numFmtId="1" fontId="14" fillId="0" borderId="32" xfId="1" applyNumberFormat="1" applyFont="1" applyFill="1" applyBorder="1" applyAlignment="1">
      <alignment horizontal="center" vertical="center" wrapText="1"/>
    </xf>
    <xf numFmtId="1" fontId="14" fillId="0" borderId="34" xfId="1" applyNumberFormat="1" applyFont="1" applyFill="1" applyBorder="1" applyAlignment="1">
      <alignment horizontal="center" vertical="center" wrapText="1"/>
    </xf>
    <xf numFmtId="2" fontId="10" fillId="0" borderId="23" xfId="1" applyNumberFormat="1" applyFont="1" applyFill="1" applyBorder="1" applyAlignment="1">
      <alignment horizontal="center" vertical="center"/>
    </xf>
    <xf numFmtId="2" fontId="10" fillId="0" borderId="27" xfId="1" applyNumberFormat="1" applyFont="1" applyFill="1" applyBorder="1" applyAlignment="1">
      <alignment horizontal="center" vertical="center"/>
    </xf>
    <xf numFmtId="3" fontId="14" fillId="0" borderId="33" xfId="1" applyNumberFormat="1" applyFont="1" applyFill="1" applyBorder="1" applyAlignment="1">
      <alignment horizontal="right" vertical="center" indent="1"/>
    </xf>
    <xf numFmtId="3" fontId="14" fillId="0" borderId="24" xfId="1" applyNumberFormat="1" applyFont="1" applyFill="1" applyBorder="1" applyAlignment="1">
      <alignment horizontal="right" vertical="center" indent="1"/>
    </xf>
    <xf numFmtId="3" fontId="10" fillId="0" borderId="4" xfId="1" applyNumberFormat="1" applyFont="1" applyFill="1" applyBorder="1" applyAlignment="1">
      <alignment horizontal="right" vertical="center" indent="1"/>
    </xf>
    <xf numFmtId="3" fontId="10" fillId="0" borderId="9" xfId="1" applyNumberFormat="1" applyFont="1" applyFill="1" applyBorder="1" applyAlignment="1">
      <alignment horizontal="right" vertical="center" indent="1"/>
    </xf>
    <xf numFmtId="3" fontId="10" fillId="0" borderId="30" xfId="1" applyNumberFormat="1" applyFont="1" applyFill="1" applyBorder="1" applyAlignment="1">
      <alignment horizontal="right" vertical="center" indent="1"/>
    </xf>
    <xf numFmtId="3" fontId="10" fillId="0" borderId="12" xfId="1" applyNumberFormat="1" applyFont="1" applyFill="1" applyBorder="1" applyAlignment="1">
      <alignment horizontal="right" vertical="center" indent="1"/>
    </xf>
    <xf numFmtId="3" fontId="10" fillId="0" borderId="7" xfId="1" applyNumberFormat="1" applyFont="1" applyFill="1" applyBorder="1" applyAlignment="1">
      <alignment horizontal="right" vertical="center" indent="1"/>
    </xf>
    <xf numFmtId="3" fontId="10" fillId="0" borderId="29" xfId="1" applyNumberFormat="1" applyFont="1" applyFill="1" applyBorder="1" applyAlignment="1">
      <alignment horizontal="right" vertical="center" indent="1"/>
    </xf>
    <xf numFmtId="3" fontId="10" fillId="0" borderId="34" xfId="1" applyNumberFormat="1" applyFont="1" applyFill="1" applyBorder="1" applyAlignment="1">
      <alignment horizontal="right" vertical="center" indent="1"/>
    </xf>
    <xf numFmtId="3" fontId="14" fillId="0" borderId="4" xfId="1" applyNumberFormat="1" applyFont="1" applyFill="1" applyBorder="1" applyAlignment="1">
      <alignment horizontal="right" vertical="center" indent="1"/>
    </xf>
    <xf numFmtId="3" fontId="14" fillId="0" borderId="7" xfId="1" applyNumberFormat="1" applyFont="1" applyFill="1" applyBorder="1" applyAlignment="1">
      <alignment horizontal="right" vertical="center" indent="1"/>
    </xf>
    <xf numFmtId="3" fontId="14" fillId="0" borderId="29" xfId="1" applyNumberFormat="1" applyFont="1" applyFill="1" applyBorder="1" applyAlignment="1">
      <alignment horizontal="right" vertical="center" indent="1"/>
    </xf>
    <xf numFmtId="3" fontId="14" fillId="0" borderId="34" xfId="1" applyNumberFormat="1" applyFont="1" applyFill="1" applyBorder="1" applyAlignment="1">
      <alignment horizontal="right" vertical="center" indent="1"/>
    </xf>
    <xf numFmtId="3" fontId="14" fillId="0" borderId="9" xfId="1" applyNumberFormat="1" applyFont="1" applyFill="1" applyBorder="1" applyAlignment="1">
      <alignment horizontal="right" vertical="center" indent="1"/>
    </xf>
    <xf numFmtId="3" fontId="14" fillId="0" borderId="3" xfId="1" applyNumberFormat="1" applyFont="1" applyFill="1" applyBorder="1" applyAlignment="1">
      <alignment horizontal="right" vertical="center" indent="1"/>
    </xf>
    <xf numFmtId="1" fontId="10" fillId="2" borderId="19" xfId="1" applyNumberFormat="1" applyFont="1" applyFill="1" applyBorder="1" applyAlignment="1">
      <alignment horizontal="left" vertical="center" wrapText="1"/>
    </xf>
    <xf numFmtId="3" fontId="10" fillId="0" borderId="37" xfId="1" applyNumberFormat="1" applyFont="1" applyFill="1" applyBorder="1" applyAlignment="1">
      <alignment horizontal="right" vertical="center" indent="1"/>
    </xf>
    <xf numFmtId="0" fontId="1" fillId="0" borderId="0" xfId="6"/>
    <xf numFmtId="0" fontId="17" fillId="0" borderId="0" xfId="6" applyFont="1" applyFill="1" applyBorder="1" applyAlignment="1">
      <alignment vertical="center"/>
    </xf>
    <xf numFmtId="0" fontId="18" fillId="0" borderId="0" xfId="6" applyFont="1" applyFill="1" applyBorder="1" applyAlignment="1">
      <alignment vertical="center"/>
    </xf>
    <xf numFmtId="0" fontId="19" fillId="0" borderId="0" xfId="6" applyFont="1" applyAlignment="1"/>
    <xf numFmtId="0" fontId="1" fillId="0" borderId="0" xfId="6" applyFill="1" applyBorder="1" applyAlignment="1"/>
    <xf numFmtId="0" fontId="20" fillId="0" borderId="0" xfId="6" applyFont="1" applyFill="1" applyAlignment="1"/>
    <xf numFmtId="0" fontId="1" fillId="0" borderId="0" xfId="6" applyFill="1" applyAlignment="1"/>
    <xf numFmtId="1" fontId="1" fillId="0" borderId="0" xfId="1" applyNumberFormat="1" applyFont="1" applyFill="1" applyBorder="1" applyAlignment="1">
      <alignment horizontal="left" vertical="center"/>
    </xf>
    <xf numFmtId="0" fontId="21" fillId="0" borderId="0" xfId="6" applyFont="1"/>
    <xf numFmtId="165" fontId="21" fillId="0" borderId="0" xfId="6" applyNumberFormat="1" applyFont="1"/>
    <xf numFmtId="0" fontId="21" fillId="0" borderId="0" xfId="6" applyFont="1" applyAlignment="1">
      <alignment horizontal="left"/>
    </xf>
    <xf numFmtId="0" fontId="21" fillId="0" borderId="0" xfId="6" applyFont="1" applyFill="1" applyAlignment="1">
      <alignment horizontal="left"/>
    </xf>
    <xf numFmtId="0" fontId="22" fillId="0" borderId="0" xfId="6" applyFont="1" applyFill="1" applyAlignment="1"/>
    <xf numFmtId="1" fontId="6" fillId="0" borderId="0" xfId="1" applyNumberFormat="1" applyFont="1" applyFill="1" applyBorder="1" applyAlignment="1">
      <alignment horizontal="left"/>
    </xf>
    <xf numFmtId="2" fontId="1" fillId="0" borderId="0" xfId="6" applyNumberFormat="1" applyFont="1" applyBorder="1"/>
    <xf numFmtId="2" fontId="6" fillId="0" borderId="0" xfId="6" applyNumberFormat="1" applyFont="1" applyBorder="1"/>
    <xf numFmtId="165" fontId="10" fillId="0" borderId="0" xfId="6" applyNumberFormat="1" applyFont="1" applyFill="1" applyAlignment="1">
      <alignment horizontal="left"/>
    </xf>
    <xf numFmtId="165" fontId="10" fillId="0" borderId="0" xfId="6" applyNumberFormat="1" applyFont="1" applyFill="1" applyAlignment="1"/>
    <xf numFmtId="165" fontId="10" fillId="0" borderId="0" xfId="6" applyNumberFormat="1" applyFont="1" applyAlignment="1">
      <alignment horizontal="left"/>
    </xf>
    <xf numFmtId="1" fontId="3" fillId="0" borderId="5" xfId="6" applyNumberFormat="1" applyFont="1" applyFill="1" applyBorder="1" applyAlignment="1">
      <alignment vertical="center"/>
    </xf>
    <xf numFmtId="0" fontId="23" fillId="0" borderId="43" xfId="6" applyFont="1" applyBorder="1" applyAlignment="1">
      <alignment horizontal="center" vertical="center" wrapText="1"/>
    </xf>
    <xf numFmtId="0" fontId="24" fillId="0" borderId="43" xfId="6" applyFont="1" applyFill="1" applyBorder="1" applyAlignment="1">
      <alignment horizontal="center" vertical="center" wrapText="1"/>
    </xf>
    <xf numFmtId="0" fontId="24" fillId="0" borderId="12" xfId="6" applyFont="1" applyFill="1" applyBorder="1" applyAlignment="1">
      <alignment horizontal="center" vertical="center" wrapText="1"/>
    </xf>
    <xf numFmtId="0" fontId="8" fillId="0" borderId="33" xfId="6" applyFont="1" applyFill="1" applyBorder="1" applyAlignment="1">
      <alignment horizontal="center" vertical="center" wrapText="1"/>
    </xf>
    <xf numFmtId="0" fontId="8" fillId="0" borderId="12" xfId="6" applyFont="1" applyFill="1" applyBorder="1" applyAlignment="1">
      <alignment horizontal="center" vertical="center" wrapText="1"/>
    </xf>
    <xf numFmtId="0" fontId="8" fillId="0" borderId="11" xfId="6" applyFont="1" applyFill="1" applyBorder="1" applyAlignment="1">
      <alignment horizontal="center" vertical="center" wrapText="1"/>
    </xf>
    <xf numFmtId="0" fontId="1" fillId="0" borderId="25" xfId="6" applyBorder="1" applyAlignment="1">
      <alignment horizontal="center"/>
    </xf>
    <xf numFmtId="2" fontId="1" fillId="0" borderId="8" xfId="6" applyNumberFormat="1" applyBorder="1" applyAlignment="1">
      <alignment horizontal="center"/>
    </xf>
    <xf numFmtId="2" fontId="1" fillId="0" borderId="9" xfId="6" applyNumberFormat="1" applyBorder="1" applyAlignment="1">
      <alignment horizontal="center"/>
    </xf>
    <xf numFmtId="3" fontId="1" fillId="0" borderId="8" xfId="6" applyNumberFormat="1" applyFill="1" applyBorder="1"/>
    <xf numFmtId="3" fontId="1" fillId="0" borderId="9" xfId="6" applyNumberFormat="1" applyFill="1" applyBorder="1"/>
    <xf numFmtId="3" fontId="1" fillId="0" borderId="44" xfId="6" applyNumberFormat="1" applyFill="1" applyBorder="1"/>
    <xf numFmtId="0" fontId="1" fillId="0" borderId="26" xfId="6" applyBorder="1" applyAlignment="1">
      <alignment horizontal="center"/>
    </xf>
    <xf numFmtId="2" fontId="1" fillId="0" borderId="28" xfId="6" applyNumberFormat="1" applyBorder="1" applyAlignment="1">
      <alignment horizontal="center"/>
    </xf>
    <xf numFmtId="2" fontId="1" fillId="0" borderId="30" xfId="6" applyNumberFormat="1" applyBorder="1" applyAlignment="1">
      <alignment horizontal="center"/>
    </xf>
    <xf numFmtId="3" fontId="1" fillId="0" borderId="28" xfId="6" applyNumberFormat="1" applyFill="1" applyBorder="1"/>
    <xf numFmtId="3" fontId="1" fillId="0" borderId="30" xfId="6" applyNumberFormat="1" applyFill="1" applyBorder="1"/>
    <xf numFmtId="3" fontId="1" fillId="0" borderId="45" xfId="6" applyNumberFormat="1" applyFill="1" applyBorder="1"/>
    <xf numFmtId="0" fontId="1" fillId="0" borderId="31" xfId="6" applyBorder="1" applyAlignment="1">
      <alignment horizontal="center"/>
    </xf>
    <xf numFmtId="2" fontId="1" fillId="0" borderId="33" xfId="6" applyNumberFormat="1" applyBorder="1" applyAlignment="1">
      <alignment horizontal="center"/>
    </xf>
    <xf numFmtId="2" fontId="1" fillId="0" borderId="12" xfId="6" applyNumberFormat="1" applyBorder="1" applyAlignment="1">
      <alignment horizontal="center"/>
    </xf>
    <xf numFmtId="3" fontId="1" fillId="0" borderId="33" xfId="6" applyNumberFormat="1" applyFill="1" applyBorder="1"/>
    <xf numFmtId="3" fontId="1" fillId="0" borderId="12" xfId="6" applyNumberFormat="1" applyFill="1" applyBorder="1"/>
    <xf numFmtId="3" fontId="1" fillId="0" borderId="11" xfId="6" applyNumberFormat="1" applyFill="1" applyBorder="1"/>
    <xf numFmtId="0" fontId="1" fillId="0" borderId="0" xfId="6" applyFont="1" applyBorder="1"/>
    <xf numFmtId="2" fontId="6" fillId="0" borderId="0" xfId="6" applyNumberFormat="1" applyFont="1" applyFill="1" applyBorder="1" applyAlignment="1">
      <alignment horizontal="left"/>
    </xf>
    <xf numFmtId="1" fontId="10" fillId="0" borderId="0" xfId="1" applyNumberFormat="1" applyFont="1" applyFill="1" applyBorder="1" applyAlignment="1">
      <alignment horizontal="left" vertical="center"/>
    </xf>
    <xf numFmtId="2" fontId="6" fillId="0" borderId="0" xfId="6" applyNumberFormat="1" applyFont="1" applyFill="1" applyBorder="1" applyAlignment="1">
      <alignment horizontal="left" vertical="center"/>
    </xf>
    <xf numFmtId="165" fontId="6" fillId="0" borderId="0" xfId="6" applyNumberFormat="1" applyFont="1" applyFill="1" applyBorder="1" applyAlignment="1"/>
    <xf numFmtId="0" fontId="1" fillId="0" borderId="42" xfId="6" applyBorder="1" applyAlignment="1">
      <alignment horizontal="center"/>
    </xf>
    <xf numFmtId="2" fontId="1" fillId="0" borderId="40" xfId="6" applyNumberFormat="1" applyBorder="1" applyAlignment="1">
      <alignment horizontal="center"/>
    </xf>
    <xf numFmtId="2" fontId="1" fillId="0" borderId="6" xfId="6" applyNumberFormat="1" applyBorder="1" applyAlignment="1">
      <alignment horizontal="center"/>
    </xf>
    <xf numFmtId="3" fontId="1" fillId="0" borderId="23" xfId="6" applyNumberFormat="1" applyFill="1" applyBorder="1"/>
    <xf numFmtId="3" fontId="1" fillId="0" borderId="36" xfId="6" applyNumberFormat="1" applyFill="1" applyBorder="1"/>
    <xf numFmtId="0" fontId="1" fillId="0" borderId="46" xfId="6" applyBorder="1" applyAlignment="1">
      <alignment horizontal="center"/>
    </xf>
    <xf numFmtId="2" fontId="1" fillId="0" borderId="47" xfId="6" applyNumberFormat="1" applyBorder="1" applyAlignment="1">
      <alignment horizontal="center"/>
    </xf>
    <xf numFmtId="3" fontId="1" fillId="0" borderId="48" xfId="6" applyNumberFormat="1" applyFill="1" applyBorder="1"/>
    <xf numFmtId="3" fontId="1" fillId="0" borderId="27" xfId="6" applyNumberFormat="1" applyFill="1" applyBorder="1"/>
    <xf numFmtId="3" fontId="1" fillId="0" borderId="49" xfId="6" applyNumberFormat="1" applyFill="1" applyBorder="1"/>
    <xf numFmtId="0" fontId="1" fillId="0" borderId="50" xfId="6" applyBorder="1" applyAlignment="1">
      <alignment horizontal="center"/>
    </xf>
    <xf numFmtId="2" fontId="1" fillId="0" borderId="51" xfId="6" applyNumberFormat="1" applyBorder="1" applyAlignment="1">
      <alignment horizontal="center"/>
    </xf>
    <xf numFmtId="3" fontId="1" fillId="0" borderId="52" xfId="6" applyNumberFormat="1" applyFill="1" applyBorder="1"/>
    <xf numFmtId="0" fontId="1" fillId="0" borderId="43" xfId="6" applyBorder="1" applyAlignment="1">
      <alignment horizontal="center"/>
    </xf>
    <xf numFmtId="2" fontId="1" fillId="0" borderId="53" xfId="6" applyNumberFormat="1" applyBorder="1" applyAlignment="1">
      <alignment horizontal="center"/>
    </xf>
    <xf numFmtId="3" fontId="1" fillId="0" borderId="32" xfId="6" applyNumberFormat="1" applyFill="1" applyBorder="1"/>
    <xf numFmtId="2" fontId="10" fillId="0" borderId="0" xfId="6" applyNumberFormat="1" applyFont="1" applyFill="1" applyBorder="1" applyAlignment="1">
      <alignment horizontal="left" vertical="center"/>
    </xf>
    <xf numFmtId="165" fontId="10" fillId="0" borderId="0" xfId="6" applyNumberFormat="1" applyFont="1" applyFill="1" applyBorder="1" applyAlignment="1"/>
    <xf numFmtId="3" fontId="1" fillId="0" borderId="8" xfId="6" applyNumberFormat="1" applyBorder="1"/>
    <xf numFmtId="3" fontId="1" fillId="0" borderId="21" xfId="6" applyNumberFormat="1" applyBorder="1"/>
    <xf numFmtId="3" fontId="1" fillId="0" borderId="21" xfId="6" applyNumberFormat="1" applyFill="1" applyBorder="1"/>
    <xf numFmtId="3" fontId="1" fillId="0" borderId="54" xfId="6" applyNumberFormat="1" applyFill="1" applyBorder="1"/>
    <xf numFmtId="2" fontId="1" fillId="0" borderId="21" xfId="6" applyNumberFormat="1" applyBorder="1" applyAlignment="1">
      <alignment horizontal="center"/>
    </xf>
    <xf numFmtId="2" fontId="1" fillId="0" borderId="48" xfId="6" applyNumberFormat="1" applyBorder="1" applyAlignment="1">
      <alignment horizontal="center"/>
    </xf>
    <xf numFmtId="3" fontId="1" fillId="0" borderId="33" xfId="6" applyNumberFormat="1" applyBorder="1"/>
    <xf numFmtId="3" fontId="1" fillId="0" borderId="28" xfId="6" applyNumberFormat="1" applyBorder="1"/>
    <xf numFmtId="4" fontId="1" fillId="0" borderId="8" xfId="6" applyNumberFormat="1" applyBorder="1"/>
    <xf numFmtId="4" fontId="1" fillId="0" borderId="21" xfId="6" applyNumberFormat="1" applyBorder="1"/>
    <xf numFmtId="2" fontId="1" fillId="0" borderId="48" xfId="6" applyNumberFormat="1" applyFill="1" applyBorder="1" applyAlignment="1">
      <alignment horizontal="center"/>
    </xf>
    <xf numFmtId="0" fontId="1" fillId="0" borderId="46" xfId="6" applyFill="1" applyBorder="1" applyAlignment="1">
      <alignment horizontal="center"/>
    </xf>
    <xf numFmtId="2" fontId="1" fillId="0" borderId="28" xfId="6" applyNumberFormat="1" applyFill="1" applyBorder="1" applyAlignment="1">
      <alignment horizontal="center"/>
    </xf>
    <xf numFmtId="4" fontId="1" fillId="0" borderId="21" xfId="6" applyNumberFormat="1" applyFill="1" applyBorder="1"/>
    <xf numFmtId="0" fontId="1" fillId="0" borderId="0" xfId="6" applyFill="1"/>
    <xf numFmtId="4" fontId="1" fillId="0" borderId="33" xfId="6" applyNumberFormat="1" applyBorder="1"/>
    <xf numFmtId="2" fontId="1" fillId="0" borderId="12" xfId="6" applyNumberFormat="1" applyFill="1" applyBorder="1" applyAlignment="1">
      <alignment horizontal="center"/>
    </xf>
    <xf numFmtId="0" fontId="10" fillId="0" borderId="0" xfId="6" applyFont="1" applyFill="1" applyAlignment="1"/>
    <xf numFmtId="0" fontId="1" fillId="0" borderId="0" xfId="6" applyFont="1" applyBorder="1" applyAlignment="1"/>
    <xf numFmtId="165" fontId="10" fillId="0" borderId="0" xfId="6" applyNumberFormat="1" applyFont="1" applyFill="1" applyBorder="1" applyAlignment="1">
      <alignment horizontal="left" vertical="center"/>
    </xf>
    <xf numFmtId="3" fontId="1" fillId="0" borderId="6" xfId="6" applyNumberFormat="1" applyFill="1" applyBorder="1"/>
    <xf numFmtId="3" fontId="1" fillId="0" borderId="44" xfId="6" applyNumberFormat="1" applyFont="1" applyFill="1" applyBorder="1"/>
    <xf numFmtId="3" fontId="1" fillId="0" borderId="45" xfId="6" applyNumberFormat="1" applyFont="1" applyFill="1" applyBorder="1"/>
    <xf numFmtId="3" fontId="1" fillId="0" borderId="11" xfId="6" applyNumberFormat="1" applyFont="1" applyFill="1" applyBorder="1"/>
    <xf numFmtId="0" fontId="1" fillId="0" borderId="19" xfId="1" applyFont="1" applyFill="1" applyBorder="1" applyAlignment="1">
      <alignment horizontal="left" vertical="center" wrapText="1"/>
    </xf>
    <xf numFmtId="1" fontId="1" fillId="0" borderId="19" xfId="1" applyNumberFormat="1" applyFont="1" applyFill="1" applyBorder="1" applyAlignment="1">
      <alignment horizontal="left" vertical="center" wrapText="1"/>
    </xf>
    <xf numFmtId="2" fontId="11" fillId="0" borderId="19" xfId="1" applyNumberFormat="1" applyFont="1" applyFill="1" applyBorder="1" applyAlignment="1">
      <alignment horizontal="right" vertical="center" indent="1"/>
    </xf>
    <xf numFmtId="2" fontId="11" fillId="0" borderId="15" xfId="1" applyNumberFormat="1" applyFont="1" applyFill="1" applyBorder="1" applyAlignment="1">
      <alignment horizontal="right" vertical="center" indent="1"/>
    </xf>
    <xf numFmtId="3" fontId="14" fillId="0" borderId="17" xfId="1" applyNumberFormat="1" applyFont="1" applyFill="1" applyBorder="1" applyAlignment="1">
      <alignment horizontal="right" vertical="center" indent="1"/>
    </xf>
    <xf numFmtId="1" fontId="10" fillId="0" borderId="41" xfId="1" applyNumberFormat="1" applyFont="1" applyFill="1" applyBorder="1" applyAlignment="1">
      <alignment horizontal="center" vertical="center" wrapText="1"/>
    </xf>
    <xf numFmtId="2" fontId="10" fillId="0" borderId="41" xfId="1" applyNumberFormat="1" applyFont="1" applyFill="1" applyBorder="1" applyAlignment="1">
      <alignment horizontal="center" vertical="center" wrapText="1"/>
    </xf>
    <xf numFmtId="2" fontId="10" fillId="0" borderId="32" xfId="1" applyNumberFormat="1" applyFont="1" applyFill="1" applyBorder="1" applyAlignment="1">
      <alignment horizontal="center" vertical="center"/>
    </xf>
    <xf numFmtId="1" fontId="1" fillId="0" borderId="22" xfId="1" applyNumberFormat="1" applyFont="1" applyFill="1" applyBorder="1" applyAlignment="1">
      <alignment horizontal="left" vertical="center" wrapText="1"/>
    </xf>
    <xf numFmtId="1" fontId="14" fillId="0" borderId="41" xfId="1" applyNumberFormat="1" applyFont="1" applyFill="1" applyBorder="1" applyAlignment="1">
      <alignment horizontal="center" vertical="center" wrapText="1"/>
    </xf>
    <xf numFmtId="2" fontId="10" fillId="0" borderId="41" xfId="1" applyNumberFormat="1" applyFont="1" applyFill="1" applyBorder="1" applyAlignment="1">
      <alignment horizontal="center" vertical="center"/>
    </xf>
    <xf numFmtId="0" fontId="1" fillId="0" borderId="0" xfId="5"/>
    <xf numFmtId="1" fontId="3" fillId="0" borderId="10" xfId="1" applyNumberFormat="1" applyFont="1" applyFill="1" applyBorder="1" applyAlignment="1">
      <alignment horizontal="left" vertical="center"/>
    </xf>
    <xf numFmtId="0" fontId="27" fillId="0" borderId="13" xfId="1" applyFont="1" applyFill="1" applyBorder="1" applyAlignment="1">
      <alignment horizontal="left" vertical="center"/>
    </xf>
    <xf numFmtId="0" fontId="27" fillId="0" borderId="13" xfId="1" applyFont="1" applyFill="1" applyBorder="1" applyAlignment="1"/>
    <xf numFmtId="0" fontId="23" fillId="0" borderId="17" xfId="1" applyFont="1" applyFill="1" applyBorder="1" applyAlignment="1">
      <alignment horizontal="center" vertical="center"/>
    </xf>
    <xf numFmtId="0" fontId="23" fillId="0" borderId="14" xfId="1" applyFont="1" applyFill="1" applyBorder="1" applyAlignment="1">
      <alignment horizontal="center" vertical="center"/>
    </xf>
    <xf numFmtId="1" fontId="3" fillId="0" borderId="55" xfId="1" applyNumberFormat="1" applyFont="1" applyFill="1" applyBorder="1" applyAlignment="1">
      <alignment horizontal="left" vertical="center"/>
    </xf>
    <xf numFmtId="0" fontId="27" fillId="0" borderId="0" xfId="1" applyFont="1" applyFill="1" applyBorder="1" applyAlignment="1">
      <alignment horizontal="left" vertical="center"/>
    </xf>
    <xf numFmtId="0" fontId="27" fillId="0" borderId="0" xfId="1" applyFont="1" applyFill="1" applyBorder="1" applyAlignment="1"/>
    <xf numFmtId="0" fontId="23" fillId="0" borderId="0" xfId="1" applyFont="1" applyFill="1" applyBorder="1" applyAlignment="1">
      <alignment horizontal="center" vertical="center"/>
    </xf>
    <xf numFmtId="0" fontId="23" fillId="0" borderId="56" xfId="1" applyFont="1" applyFill="1" applyBorder="1" applyAlignment="1">
      <alignment horizontal="center" vertical="center"/>
    </xf>
    <xf numFmtId="1" fontId="23" fillId="0" borderId="55" xfId="1" applyNumberFormat="1" applyFont="1" applyFill="1" applyBorder="1" applyAlignment="1">
      <alignment horizontal="left" vertical="center"/>
    </xf>
    <xf numFmtId="0" fontId="27" fillId="0" borderId="0" xfId="1" applyFont="1" applyBorder="1"/>
    <xf numFmtId="0" fontId="27" fillId="0" borderId="38" xfId="1" applyFont="1" applyBorder="1"/>
    <xf numFmtId="0" fontId="27" fillId="0" borderId="5" xfId="1" applyFont="1" applyBorder="1" applyAlignment="1">
      <alignment horizontal="center" vertical="center"/>
    </xf>
    <xf numFmtId="0" fontId="27" fillId="0" borderId="36" xfId="1" applyFont="1" applyBorder="1"/>
    <xf numFmtId="0" fontId="27" fillId="0" borderId="57" xfId="1" applyFont="1" applyBorder="1"/>
    <xf numFmtId="0" fontId="27" fillId="0" borderId="55" xfId="1" applyFont="1" applyBorder="1" applyAlignment="1">
      <alignment horizontal="center" vertical="center"/>
    </xf>
    <xf numFmtId="0" fontId="27" fillId="0" borderId="56" xfId="1" applyFont="1" applyBorder="1"/>
    <xf numFmtId="0" fontId="27" fillId="0" borderId="55" xfId="1" applyFont="1" applyBorder="1" applyAlignment="1">
      <alignment horizontal="center"/>
    </xf>
    <xf numFmtId="1" fontId="27" fillId="0" borderId="58" xfId="1" applyNumberFormat="1" applyFont="1" applyFill="1" applyBorder="1" applyAlignment="1">
      <alignment horizontal="left" vertical="center"/>
    </xf>
    <xf numFmtId="2" fontId="23" fillId="0" borderId="58" xfId="1" applyNumberFormat="1" applyFont="1" applyFill="1" applyBorder="1" applyAlignment="1">
      <alignment horizontal="center"/>
    </xf>
    <xf numFmtId="0" fontId="23" fillId="0" borderId="0" xfId="1" applyFont="1" applyBorder="1" applyAlignment="1">
      <alignment horizontal="center"/>
    </xf>
    <xf numFmtId="0" fontId="1" fillId="0" borderId="0" xfId="1" applyBorder="1"/>
    <xf numFmtId="0" fontId="1" fillId="0" borderId="56" xfId="1" applyBorder="1"/>
    <xf numFmtId="1" fontId="27" fillId="0" borderId="0" xfId="1" applyNumberFormat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center"/>
    </xf>
    <xf numFmtId="0" fontId="27" fillId="0" borderId="58" xfId="1" applyFont="1" applyBorder="1"/>
    <xf numFmtId="0" fontId="1" fillId="0" borderId="58" xfId="1" applyBorder="1"/>
    <xf numFmtId="0" fontId="6" fillId="0" borderId="58" xfId="1" applyFont="1" applyBorder="1"/>
    <xf numFmtId="0" fontId="6" fillId="0" borderId="59" xfId="1" applyFont="1" applyBorder="1" applyAlignment="1">
      <alignment horizontal="right" indent="1"/>
    </xf>
    <xf numFmtId="0" fontId="23" fillId="0" borderId="58" xfId="1" applyFont="1" applyBorder="1" applyAlignment="1">
      <alignment horizontal="center"/>
    </xf>
    <xf numFmtId="2" fontId="23" fillId="0" borderId="59" xfId="1" applyNumberFormat="1" applyFont="1" applyFill="1" applyBorder="1" applyAlignment="1">
      <alignment horizontal="right" indent="1"/>
    </xf>
    <xf numFmtId="0" fontId="27" fillId="0" borderId="10" xfId="1" applyFont="1" applyBorder="1" applyAlignment="1">
      <alignment horizontal="center"/>
    </xf>
    <xf numFmtId="0" fontId="27" fillId="0" borderId="13" xfId="1" applyFont="1" applyBorder="1"/>
    <xf numFmtId="0" fontId="1" fillId="0" borderId="13" xfId="1" applyBorder="1"/>
    <xf numFmtId="0" fontId="23" fillId="0" borderId="13" xfId="1" applyFont="1" applyBorder="1" applyAlignment="1">
      <alignment horizontal="center"/>
    </xf>
    <xf numFmtId="2" fontId="23" fillId="0" borderId="14" xfId="1" applyNumberFormat="1" applyFont="1" applyFill="1" applyBorder="1" applyAlignment="1">
      <alignment horizontal="right" indent="1"/>
    </xf>
    <xf numFmtId="0" fontId="23" fillId="0" borderId="60" xfId="1" applyFont="1" applyBorder="1" applyAlignment="1">
      <alignment horizontal="left" vertical="center"/>
    </xf>
    <xf numFmtId="1" fontId="27" fillId="0" borderId="61" xfId="1" applyNumberFormat="1" applyFont="1" applyFill="1" applyBorder="1" applyAlignment="1">
      <alignment horizontal="left" vertical="center"/>
    </xf>
    <xf numFmtId="0" fontId="27" fillId="0" borderId="61" xfId="1" applyFont="1" applyBorder="1" applyAlignment="1"/>
    <xf numFmtId="0" fontId="23" fillId="0" borderId="62" xfId="1" applyFont="1" applyBorder="1" applyAlignment="1">
      <alignment horizontal="center" vertical="center"/>
    </xf>
    <xf numFmtId="2" fontId="23" fillId="0" borderId="63" xfId="1" applyNumberFormat="1" applyFont="1" applyBorder="1" applyAlignment="1">
      <alignment horizontal="right" vertical="center" indent="1"/>
    </xf>
    <xf numFmtId="0" fontId="27" fillId="0" borderId="10" xfId="1" applyFont="1" applyBorder="1" applyAlignment="1">
      <alignment horizontal="left" vertical="center"/>
    </xf>
    <xf numFmtId="1" fontId="27" fillId="0" borderId="13" xfId="1" applyNumberFormat="1" applyFont="1" applyFill="1" applyBorder="1" applyAlignment="1">
      <alignment horizontal="left" vertical="center"/>
    </xf>
    <xf numFmtId="0" fontId="27" fillId="0" borderId="13" xfId="1" applyFont="1" applyBorder="1" applyAlignment="1"/>
    <xf numFmtId="0" fontId="23" fillId="0" borderId="18" xfId="1" applyFont="1" applyBorder="1" applyAlignment="1">
      <alignment horizontal="center" vertical="center"/>
    </xf>
    <xf numFmtId="2" fontId="23" fillId="0" borderId="14" xfId="1" applyNumberFormat="1" applyFont="1" applyBorder="1" applyAlignment="1">
      <alignment horizontal="right" vertical="center" indent="1"/>
    </xf>
    <xf numFmtId="0" fontId="27" fillId="0" borderId="5" xfId="1" applyFont="1" applyBorder="1" applyAlignment="1">
      <alignment horizontal="left" vertical="center"/>
    </xf>
    <xf numFmtId="1" fontId="27" fillId="0" borderId="36" xfId="1" applyNumberFormat="1" applyFont="1" applyFill="1" applyBorder="1" applyAlignment="1">
      <alignment horizontal="left" vertical="center"/>
    </xf>
    <xf numFmtId="0" fontId="27" fillId="0" borderId="36" xfId="1" applyFont="1" applyBorder="1" applyAlignment="1"/>
    <xf numFmtId="0" fontId="23" fillId="0" borderId="64" xfId="1" applyFont="1" applyBorder="1" applyAlignment="1">
      <alignment horizontal="center" vertical="center"/>
    </xf>
    <xf numFmtId="2" fontId="23" fillId="0" borderId="57" xfId="1" applyNumberFormat="1" applyFont="1" applyBorder="1" applyAlignment="1">
      <alignment horizontal="right" vertical="center" indent="1"/>
    </xf>
    <xf numFmtId="0" fontId="27" fillId="0" borderId="55" xfId="1" applyFont="1" applyBorder="1" applyAlignment="1">
      <alignment horizontal="left" vertical="center"/>
    </xf>
    <xf numFmtId="0" fontId="27" fillId="0" borderId="65" xfId="1" applyFont="1" applyBorder="1" applyAlignment="1">
      <alignment horizontal="left" vertical="center"/>
    </xf>
    <xf numFmtId="0" fontId="1" fillId="0" borderId="65" xfId="1" applyFont="1" applyBorder="1"/>
    <xf numFmtId="0" fontId="23" fillId="0" borderId="66" xfId="1" applyFont="1" applyBorder="1" applyAlignment="1">
      <alignment horizontal="center" vertical="center"/>
    </xf>
    <xf numFmtId="2" fontId="23" fillId="0" borderId="67" xfId="1" applyNumberFormat="1" applyFont="1" applyBorder="1" applyAlignment="1">
      <alignment horizontal="right" vertical="center" inden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" vertical="center"/>
    </xf>
    <xf numFmtId="0" fontId="4" fillId="0" borderId="7" xfId="4" applyFont="1" applyFill="1" applyBorder="1" applyAlignment="1">
      <alignment horizontal="center" vertical="center"/>
    </xf>
    <xf numFmtId="0" fontId="26" fillId="0" borderId="45" xfId="5" applyFont="1" applyBorder="1" applyAlignment="1">
      <alignment horizontal="center" vertical="center"/>
    </xf>
    <xf numFmtId="0" fontId="22" fillId="0" borderId="13" xfId="6" applyFont="1" applyBorder="1" applyAlignment="1"/>
    <xf numFmtId="0" fontId="4" fillId="0" borderId="42" xfId="6" applyFont="1" applyFill="1" applyBorder="1" applyAlignment="1">
      <alignment horizontal="center" vertical="top" wrapText="1"/>
    </xf>
    <xf numFmtId="0" fontId="4" fillId="0" borderId="7" xfId="6" applyFont="1" applyFill="1" applyBorder="1" applyAlignment="1">
      <alignment horizontal="center" vertical="top" wrapText="1"/>
    </xf>
    <xf numFmtId="0" fontId="4" fillId="0" borderId="42" xfId="6" applyFont="1" applyFill="1" applyBorder="1" applyAlignment="1">
      <alignment horizontal="center" vertical="center" wrapText="1"/>
    </xf>
    <xf numFmtId="0" fontId="4" fillId="0" borderId="7" xfId="6" applyFont="1" applyFill="1" applyBorder="1" applyAlignment="1">
      <alignment horizontal="center" vertical="center" wrapText="1"/>
    </xf>
    <xf numFmtId="0" fontId="4" fillId="0" borderId="6" xfId="6" applyFont="1" applyFill="1" applyBorder="1" applyAlignment="1">
      <alignment horizontal="center" vertical="center"/>
    </xf>
    <xf numFmtId="0" fontId="4" fillId="0" borderId="7" xfId="6" applyFont="1" applyFill="1" applyBorder="1" applyAlignment="1">
      <alignment horizontal="center" vertical="center"/>
    </xf>
  </cellXfs>
  <cellStyles count="7">
    <cellStyle name="Normální" xfId="0" builtinId="0"/>
    <cellStyle name="normální 15 4" xfId="2"/>
    <cellStyle name="normální 2 2 2" xfId="4"/>
    <cellStyle name="Normální 2 2 2 2" xfId="6"/>
    <cellStyle name="normální 2 3 2" xfId="3"/>
    <cellStyle name="normální 23 3 2" xfId="5"/>
    <cellStyle name="normální_Krajské normativy 2006oficiální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d_EK/faitova/Rozpo&#269;et%202018/NORMATIVY%20K&#218;PK/NORMATIVY/Normativy_Plze&#328;sk&#253;%20kraj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d_EK/cizek/DataKraj/KUPK%20v&#253;kony02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dd_EK/cizek/DataKraj/Rozpo&#269;et/Rozpo&#269;et16/BazeRozpocet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_norm18"/>
      <sheetName val="Norm-obory18"/>
      <sheetName val="Příplatky18"/>
      <sheetName val="Normativy pro rediagnostiku"/>
      <sheetName val="příl.1"/>
      <sheetName val="příl.1a"/>
      <sheetName val="příl.2"/>
      <sheetName val="příl.2a"/>
      <sheetName val="příl.2b"/>
      <sheetName val="příl.2c"/>
      <sheetName val="příl.3"/>
      <sheetName val="příl.4"/>
      <sheetName val="příl.4a"/>
      <sheetName val="příl.4b"/>
      <sheetName val="příl.4c"/>
      <sheetName val="příl.5"/>
      <sheetName val="příl.5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PK výkony021"/>
      <sheetName val="KUPK výkony02zdroj"/>
      <sheetName val="KUPK výkony02x"/>
      <sheetName val="KUPK MUZO02 výkony"/>
      <sheetName val="Duplicity"/>
      <sheetName val="List1"/>
      <sheetName val="List2"/>
      <sheetName val="Kontakty"/>
      <sheetName val="KUPK výkony02"/>
      <sheetName val="KUPK Výkony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16VNormKrajSumICO"/>
      <sheetName val="Rozp16VNormativníKraj"/>
    </sheetNames>
    <sheetDataSet>
      <sheetData sheetId="0">
        <row r="1">
          <cell r="A1" t="str">
            <v>zrizovatel</v>
          </cell>
          <cell r="B1" t="str">
            <v>red_izo</v>
          </cell>
          <cell r="C1" t="str">
            <v>SumOfSPPrac</v>
          </cell>
          <cell r="D1" t="str">
            <v>SumOfspp</v>
          </cell>
          <cell r="E1" t="str">
            <v>SumOfspo</v>
          </cell>
          <cell r="F1" t="str">
            <v>SumOfPlaty</v>
          </cell>
          <cell r="G1" t="str">
            <v>SumOfplatyp</v>
          </cell>
          <cell r="H1" t="str">
            <v>SumOfplatyo</v>
          </cell>
          <cell r="I1" t="str">
            <v>SumOfOON</v>
          </cell>
          <cell r="J1" t="str">
            <v>SumOfoovp</v>
          </cell>
          <cell r="K1" t="str">
            <v>SumOfoovo</v>
          </cell>
          <cell r="L1" t="str">
            <v>SumOfoniv</v>
          </cell>
          <cell r="M1" t="str">
            <v>SumOfOdvody</v>
          </cell>
          <cell r="N1" t="str">
            <v>SumOfPojistné</v>
          </cell>
          <cell r="O1" t="str">
            <v>SumOfCfksp</v>
          </cell>
          <cell r="P1" t="str">
            <v>SumOfniv</v>
          </cell>
          <cell r="Q1" t="str">
            <v>SumOfrozdíl odv</v>
          </cell>
          <cell r="R1" t="str">
            <v>SumOfodvody má</v>
          </cell>
          <cell r="S1" t="str">
            <v>SumOfpojistné má</v>
          </cell>
          <cell r="T1" t="str">
            <v>SumOfrozdíl poj</v>
          </cell>
          <cell r="U1" t="str">
            <v>SumOfzdrpoj</v>
          </cell>
          <cell r="V1" t="str">
            <v>SumOfsocpoj</v>
          </cell>
          <cell r="W1" t="str">
            <v>SumOffksp</v>
          </cell>
          <cell r="X1" t="str">
            <v>SumOffksp má</v>
          </cell>
          <cell r="Y1" t="str">
            <v>SumOfrozdíl fksp</v>
          </cell>
          <cell r="Z1" t="str">
            <v>SumOfodstupne</v>
          </cell>
          <cell r="AA1" t="str">
            <v>SumOfoniv_f</v>
          </cell>
          <cell r="AB1" t="str">
            <v>SumOfoniv_nahne</v>
          </cell>
        </row>
        <row r="2">
          <cell r="A2" t="str">
            <v>2</v>
          </cell>
          <cell r="B2" t="str">
            <v>600002772</v>
          </cell>
          <cell r="C2">
            <v>10.41</v>
          </cell>
          <cell r="D2">
            <v>9.07</v>
          </cell>
          <cell r="E2">
            <v>1.34</v>
          </cell>
          <cell r="F2">
            <v>3096000</v>
          </cell>
          <cell r="G2">
            <v>2857000</v>
          </cell>
          <cell r="H2">
            <v>239000</v>
          </cell>
          <cell r="I2">
            <v>0</v>
          </cell>
          <cell r="J2">
            <v>0</v>
          </cell>
          <cell r="K2">
            <v>0</v>
          </cell>
          <cell r="L2">
            <v>13000</v>
          </cell>
          <cell r="M2">
            <v>1099000</v>
          </cell>
          <cell r="N2">
            <v>1053000</v>
          </cell>
          <cell r="O2">
            <v>46000</v>
          </cell>
          <cell r="P2">
            <v>4208000</v>
          </cell>
          <cell r="Q2">
            <v>-80</v>
          </cell>
          <cell r="R2">
            <v>1099080</v>
          </cell>
          <cell r="S2">
            <v>1052640</v>
          </cell>
          <cell r="T2">
            <v>360</v>
          </cell>
          <cell r="U2">
            <v>279000</v>
          </cell>
          <cell r="V2">
            <v>774000</v>
          </cell>
          <cell r="W2">
            <v>46000</v>
          </cell>
          <cell r="X2">
            <v>46440</v>
          </cell>
          <cell r="Y2">
            <v>-440</v>
          </cell>
          <cell r="Z2">
            <v>0</v>
          </cell>
          <cell r="AA2">
            <v>9000</v>
          </cell>
          <cell r="AB2">
            <v>4000</v>
          </cell>
        </row>
        <row r="3">
          <cell r="A3" t="str">
            <v>2</v>
          </cell>
          <cell r="B3" t="str">
            <v>600064981</v>
          </cell>
          <cell r="C3">
            <v>10.52</v>
          </cell>
          <cell r="D3">
            <v>6.3</v>
          </cell>
          <cell r="E3">
            <v>4.22</v>
          </cell>
          <cell r="F3">
            <v>2515000</v>
          </cell>
          <cell r="G3">
            <v>1843000</v>
          </cell>
          <cell r="H3">
            <v>672000</v>
          </cell>
          <cell r="I3">
            <v>0</v>
          </cell>
          <cell r="J3">
            <v>0</v>
          </cell>
          <cell r="K3">
            <v>0</v>
          </cell>
          <cell r="L3">
            <v>40000</v>
          </cell>
          <cell r="M3">
            <v>893000</v>
          </cell>
          <cell r="N3">
            <v>856000</v>
          </cell>
          <cell r="O3">
            <v>37000</v>
          </cell>
          <cell r="P3">
            <v>3448000</v>
          </cell>
          <cell r="Q3">
            <v>175</v>
          </cell>
          <cell r="R3">
            <v>892825</v>
          </cell>
          <cell r="S3">
            <v>855100</v>
          </cell>
          <cell r="T3">
            <v>900</v>
          </cell>
          <cell r="U3">
            <v>227000</v>
          </cell>
          <cell r="V3">
            <v>629000</v>
          </cell>
          <cell r="W3">
            <v>37000</v>
          </cell>
          <cell r="X3">
            <v>37725</v>
          </cell>
          <cell r="Y3">
            <v>-725</v>
          </cell>
          <cell r="Z3">
            <v>0</v>
          </cell>
          <cell r="AA3">
            <v>36000</v>
          </cell>
          <cell r="AB3">
            <v>4000</v>
          </cell>
        </row>
        <row r="4">
          <cell r="A4" t="str">
            <v>2</v>
          </cell>
          <cell r="B4" t="str">
            <v>600065065</v>
          </cell>
          <cell r="C4">
            <v>2.59</v>
          </cell>
          <cell r="D4">
            <v>1.78</v>
          </cell>
          <cell r="E4">
            <v>0.81</v>
          </cell>
          <cell r="F4">
            <v>649000</v>
          </cell>
          <cell r="G4">
            <v>521000</v>
          </cell>
          <cell r="H4">
            <v>128000</v>
          </cell>
          <cell r="I4">
            <v>0</v>
          </cell>
          <cell r="J4">
            <v>0</v>
          </cell>
          <cell r="K4">
            <v>0</v>
          </cell>
          <cell r="L4">
            <v>10000</v>
          </cell>
          <cell r="M4">
            <v>230000</v>
          </cell>
          <cell r="N4">
            <v>220000</v>
          </cell>
          <cell r="O4">
            <v>10000</v>
          </cell>
          <cell r="P4">
            <v>889000</v>
          </cell>
          <cell r="Q4">
            <v>-395</v>
          </cell>
          <cell r="R4">
            <v>230395</v>
          </cell>
          <cell r="S4">
            <v>220660</v>
          </cell>
          <cell r="T4">
            <v>-660</v>
          </cell>
          <cell r="U4">
            <v>58000</v>
          </cell>
          <cell r="V4">
            <v>162000</v>
          </cell>
          <cell r="W4">
            <v>10000</v>
          </cell>
          <cell r="X4">
            <v>9735</v>
          </cell>
          <cell r="Y4">
            <v>265</v>
          </cell>
          <cell r="Z4">
            <v>0</v>
          </cell>
          <cell r="AA4">
            <v>9000</v>
          </cell>
          <cell r="AB4">
            <v>1000</v>
          </cell>
        </row>
        <row r="5">
          <cell r="A5" t="str">
            <v>2</v>
          </cell>
          <cell r="B5" t="str">
            <v>600065090</v>
          </cell>
          <cell r="C5">
            <v>3.56</v>
          </cell>
          <cell r="D5">
            <v>2</v>
          </cell>
          <cell r="E5">
            <v>1.56</v>
          </cell>
          <cell r="F5">
            <v>834000</v>
          </cell>
          <cell r="G5">
            <v>585000</v>
          </cell>
          <cell r="H5">
            <v>249000</v>
          </cell>
          <cell r="I5">
            <v>0</v>
          </cell>
          <cell r="J5">
            <v>0</v>
          </cell>
          <cell r="K5">
            <v>0</v>
          </cell>
          <cell r="L5">
            <v>12000</v>
          </cell>
          <cell r="M5">
            <v>297000</v>
          </cell>
          <cell r="N5">
            <v>285000</v>
          </cell>
          <cell r="O5">
            <v>12000</v>
          </cell>
          <cell r="P5">
            <v>1143000</v>
          </cell>
          <cell r="Q5">
            <v>930</v>
          </cell>
          <cell r="R5">
            <v>296070</v>
          </cell>
          <cell r="S5">
            <v>283560</v>
          </cell>
          <cell r="T5">
            <v>1440</v>
          </cell>
          <cell r="U5">
            <v>76000</v>
          </cell>
          <cell r="V5">
            <v>209000</v>
          </cell>
          <cell r="W5">
            <v>12000</v>
          </cell>
          <cell r="X5">
            <v>12510</v>
          </cell>
          <cell r="Y5">
            <v>-510</v>
          </cell>
          <cell r="Z5">
            <v>0</v>
          </cell>
          <cell r="AA5">
            <v>11000</v>
          </cell>
          <cell r="AB5">
            <v>1000</v>
          </cell>
        </row>
        <row r="6">
          <cell r="A6" t="str">
            <v>2</v>
          </cell>
          <cell r="B6" t="str">
            <v>600065103</v>
          </cell>
          <cell r="C6">
            <v>24.79</v>
          </cell>
          <cell r="D6">
            <v>15.09</v>
          </cell>
          <cell r="E6">
            <v>9.6999999999999993</v>
          </cell>
          <cell r="F6">
            <v>5961000</v>
          </cell>
          <cell r="G6">
            <v>4416000</v>
          </cell>
          <cell r="H6">
            <v>1545000</v>
          </cell>
          <cell r="I6">
            <v>0</v>
          </cell>
          <cell r="J6">
            <v>0</v>
          </cell>
          <cell r="K6">
            <v>0</v>
          </cell>
          <cell r="L6">
            <v>98000</v>
          </cell>
          <cell r="M6">
            <v>2118000</v>
          </cell>
          <cell r="N6">
            <v>2029000</v>
          </cell>
          <cell r="O6">
            <v>89000</v>
          </cell>
          <cell r="P6">
            <v>8177000</v>
          </cell>
          <cell r="Q6">
            <v>1845</v>
          </cell>
          <cell r="R6">
            <v>2116155</v>
          </cell>
          <cell r="S6">
            <v>2026740</v>
          </cell>
          <cell r="T6">
            <v>2260</v>
          </cell>
          <cell r="U6">
            <v>538000</v>
          </cell>
          <cell r="V6">
            <v>1491000</v>
          </cell>
          <cell r="W6">
            <v>89000</v>
          </cell>
          <cell r="X6">
            <v>89415</v>
          </cell>
          <cell r="Y6">
            <v>-415</v>
          </cell>
          <cell r="Z6">
            <v>0</v>
          </cell>
          <cell r="AA6">
            <v>88000</v>
          </cell>
          <cell r="AB6">
            <v>10000</v>
          </cell>
        </row>
        <row r="7">
          <cell r="A7" t="str">
            <v>2</v>
          </cell>
          <cell r="B7" t="str">
            <v>600065146</v>
          </cell>
          <cell r="C7">
            <v>6.95</v>
          </cell>
          <cell r="D7">
            <v>4.0599999999999996</v>
          </cell>
          <cell r="E7">
            <v>2.89</v>
          </cell>
          <cell r="F7">
            <v>1650000</v>
          </cell>
          <cell r="G7">
            <v>1189000</v>
          </cell>
          <cell r="H7">
            <v>461000</v>
          </cell>
          <cell r="I7">
            <v>0</v>
          </cell>
          <cell r="J7">
            <v>0</v>
          </cell>
          <cell r="K7">
            <v>0</v>
          </cell>
          <cell r="L7">
            <v>24000</v>
          </cell>
          <cell r="M7">
            <v>587000</v>
          </cell>
          <cell r="N7">
            <v>562000</v>
          </cell>
          <cell r="O7">
            <v>25000</v>
          </cell>
          <cell r="P7">
            <v>2261000</v>
          </cell>
          <cell r="Q7">
            <v>1250</v>
          </cell>
          <cell r="R7">
            <v>585750</v>
          </cell>
          <cell r="S7">
            <v>561000</v>
          </cell>
          <cell r="T7">
            <v>1000</v>
          </cell>
          <cell r="U7">
            <v>149000</v>
          </cell>
          <cell r="V7">
            <v>413000</v>
          </cell>
          <cell r="W7">
            <v>25000</v>
          </cell>
          <cell r="X7">
            <v>24750</v>
          </cell>
          <cell r="Y7">
            <v>250</v>
          </cell>
          <cell r="Z7">
            <v>0</v>
          </cell>
          <cell r="AA7">
            <v>22000</v>
          </cell>
          <cell r="AB7">
            <v>2000</v>
          </cell>
        </row>
        <row r="8">
          <cell r="A8" t="str">
            <v>2</v>
          </cell>
          <cell r="B8" t="str">
            <v>600065154</v>
          </cell>
          <cell r="C8">
            <v>3.48</v>
          </cell>
          <cell r="D8">
            <v>1.94</v>
          </cell>
          <cell r="E8">
            <v>1.54</v>
          </cell>
          <cell r="F8">
            <v>814000</v>
          </cell>
          <cell r="G8">
            <v>568000</v>
          </cell>
          <cell r="H8">
            <v>246000</v>
          </cell>
          <cell r="I8">
            <v>0</v>
          </cell>
          <cell r="J8">
            <v>0</v>
          </cell>
          <cell r="K8">
            <v>0</v>
          </cell>
          <cell r="L8">
            <v>11000</v>
          </cell>
          <cell r="M8">
            <v>290000</v>
          </cell>
          <cell r="N8">
            <v>278000</v>
          </cell>
          <cell r="O8">
            <v>12000</v>
          </cell>
          <cell r="P8">
            <v>1115000</v>
          </cell>
          <cell r="Q8">
            <v>1030</v>
          </cell>
          <cell r="R8">
            <v>288970</v>
          </cell>
          <cell r="S8">
            <v>276760</v>
          </cell>
          <cell r="T8">
            <v>1240</v>
          </cell>
          <cell r="U8">
            <v>74000</v>
          </cell>
          <cell r="V8">
            <v>204000</v>
          </cell>
          <cell r="W8">
            <v>12000</v>
          </cell>
          <cell r="X8">
            <v>12210</v>
          </cell>
          <cell r="Y8">
            <v>-210</v>
          </cell>
          <cell r="Z8">
            <v>0</v>
          </cell>
          <cell r="AA8">
            <v>10000</v>
          </cell>
          <cell r="AB8">
            <v>1000</v>
          </cell>
        </row>
        <row r="9">
          <cell r="A9" t="str">
            <v>2</v>
          </cell>
          <cell r="B9" t="str">
            <v>600065189</v>
          </cell>
          <cell r="C9">
            <v>5.86</v>
          </cell>
          <cell r="D9">
            <v>3.35</v>
          </cell>
          <cell r="E9">
            <v>2.5099999999999998</v>
          </cell>
          <cell r="F9">
            <v>1380000</v>
          </cell>
          <cell r="G9">
            <v>980000</v>
          </cell>
          <cell r="H9">
            <v>400000</v>
          </cell>
          <cell r="I9">
            <v>0</v>
          </cell>
          <cell r="J9">
            <v>0</v>
          </cell>
          <cell r="K9">
            <v>0</v>
          </cell>
          <cell r="L9">
            <v>21000</v>
          </cell>
          <cell r="M9">
            <v>489000</v>
          </cell>
          <cell r="N9">
            <v>469000</v>
          </cell>
          <cell r="O9">
            <v>20000</v>
          </cell>
          <cell r="P9">
            <v>1890000</v>
          </cell>
          <cell r="Q9">
            <v>-900</v>
          </cell>
          <cell r="R9">
            <v>489900</v>
          </cell>
          <cell r="S9">
            <v>469200</v>
          </cell>
          <cell r="T9">
            <v>-200</v>
          </cell>
          <cell r="U9">
            <v>124000</v>
          </cell>
          <cell r="V9">
            <v>345000</v>
          </cell>
          <cell r="W9">
            <v>20000</v>
          </cell>
          <cell r="X9">
            <v>20700</v>
          </cell>
          <cell r="Y9">
            <v>-700</v>
          </cell>
          <cell r="Z9">
            <v>0</v>
          </cell>
          <cell r="AA9">
            <v>19000</v>
          </cell>
          <cell r="AB9">
            <v>2000</v>
          </cell>
        </row>
        <row r="10">
          <cell r="A10" t="str">
            <v>2</v>
          </cell>
          <cell r="B10" t="str">
            <v>600065197</v>
          </cell>
          <cell r="C10">
            <v>2.4900000000000002</v>
          </cell>
          <cell r="D10">
            <v>1.72</v>
          </cell>
          <cell r="E10">
            <v>0.77</v>
          </cell>
          <cell r="F10">
            <v>624000</v>
          </cell>
          <cell r="G10">
            <v>503000</v>
          </cell>
          <cell r="H10">
            <v>121000</v>
          </cell>
          <cell r="I10">
            <v>0</v>
          </cell>
          <cell r="J10">
            <v>0</v>
          </cell>
          <cell r="K10">
            <v>0</v>
          </cell>
          <cell r="L10">
            <v>10000</v>
          </cell>
          <cell r="M10">
            <v>223000</v>
          </cell>
          <cell r="N10">
            <v>213000</v>
          </cell>
          <cell r="O10">
            <v>10000</v>
          </cell>
          <cell r="P10">
            <v>857000</v>
          </cell>
          <cell r="Q10">
            <v>1480</v>
          </cell>
          <cell r="R10">
            <v>221520</v>
          </cell>
          <cell r="S10">
            <v>212160</v>
          </cell>
          <cell r="T10">
            <v>840</v>
          </cell>
          <cell r="U10">
            <v>56000</v>
          </cell>
          <cell r="V10">
            <v>157000</v>
          </cell>
          <cell r="W10">
            <v>10000</v>
          </cell>
          <cell r="X10">
            <v>9360</v>
          </cell>
          <cell r="Y10">
            <v>640</v>
          </cell>
          <cell r="Z10">
            <v>0</v>
          </cell>
          <cell r="AA10">
            <v>9000</v>
          </cell>
          <cell r="AB10">
            <v>1000</v>
          </cell>
        </row>
        <row r="11">
          <cell r="A11" t="str">
            <v>2</v>
          </cell>
          <cell r="B11" t="str">
            <v>600065219</v>
          </cell>
          <cell r="C11">
            <v>6.35</v>
          </cell>
          <cell r="D11">
            <v>4.37</v>
          </cell>
          <cell r="E11">
            <v>1.98</v>
          </cell>
          <cell r="F11">
            <v>1590000</v>
          </cell>
          <cell r="G11">
            <v>1278000</v>
          </cell>
          <cell r="H11">
            <v>312000</v>
          </cell>
          <cell r="I11">
            <v>0</v>
          </cell>
          <cell r="J11">
            <v>0</v>
          </cell>
          <cell r="K11">
            <v>0</v>
          </cell>
          <cell r="L11">
            <v>27000</v>
          </cell>
          <cell r="M11">
            <v>563000</v>
          </cell>
          <cell r="N11">
            <v>540000</v>
          </cell>
          <cell r="O11">
            <v>23000</v>
          </cell>
          <cell r="P11">
            <v>2180000</v>
          </cell>
          <cell r="Q11">
            <v>-1450</v>
          </cell>
          <cell r="R11">
            <v>564450</v>
          </cell>
          <cell r="S11">
            <v>540600</v>
          </cell>
          <cell r="T11">
            <v>-600</v>
          </cell>
          <cell r="U11">
            <v>143000</v>
          </cell>
          <cell r="V11">
            <v>397000</v>
          </cell>
          <cell r="W11">
            <v>23000</v>
          </cell>
          <cell r="X11">
            <v>23850</v>
          </cell>
          <cell r="Y11">
            <v>-850</v>
          </cell>
          <cell r="Z11">
            <v>0</v>
          </cell>
          <cell r="AA11">
            <v>25000</v>
          </cell>
          <cell r="AB11">
            <v>2000</v>
          </cell>
        </row>
        <row r="12">
          <cell r="A12" t="str">
            <v>2</v>
          </cell>
          <cell r="B12" t="str">
            <v>600065235</v>
          </cell>
          <cell r="C12">
            <v>11.5</v>
          </cell>
          <cell r="D12">
            <v>7.07</v>
          </cell>
          <cell r="E12">
            <v>4.43</v>
          </cell>
          <cell r="F12">
            <v>2774000</v>
          </cell>
          <cell r="G12">
            <v>2069000</v>
          </cell>
          <cell r="H12">
            <v>705000</v>
          </cell>
          <cell r="I12">
            <v>0</v>
          </cell>
          <cell r="J12">
            <v>0</v>
          </cell>
          <cell r="K12">
            <v>0</v>
          </cell>
          <cell r="L12">
            <v>43000</v>
          </cell>
          <cell r="M12">
            <v>983000</v>
          </cell>
          <cell r="N12">
            <v>943000</v>
          </cell>
          <cell r="O12">
            <v>40000</v>
          </cell>
          <cell r="P12">
            <v>3800000</v>
          </cell>
          <cell r="Q12">
            <v>-1770</v>
          </cell>
          <cell r="R12">
            <v>984770</v>
          </cell>
          <cell r="S12">
            <v>943160</v>
          </cell>
          <cell r="T12">
            <v>-160</v>
          </cell>
          <cell r="U12">
            <v>250000</v>
          </cell>
          <cell r="V12">
            <v>693000</v>
          </cell>
          <cell r="W12">
            <v>40000</v>
          </cell>
          <cell r="X12">
            <v>41610</v>
          </cell>
          <cell r="Y12">
            <v>-1610</v>
          </cell>
          <cell r="Z12">
            <v>0</v>
          </cell>
          <cell r="AA12">
            <v>39000</v>
          </cell>
          <cell r="AB12">
            <v>4000</v>
          </cell>
        </row>
        <row r="13">
          <cell r="A13" t="str">
            <v>2</v>
          </cell>
          <cell r="B13" t="str">
            <v>600065251</v>
          </cell>
          <cell r="C13">
            <v>2.61</v>
          </cell>
          <cell r="D13">
            <v>1.55</v>
          </cell>
          <cell r="E13">
            <v>1.06</v>
          </cell>
          <cell r="F13">
            <v>623000</v>
          </cell>
          <cell r="G13">
            <v>453000</v>
          </cell>
          <cell r="H13">
            <v>170000</v>
          </cell>
          <cell r="I13">
            <v>0</v>
          </cell>
          <cell r="J13">
            <v>0</v>
          </cell>
          <cell r="K13">
            <v>0</v>
          </cell>
          <cell r="L13">
            <v>7000</v>
          </cell>
          <cell r="M13">
            <v>223000</v>
          </cell>
          <cell r="N13">
            <v>213000</v>
          </cell>
          <cell r="O13">
            <v>10000</v>
          </cell>
          <cell r="P13">
            <v>853000</v>
          </cell>
          <cell r="Q13">
            <v>1835</v>
          </cell>
          <cell r="R13">
            <v>221165</v>
          </cell>
          <cell r="S13">
            <v>211820</v>
          </cell>
          <cell r="T13">
            <v>1180</v>
          </cell>
          <cell r="U13">
            <v>57000</v>
          </cell>
          <cell r="V13">
            <v>156000</v>
          </cell>
          <cell r="W13">
            <v>10000</v>
          </cell>
          <cell r="X13">
            <v>9345</v>
          </cell>
          <cell r="Y13">
            <v>655</v>
          </cell>
          <cell r="Z13">
            <v>0</v>
          </cell>
          <cell r="AA13">
            <v>6000</v>
          </cell>
          <cell r="AB13">
            <v>1000</v>
          </cell>
        </row>
        <row r="14">
          <cell r="A14" t="str">
            <v>2</v>
          </cell>
          <cell r="B14" t="str">
            <v>600065260</v>
          </cell>
          <cell r="C14">
            <v>2.4900000000000002</v>
          </cell>
          <cell r="D14">
            <v>1.5</v>
          </cell>
          <cell r="E14">
            <v>0.99</v>
          </cell>
          <cell r="F14">
            <v>598000</v>
          </cell>
          <cell r="G14">
            <v>439000</v>
          </cell>
          <cell r="H14">
            <v>159000</v>
          </cell>
          <cell r="I14">
            <v>0</v>
          </cell>
          <cell r="J14">
            <v>0</v>
          </cell>
          <cell r="K14">
            <v>0</v>
          </cell>
          <cell r="L14">
            <v>7000</v>
          </cell>
          <cell r="M14">
            <v>213000</v>
          </cell>
          <cell r="N14">
            <v>204000</v>
          </cell>
          <cell r="O14">
            <v>9000</v>
          </cell>
          <cell r="P14">
            <v>818000</v>
          </cell>
          <cell r="Q14">
            <v>710</v>
          </cell>
          <cell r="R14">
            <v>212290</v>
          </cell>
          <cell r="S14">
            <v>203320</v>
          </cell>
          <cell r="T14">
            <v>680</v>
          </cell>
          <cell r="U14">
            <v>54000</v>
          </cell>
          <cell r="V14">
            <v>150000</v>
          </cell>
          <cell r="W14">
            <v>9000</v>
          </cell>
          <cell r="X14">
            <v>8970</v>
          </cell>
          <cell r="Y14">
            <v>30</v>
          </cell>
          <cell r="Z14">
            <v>0</v>
          </cell>
          <cell r="AA14">
            <v>6000</v>
          </cell>
          <cell r="AB14">
            <v>1000</v>
          </cell>
        </row>
        <row r="15">
          <cell r="A15" t="str">
            <v>2</v>
          </cell>
          <cell r="B15" t="str">
            <v>600065278</v>
          </cell>
          <cell r="C15">
            <v>2.85</v>
          </cell>
          <cell r="D15">
            <v>1.98</v>
          </cell>
          <cell r="E15">
            <v>0.87</v>
          </cell>
          <cell r="F15">
            <v>717000</v>
          </cell>
          <cell r="G15">
            <v>580000</v>
          </cell>
          <cell r="H15">
            <v>137000</v>
          </cell>
          <cell r="I15">
            <v>0</v>
          </cell>
          <cell r="J15">
            <v>0</v>
          </cell>
          <cell r="K15">
            <v>0</v>
          </cell>
          <cell r="L15">
            <v>11000</v>
          </cell>
          <cell r="M15">
            <v>254000</v>
          </cell>
          <cell r="N15">
            <v>243000</v>
          </cell>
          <cell r="O15">
            <v>11000</v>
          </cell>
          <cell r="P15">
            <v>982000</v>
          </cell>
          <cell r="Q15">
            <v>-535</v>
          </cell>
          <cell r="R15">
            <v>254535</v>
          </cell>
          <cell r="S15">
            <v>243780</v>
          </cell>
          <cell r="T15">
            <v>-780</v>
          </cell>
          <cell r="U15">
            <v>64000</v>
          </cell>
          <cell r="V15">
            <v>179000</v>
          </cell>
          <cell r="W15">
            <v>11000</v>
          </cell>
          <cell r="X15">
            <v>10755</v>
          </cell>
          <cell r="Y15">
            <v>245</v>
          </cell>
          <cell r="Z15">
            <v>0</v>
          </cell>
          <cell r="AA15">
            <v>10000</v>
          </cell>
          <cell r="AB15">
            <v>1000</v>
          </cell>
        </row>
        <row r="16">
          <cell r="A16" t="str">
            <v>2</v>
          </cell>
          <cell r="B16" t="str">
            <v>600065286</v>
          </cell>
          <cell r="C16">
            <v>16.489999999999998</v>
          </cell>
          <cell r="D16">
            <v>10.130000000000001</v>
          </cell>
          <cell r="E16">
            <v>6.36</v>
          </cell>
          <cell r="F16">
            <v>3977000</v>
          </cell>
          <cell r="G16">
            <v>2964000</v>
          </cell>
          <cell r="H16">
            <v>1013000</v>
          </cell>
          <cell r="I16">
            <v>0</v>
          </cell>
          <cell r="J16">
            <v>0</v>
          </cell>
          <cell r="K16">
            <v>0</v>
          </cell>
          <cell r="L16">
            <v>65000</v>
          </cell>
          <cell r="M16">
            <v>1413000</v>
          </cell>
          <cell r="N16">
            <v>1354000</v>
          </cell>
          <cell r="O16">
            <v>59000</v>
          </cell>
          <cell r="P16">
            <v>5455000</v>
          </cell>
          <cell r="Q16">
            <v>1165</v>
          </cell>
          <cell r="R16">
            <v>1411835</v>
          </cell>
          <cell r="S16">
            <v>1352180</v>
          </cell>
          <cell r="T16">
            <v>1820</v>
          </cell>
          <cell r="U16">
            <v>359000</v>
          </cell>
          <cell r="V16">
            <v>995000</v>
          </cell>
          <cell r="W16">
            <v>59000</v>
          </cell>
          <cell r="X16">
            <v>59655</v>
          </cell>
          <cell r="Y16">
            <v>-655</v>
          </cell>
          <cell r="Z16">
            <v>0</v>
          </cell>
          <cell r="AA16">
            <v>59000</v>
          </cell>
          <cell r="AB16">
            <v>6000</v>
          </cell>
        </row>
        <row r="17">
          <cell r="A17" t="str">
            <v>2</v>
          </cell>
          <cell r="B17" t="str">
            <v>600065294</v>
          </cell>
          <cell r="C17">
            <v>6.23</v>
          </cell>
          <cell r="D17">
            <v>3.57</v>
          </cell>
          <cell r="E17">
            <v>2.66</v>
          </cell>
          <cell r="F17">
            <v>1469000</v>
          </cell>
          <cell r="G17">
            <v>1044000</v>
          </cell>
          <cell r="H17">
            <v>425000</v>
          </cell>
          <cell r="I17">
            <v>0</v>
          </cell>
          <cell r="J17">
            <v>0</v>
          </cell>
          <cell r="K17">
            <v>0</v>
          </cell>
          <cell r="L17">
            <v>22000</v>
          </cell>
          <cell r="M17">
            <v>521000</v>
          </cell>
          <cell r="N17">
            <v>499000</v>
          </cell>
          <cell r="O17">
            <v>22000</v>
          </cell>
          <cell r="P17">
            <v>2012000</v>
          </cell>
          <cell r="Q17">
            <v>-495</v>
          </cell>
          <cell r="R17">
            <v>521495</v>
          </cell>
          <cell r="S17">
            <v>499460</v>
          </cell>
          <cell r="T17">
            <v>-460</v>
          </cell>
          <cell r="U17">
            <v>132000</v>
          </cell>
          <cell r="V17">
            <v>367000</v>
          </cell>
          <cell r="W17">
            <v>22000</v>
          </cell>
          <cell r="X17">
            <v>22035</v>
          </cell>
          <cell r="Y17">
            <v>-35</v>
          </cell>
          <cell r="Z17">
            <v>0</v>
          </cell>
          <cell r="AA17">
            <v>20000</v>
          </cell>
          <cell r="AB17">
            <v>2000</v>
          </cell>
        </row>
        <row r="18">
          <cell r="A18" t="str">
            <v>2</v>
          </cell>
          <cell r="B18" t="str">
            <v>600065308</v>
          </cell>
          <cell r="C18">
            <v>3.59</v>
          </cell>
          <cell r="D18">
            <v>2</v>
          </cell>
          <cell r="E18">
            <v>1.59</v>
          </cell>
          <cell r="F18">
            <v>839000</v>
          </cell>
          <cell r="G18">
            <v>585000</v>
          </cell>
          <cell r="H18">
            <v>254000</v>
          </cell>
          <cell r="I18">
            <v>0</v>
          </cell>
          <cell r="J18">
            <v>0</v>
          </cell>
          <cell r="K18">
            <v>0</v>
          </cell>
          <cell r="L18">
            <v>12000</v>
          </cell>
          <cell r="M18">
            <v>298000</v>
          </cell>
          <cell r="N18">
            <v>286000</v>
          </cell>
          <cell r="O18">
            <v>12000</v>
          </cell>
          <cell r="P18">
            <v>1149000</v>
          </cell>
          <cell r="Q18">
            <v>155</v>
          </cell>
          <cell r="R18">
            <v>297845</v>
          </cell>
          <cell r="S18">
            <v>285260</v>
          </cell>
          <cell r="T18">
            <v>740</v>
          </cell>
          <cell r="U18">
            <v>76000</v>
          </cell>
          <cell r="V18">
            <v>210000</v>
          </cell>
          <cell r="W18">
            <v>12000</v>
          </cell>
          <cell r="X18">
            <v>12585</v>
          </cell>
          <cell r="Y18">
            <v>-585</v>
          </cell>
          <cell r="Z18">
            <v>0</v>
          </cell>
          <cell r="AA18">
            <v>11000</v>
          </cell>
          <cell r="AB18">
            <v>1000</v>
          </cell>
        </row>
        <row r="19">
          <cell r="A19" t="str">
            <v>2</v>
          </cell>
          <cell r="B19" t="str">
            <v>600065316</v>
          </cell>
          <cell r="C19">
            <v>3.95</v>
          </cell>
          <cell r="D19">
            <v>1.89</v>
          </cell>
          <cell r="E19">
            <v>2.06</v>
          </cell>
          <cell r="F19">
            <v>884000</v>
          </cell>
          <cell r="G19">
            <v>553000</v>
          </cell>
          <cell r="H19">
            <v>331000</v>
          </cell>
          <cell r="I19">
            <v>0</v>
          </cell>
          <cell r="J19">
            <v>0</v>
          </cell>
          <cell r="K19">
            <v>0</v>
          </cell>
          <cell r="L19">
            <v>13000</v>
          </cell>
          <cell r="M19">
            <v>314000</v>
          </cell>
          <cell r="N19">
            <v>301000</v>
          </cell>
          <cell r="O19">
            <v>13000</v>
          </cell>
          <cell r="P19">
            <v>1211000</v>
          </cell>
          <cell r="Q19">
            <v>180</v>
          </cell>
          <cell r="R19">
            <v>313820</v>
          </cell>
          <cell r="S19">
            <v>300560</v>
          </cell>
          <cell r="T19">
            <v>440</v>
          </cell>
          <cell r="U19">
            <v>80000</v>
          </cell>
          <cell r="V19">
            <v>221000</v>
          </cell>
          <cell r="W19">
            <v>13000</v>
          </cell>
          <cell r="X19">
            <v>13260</v>
          </cell>
          <cell r="Y19">
            <v>-260</v>
          </cell>
          <cell r="Z19">
            <v>0</v>
          </cell>
          <cell r="AA19">
            <v>12000</v>
          </cell>
          <cell r="AB19">
            <v>1000</v>
          </cell>
        </row>
        <row r="20">
          <cell r="A20" t="str">
            <v>2</v>
          </cell>
          <cell r="B20" t="str">
            <v>600065324</v>
          </cell>
          <cell r="C20">
            <v>4.1100000000000003</v>
          </cell>
          <cell r="D20">
            <v>2.31</v>
          </cell>
          <cell r="E20">
            <v>1.8</v>
          </cell>
          <cell r="F20">
            <v>964000</v>
          </cell>
          <cell r="G20">
            <v>676000</v>
          </cell>
          <cell r="H20">
            <v>288000</v>
          </cell>
          <cell r="I20">
            <v>0</v>
          </cell>
          <cell r="J20">
            <v>0</v>
          </cell>
          <cell r="K20">
            <v>0</v>
          </cell>
          <cell r="L20">
            <v>14000</v>
          </cell>
          <cell r="M20">
            <v>343000</v>
          </cell>
          <cell r="N20">
            <v>328000</v>
          </cell>
          <cell r="O20">
            <v>15000</v>
          </cell>
          <cell r="P20">
            <v>1321000</v>
          </cell>
          <cell r="Q20">
            <v>780</v>
          </cell>
          <cell r="R20">
            <v>342220</v>
          </cell>
          <cell r="S20">
            <v>327760</v>
          </cell>
          <cell r="T20">
            <v>240</v>
          </cell>
          <cell r="U20">
            <v>87000</v>
          </cell>
          <cell r="V20">
            <v>241000</v>
          </cell>
          <cell r="W20">
            <v>15000</v>
          </cell>
          <cell r="X20">
            <v>14460</v>
          </cell>
          <cell r="Y20">
            <v>540</v>
          </cell>
          <cell r="Z20">
            <v>0</v>
          </cell>
          <cell r="AA20">
            <v>13000</v>
          </cell>
          <cell r="AB20">
            <v>1000</v>
          </cell>
        </row>
        <row r="21">
          <cell r="A21" t="str">
            <v>2</v>
          </cell>
          <cell r="B21" t="str">
            <v>600065332</v>
          </cell>
          <cell r="C21">
            <v>3.4</v>
          </cell>
          <cell r="D21">
            <v>2.31</v>
          </cell>
          <cell r="E21">
            <v>1.0900000000000001</v>
          </cell>
          <cell r="F21">
            <v>848000</v>
          </cell>
          <cell r="G21">
            <v>676000</v>
          </cell>
          <cell r="H21">
            <v>172000</v>
          </cell>
          <cell r="I21">
            <v>0</v>
          </cell>
          <cell r="J21">
            <v>0</v>
          </cell>
          <cell r="K21">
            <v>0</v>
          </cell>
          <cell r="L21">
            <v>14000</v>
          </cell>
          <cell r="M21">
            <v>301000</v>
          </cell>
          <cell r="N21">
            <v>288000</v>
          </cell>
          <cell r="O21">
            <v>13000</v>
          </cell>
          <cell r="P21">
            <v>1163000</v>
          </cell>
          <cell r="Q21">
            <v>-40</v>
          </cell>
          <cell r="R21">
            <v>301040</v>
          </cell>
          <cell r="S21">
            <v>288320</v>
          </cell>
          <cell r="T21">
            <v>-320</v>
          </cell>
          <cell r="U21">
            <v>76000</v>
          </cell>
          <cell r="V21">
            <v>212000</v>
          </cell>
          <cell r="W21">
            <v>13000</v>
          </cell>
          <cell r="X21">
            <v>12720</v>
          </cell>
          <cell r="Y21">
            <v>280</v>
          </cell>
          <cell r="Z21">
            <v>0</v>
          </cell>
          <cell r="AA21">
            <v>13000</v>
          </cell>
          <cell r="AB21">
            <v>1000</v>
          </cell>
        </row>
        <row r="22">
          <cell r="A22" t="str">
            <v>2</v>
          </cell>
          <cell r="B22" t="str">
            <v>600065359</v>
          </cell>
          <cell r="C22">
            <v>3.14</v>
          </cell>
          <cell r="D22">
            <v>1.78</v>
          </cell>
          <cell r="E22">
            <v>1.36</v>
          </cell>
          <cell r="F22">
            <v>739000</v>
          </cell>
          <cell r="G22">
            <v>521000</v>
          </cell>
          <cell r="H22">
            <v>218000</v>
          </cell>
          <cell r="I22">
            <v>0</v>
          </cell>
          <cell r="J22">
            <v>0</v>
          </cell>
          <cell r="K22">
            <v>0</v>
          </cell>
          <cell r="L22">
            <v>10000</v>
          </cell>
          <cell r="M22">
            <v>262000</v>
          </cell>
          <cell r="N22">
            <v>251000</v>
          </cell>
          <cell r="O22">
            <v>11000</v>
          </cell>
          <cell r="P22">
            <v>1011000</v>
          </cell>
          <cell r="Q22">
            <v>-345</v>
          </cell>
          <cell r="R22">
            <v>262345</v>
          </cell>
          <cell r="S22">
            <v>251260</v>
          </cell>
          <cell r="T22">
            <v>-260</v>
          </cell>
          <cell r="U22">
            <v>66000</v>
          </cell>
          <cell r="V22">
            <v>185000</v>
          </cell>
          <cell r="W22">
            <v>11000</v>
          </cell>
          <cell r="X22">
            <v>11085</v>
          </cell>
          <cell r="Y22">
            <v>-85</v>
          </cell>
          <cell r="Z22">
            <v>0</v>
          </cell>
          <cell r="AA22">
            <v>9000</v>
          </cell>
          <cell r="AB22">
            <v>1000</v>
          </cell>
        </row>
        <row r="23">
          <cell r="A23" t="str">
            <v>2</v>
          </cell>
          <cell r="B23" t="str">
            <v>600065367</v>
          </cell>
          <cell r="C23">
            <v>11.31</v>
          </cell>
          <cell r="D23">
            <v>6.79</v>
          </cell>
          <cell r="E23">
            <v>4.5199999999999996</v>
          </cell>
          <cell r="F23">
            <v>2708000</v>
          </cell>
          <cell r="G23">
            <v>1987000</v>
          </cell>
          <cell r="H23">
            <v>721000</v>
          </cell>
          <cell r="I23">
            <v>0</v>
          </cell>
          <cell r="J23">
            <v>0</v>
          </cell>
          <cell r="K23">
            <v>0</v>
          </cell>
          <cell r="L23">
            <v>43000</v>
          </cell>
          <cell r="M23">
            <v>962000</v>
          </cell>
          <cell r="N23">
            <v>921000</v>
          </cell>
          <cell r="O23">
            <v>41000</v>
          </cell>
          <cell r="P23">
            <v>3713000</v>
          </cell>
          <cell r="Q23">
            <v>660</v>
          </cell>
          <cell r="R23">
            <v>961340</v>
          </cell>
          <cell r="S23">
            <v>920720</v>
          </cell>
          <cell r="T23">
            <v>280</v>
          </cell>
          <cell r="U23">
            <v>243000</v>
          </cell>
          <cell r="V23">
            <v>678000</v>
          </cell>
          <cell r="W23">
            <v>41000</v>
          </cell>
          <cell r="X23">
            <v>40620</v>
          </cell>
          <cell r="Y23">
            <v>380</v>
          </cell>
          <cell r="Z23">
            <v>0</v>
          </cell>
          <cell r="AA23">
            <v>38000</v>
          </cell>
          <cell r="AB23">
            <v>5000</v>
          </cell>
        </row>
        <row r="24">
          <cell r="A24" t="str">
            <v>2</v>
          </cell>
          <cell r="B24" t="str">
            <v>600065383</v>
          </cell>
          <cell r="C24">
            <v>2.58</v>
          </cell>
          <cell r="D24">
            <v>1.79</v>
          </cell>
          <cell r="E24">
            <v>0.79</v>
          </cell>
          <cell r="F24">
            <v>647000</v>
          </cell>
          <cell r="G24">
            <v>523000</v>
          </cell>
          <cell r="H24">
            <v>124000</v>
          </cell>
          <cell r="I24">
            <v>0</v>
          </cell>
          <cell r="J24">
            <v>0</v>
          </cell>
          <cell r="K24">
            <v>0</v>
          </cell>
          <cell r="L24">
            <v>10000</v>
          </cell>
          <cell r="M24">
            <v>231000</v>
          </cell>
          <cell r="N24">
            <v>221000</v>
          </cell>
          <cell r="O24">
            <v>10000</v>
          </cell>
          <cell r="P24">
            <v>888000</v>
          </cell>
          <cell r="Q24">
            <v>1315</v>
          </cell>
          <cell r="R24">
            <v>229685</v>
          </cell>
          <cell r="S24">
            <v>219980</v>
          </cell>
          <cell r="T24">
            <v>1020</v>
          </cell>
          <cell r="U24">
            <v>58000</v>
          </cell>
          <cell r="V24">
            <v>163000</v>
          </cell>
          <cell r="W24">
            <v>10000</v>
          </cell>
          <cell r="X24">
            <v>9705</v>
          </cell>
          <cell r="Y24">
            <v>295</v>
          </cell>
          <cell r="Z24">
            <v>0</v>
          </cell>
          <cell r="AA24">
            <v>9000</v>
          </cell>
          <cell r="AB24">
            <v>1000</v>
          </cell>
        </row>
        <row r="25">
          <cell r="A25" t="str">
            <v>2</v>
          </cell>
          <cell r="B25" t="str">
            <v>600065413</v>
          </cell>
          <cell r="C25">
            <v>59.88</v>
          </cell>
          <cell r="D25">
            <v>43.01</v>
          </cell>
          <cell r="E25">
            <v>16.87</v>
          </cell>
          <cell r="F25">
            <v>16611000</v>
          </cell>
          <cell r="G25">
            <v>13877000</v>
          </cell>
          <cell r="H25">
            <v>2734000</v>
          </cell>
          <cell r="I25">
            <v>0</v>
          </cell>
          <cell r="J25">
            <v>0</v>
          </cell>
          <cell r="K25">
            <v>0</v>
          </cell>
          <cell r="L25">
            <v>602000</v>
          </cell>
          <cell r="M25">
            <v>5900000</v>
          </cell>
          <cell r="N25">
            <v>5651000</v>
          </cell>
          <cell r="O25">
            <v>249000</v>
          </cell>
          <cell r="P25">
            <v>23113000</v>
          </cell>
          <cell r="Q25">
            <v>3095</v>
          </cell>
          <cell r="R25">
            <v>5896905</v>
          </cell>
          <cell r="S25">
            <v>5647740</v>
          </cell>
          <cell r="T25">
            <v>3260</v>
          </cell>
          <cell r="U25">
            <v>1497000</v>
          </cell>
          <cell r="V25">
            <v>4154000</v>
          </cell>
          <cell r="W25">
            <v>249000</v>
          </cell>
          <cell r="X25">
            <v>249165</v>
          </cell>
          <cell r="Y25">
            <v>-165</v>
          </cell>
          <cell r="Z25">
            <v>0</v>
          </cell>
          <cell r="AA25">
            <v>576000</v>
          </cell>
          <cell r="AB25">
            <v>26000</v>
          </cell>
        </row>
        <row r="26">
          <cell r="A26" t="str">
            <v>2</v>
          </cell>
          <cell r="B26" t="str">
            <v>600065421</v>
          </cell>
          <cell r="C26">
            <v>92.06</v>
          </cell>
          <cell r="D26">
            <v>60.44</v>
          </cell>
          <cell r="E26">
            <v>31.62</v>
          </cell>
          <cell r="F26">
            <v>24933000</v>
          </cell>
          <cell r="G26">
            <v>19796000</v>
          </cell>
          <cell r="H26">
            <v>5137000</v>
          </cell>
          <cell r="I26">
            <v>0</v>
          </cell>
          <cell r="J26">
            <v>0</v>
          </cell>
          <cell r="K26">
            <v>0</v>
          </cell>
          <cell r="L26">
            <v>1003000</v>
          </cell>
          <cell r="M26">
            <v>8853000</v>
          </cell>
          <cell r="N26">
            <v>8480000</v>
          </cell>
          <cell r="O26">
            <v>373000</v>
          </cell>
          <cell r="P26">
            <v>34789000</v>
          </cell>
          <cell r="Q26">
            <v>1785</v>
          </cell>
          <cell r="R26">
            <v>8851215</v>
          </cell>
          <cell r="S26">
            <v>8477220</v>
          </cell>
          <cell r="T26">
            <v>2780</v>
          </cell>
          <cell r="U26">
            <v>2242000</v>
          </cell>
          <cell r="V26">
            <v>6238000</v>
          </cell>
          <cell r="W26">
            <v>373000</v>
          </cell>
          <cell r="X26">
            <v>373995</v>
          </cell>
          <cell r="Y26">
            <v>-995</v>
          </cell>
          <cell r="Z26">
            <v>0</v>
          </cell>
          <cell r="AA26">
            <v>964000</v>
          </cell>
          <cell r="AB26">
            <v>39000</v>
          </cell>
        </row>
        <row r="27">
          <cell r="A27" t="str">
            <v>2</v>
          </cell>
          <cell r="B27" t="str">
            <v>600065448</v>
          </cell>
          <cell r="C27">
            <v>10.62</v>
          </cell>
          <cell r="D27">
            <v>7.17</v>
          </cell>
          <cell r="E27">
            <v>3.45</v>
          </cell>
          <cell r="F27">
            <v>2906000</v>
          </cell>
          <cell r="G27">
            <v>2345000</v>
          </cell>
          <cell r="H27">
            <v>561000</v>
          </cell>
          <cell r="I27">
            <v>0</v>
          </cell>
          <cell r="J27">
            <v>0</v>
          </cell>
          <cell r="K27">
            <v>0</v>
          </cell>
          <cell r="L27">
            <v>121000</v>
          </cell>
          <cell r="M27">
            <v>1034000</v>
          </cell>
          <cell r="N27">
            <v>990000</v>
          </cell>
          <cell r="O27">
            <v>44000</v>
          </cell>
          <cell r="P27">
            <v>4061000</v>
          </cell>
          <cell r="Q27">
            <v>2370</v>
          </cell>
          <cell r="R27">
            <v>1031630</v>
          </cell>
          <cell r="S27">
            <v>988040</v>
          </cell>
          <cell r="T27">
            <v>1960</v>
          </cell>
          <cell r="U27">
            <v>262000</v>
          </cell>
          <cell r="V27">
            <v>728000</v>
          </cell>
          <cell r="W27">
            <v>44000</v>
          </cell>
          <cell r="X27">
            <v>43590</v>
          </cell>
          <cell r="Y27">
            <v>410</v>
          </cell>
          <cell r="Z27">
            <v>0</v>
          </cell>
          <cell r="AA27">
            <v>118000</v>
          </cell>
          <cell r="AB27">
            <v>3000</v>
          </cell>
        </row>
        <row r="28">
          <cell r="A28" t="str">
            <v>2</v>
          </cell>
          <cell r="B28" t="str">
            <v>600065456</v>
          </cell>
          <cell r="C28">
            <v>12.13</v>
          </cell>
          <cell r="D28">
            <v>7.49</v>
          </cell>
          <cell r="E28">
            <v>4.6399999999999997</v>
          </cell>
          <cell r="F28">
            <v>3028000</v>
          </cell>
          <cell r="G28">
            <v>2283000</v>
          </cell>
          <cell r="H28">
            <v>745000</v>
          </cell>
          <cell r="I28">
            <v>0</v>
          </cell>
          <cell r="J28">
            <v>0</v>
          </cell>
          <cell r="K28">
            <v>0</v>
          </cell>
          <cell r="L28">
            <v>69000</v>
          </cell>
          <cell r="M28">
            <v>1074000</v>
          </cell>
          <cell r="N28">
            <v>1029000</v>
          </cell>
          <cell r="O28">
            <v>45000</v>
          </cell>
          <cell r="P28">
            <v>4171000</v>
          </cell>
          <cell r="Q28">
            <v>-940</v>
          </cell>
          <cell r="R28">
            <v>1074940</v>
          </cell>
          <cell r="S28">
            <v>1029520</v>
          </cell>
          <cell r="T28">
            <v>-520</v>
          </cell>
          <cell r="U28">
            <v>272000</v>
          </cell>
          <cell r="V28">
            <v>757000</v>
          </cell>
          <cell r="W28">
            <v>45000</v>
          </cell>
          <cell r="X28">
            <v>45420</v>
          </cell>
          <cell r="Y28">
            <v>-420</v>
          </cell>
          <cell r="Z28">
            <v>0</v>
          </cell>
          <cell r="AA28">
            <v>65000</v>
          </cell>
          <cell r="AB28">
            <v>4000</v>
          </cell>
        </row>
        <row r="29">
          <cell r="A29" t="str">
            <v>2</v>
          </cell>
          <cell r="B29" t="str">
            <v>600065472</v>
          </cell>
          <cell r="C29">
            <v>4.79</v>
          </cell>
          <cell r="D29">
            <v>3.75</v>
          </cell>
          <cell r="E29">
            <v>1.04</v>
          </cell>
          <cell r="F29">
            <v>1365000</v>
          </cell>
          <cell r="G29">
            <v>1197000</v>
          </cell>
          <cell r="H29">
            <v>168000</v>
          </cell>
          <cell r="I29">
            <v>0</v>
          </cell>
          <cell r="J29">
            <v>0</v>
          </cell>
          <cell r="K29">
            <v>0</v>
          </cell>
          <cell r="L29">
            <v>45000</v>
          </cell>
          <cell r="M29">
            <v>485000</v>
          </cell>
          <cell r="N29">
            <v>464000</v>
          </cell>
          <cell r="O29">
            <v>21000</v>
          </cell>
          <cell r="P29">
            <v>1895000</v>
          </cell>
          <cell r="Q29">
            <v>425</v>
          </cell>
          <cell r="R29">
            <v>484575</v>
          </cell>
          <cell r="S29">
            <v>464100</v>
          </cell>
          <cell r="T29">
            <v>-100</v>
          </cell>
          <cell r="U29">
            <v>122000</v>
          </cell>
          <cell r="V29">
            <v>342000</v>
          </cell>
          <cell r="W29">
            <v>21000</v>
          </cell>
          <cell r="X29">
            <v>20475</v>
          </cell>
          <cell r="Y29">
            <v>525</v>
          </cell>
          <cell r="Z29">
            <v>0</v>
          </cell>
          <cell r="AA29">
            <v>43000</v>
          </cell>
          <cell r="AB29">
            <v>2000</v>
          </cell>
        </row>
        <row r="30">
          <cell r="A30" t="str">
            <v>2</v>
          </cell>
          <cell r="B30" t="str">
            <v>600065502</v>
          </cell>
          <cell r="C30">
            <v>60.63</v>
          </cell>
          <cell r="D30">
            <v>46.24</v>
          </cell>
          <cell r="E30">
            <v>14.39</v>
          </cell>
          <cell r="F30">
            <v>17057000</v>
          </cell>
          <cell r="G30">
            <v>14744000</v>
          </cell>
          <cell r="H30">
            <v>2313000</v>
          </cell>
          <cell r="I30">
            <v>0</v>
          </cell>
          <cell r="J30">
            <v>0</v>
          </cell>
          <cell r="K30">
            <v>0</v>
          </cell>
          <cell r="L30">
            <v>593000</v>
          </cell>
          <cell r="M30">
            <v>6057000</v>
          </cell>
          <cell r="N30">
            <v>5800000</v>
          </cell>
          <cell r="O30">
            <v>257000</v>
          </cell>
          <cell r="P30">
            <v>23707000</v>
          </cell>
          <cell r="Q30">
            <v>1765</v>
          </cell>
          <cell r="R30">
            <v>6055235</v>
          </cell>
          <cell r="S30">
            <v>5799380</v>
          </cell>
          <cell r="T30">
            <v>620</v>
          </cell>
          <cell r="U30">
            <v>1534000</v>
          </cell>
          <cell r="V30">
            <v>4266000</v>
          </cell>
          <cell r="W30">
            <v>257000</v>
          </cell>
          <cell r="X30">
            <v>255855</v>
          </cell>
          <cell r="Y30">
            <v>1145</v>
          </cell>
          <cell r="Z30">
            <v>0</v>
          </cell>
          <cell r="AA30">
            <v>567000</v>
          </cell>
          <cell r="AB30">
            <v>26000</v>
          </cell>
        </row>
        <row r="31">
          <cell r="A31" t="str">
            <v>2</v>
          </cell>
          <cell r="B31" t="str">
            <v>600065511</v>
          </cell>
          <cell r="C31">
            <v>18.52</v>
          </cell>
          <cell r="D31">
            <v>12.95</v>
          </cell>
          <cell r="E31">
            <v>5.57</v>
          </cell>
          <cell r="F31">
            <v>5180000</v>
          </cell>
          <cell r="G31">
            <v>4278000</v>
          </cell>
          <cell r="H31">
            <v>902000</v>
          </cell>
          <cell r="I31">
            <v>0</v>
          </cell>
          <cell r="J31">
            <v>0</v>
          </cell>
          <cell r="K31">
            <v>0</v>
          </cell>
          <cell r="L31">
            <v>147000</v>
          </cell>
          <cell r="M31">
            <v>1837000</v>
          </cell>
          <cell r="N31">
            <v>1761000</v>
          </cell>
          <cell r="O31">
            <v>76000</v>
          </cell>
          <cell r="P31">
            <v>7164000</v>
          </cell>
          <cell r="Q31">
            <v>-1900</v>
          </cell>
          <cell r="R31">
            <v>1838900</v>
          </cell>
          <cell r="S31">
            <v>1761200</v>
          </cell>
          <cell r="T31">
            <v>-200</v>
          </cell>
          <cell r="U31">
            <v>466000</v>
          </cell>
          <cell r="V31">
            <v>1295000</v>
          </cell>
          <cell r="W31">
            <v>76000</v>
          </cell>
          <cell r="X31">
            <v>77700</v>
          </cell>
          <cell r="Y31">
            <v>-1700</v>
          </cell>
          <cell r="Z31">
            <v>0</v>
          </cell>
          <cell r="AA31">
            <v>139000</v>
          </cell>
          <cell r="AB31">
            <v>8000</v>
          </cell>
        </row>
        <row r="32">
          <cell r="A32" t="str">
            <v>2</v>
          </cell>
          <cell r="B32" t="str">
            <v>600065529</v>
          </cell>
          <cell r="C32">
            <v>56.62</v>
          </cell>
          <cell r="D32">
            <v>39.58</v>
          </cell>
          <cell r="E32">
            <v>17.04</v>
          </cell>
          <cell r="F32">
            <v>15796000</v>
          </cell>
          <cell r="G32">
            <v>13033000</v>
          </cell>
          <cell r="H32">
            <v>2763000</v>
          </cell>
          <cell r="I32">
            <v>0</v>
          </cell>
          <cell r="J32">
            <v>0</v>
          </cell>
          <cell r="K32">
            <v>0</v>
          </cell>
          <cell r="L32">
            <v>595000</v>
          </cell>
          <cell r="M32">
            <v>5611000</v>
          </cell>
          <cell r="N32">
            <v>5375000</v>
          </cell>
          <cell r="O32">
            <v>236000</v>
          </cell>
          <cell r="P32">
            <v>22002000</v>
          </cell>
          <cell r="Q32">
            <v>3420</v>
          </cell>
          <cell r="R32">
            <v>5607580</v>
          </cell>
          <cell r="S32">
            <v>5370640</v>
          </cell>
          <cell r="T32">
            <v>4360</v>
          </cell>
          <cell r="U32">
            <v>1422000</v>
          </cell>
          <cell r="V32">
            <v>3953000</v>
          </cell>
          <cell r="W32">
            <v>236000</v>
          </cell>
          <cell r="X32">
            <v>236940</v>
          </cell>
          <cell r="Y32">
            <v>-940</v>
          </cell>
          <cell r="Z32">
            <v>0</v>
          </cell>
          <cell r="AA32">
            <v>571000</v>
          </cell>
          <cell r="AB32">
            <v>24000</v>
          </cell>
        </row>
        <row r="33">
          <cell r="A33" t="str">
            <v>2</v>
          </cell>
          <cell r="B33" t="str">
            <v>600065537</v>
          </cell>
          <cell r="C33">
            <v>24.4</v>
          </cell>
          <cell r="D33">
            <v>16.82</v>
          </cell>
          <cell r="E33">
            <v>7.58</v>
          </cell>
          <cell r="F33">
            <v>6735000</v>
          </cell>
          <cell r="G33">
            <v>5506000</v>
          </cell>
          <cell r="H33">
            <v>1229000</v>
          </cell>
          <cell r="I33">
            <v>0</v>
          </cell>
          <cell r="J33">
            <v>0</v>
          </cell>
          <cell r="K33">
            <v>0</v>
          </cell>
          <cell r="L33">
            <v>214000</v>
          </cell>
          <cell r="M33">
            <v>2393000</v>
          </cell>
          <cell r="N33">
            <v>2293000</v>
          </cell>
          <cell r="O33">
            <v>100000</v>
          </cell>
          <cell r="P33">
            <v>9342000</v>
          </cell>
          <cell r="Q33">
            <v>2075</v>
          </cell>
          <cell r="R33">
            <v>2390925</v>
          </cell>
          <cell r="S33">
            <v>2289900</v>
          </cell>
          <cell r="T33">
            <v>3100</v>
          </cell>
          <cell r="U33">
            <v>606000</v>
          </cell>
          <cell r="V33">
            <v>1687000</v>
          </cell>
          <cell r="W33">
            <v>100000</v>
          </cell>
          <cell r="X33">
            <v>101025</v>
          </cell>
          <cell r="Y33">
            <v>-1025</v>
          </cell>
          <cell r="Z33">
            <v>0</v>
          </cell>
          <cell r="AA33">
            <v>203000</v>
          </cell>
          <cell r="AB33">
            <v>11000</v>
          </cell>
        </row>
        <row r="34">
          <cell r="A34" t="str">
            <v>2</v>
          </cell>
          <cell r="B34" t="str">
            <v>600065545</v>
          </cell>
          <cell r="C34">
            <v>43.48</v>
          </cell>
          <cell r="D34">
            <v>30.31</v>
          </cell>
          <cell r="E34">
            <v>13.17</v>
          </cell>
          <cell r="F34">
            <v>12087000</v>
          </cell>
          <cell r="G34">
            <v>9953000</v>
          </cell>
          <cell r="H34">
            <v>2134000</v>
          </cell>
          <cell r="I34">
            <v>0</v>
          </cell>
          <cell r="J34">
            <v>0</v>
          </cell>
          <cell r="K34">
            <v>0</v>
          </cell>
          <cell r="L34">
            <v>439000</v>
          </cell>
          <cell r="M34">
            <v>4294000</v>
          </cell>
          <cell r="N34">
            <v>4113000</v>
          </cell>
          <cell r="O34">
            <v>181000</v>
          </cell>
          <cell r="P34">
            <v>16820000</v>
          </cell>
          <cell r="Q34">
            <v>3115</v>
          </cell>
          <cell r="R34">
            <v>4290885</v>
          </cell>
          <cell r="S34">
            <v>4109580</v>
          </cell>
          <cell r="T34">
            <v>3420</v>
          </cell>
          <cell r="U34">
            <v>1090000</v>
          </cell>
          <cell r="V34">
            <v>3023000</v>
          </cell>
          <cell r="W34">
            <v>181000</v>
          </cell>
          <cell r="X34">
            <v>181305</v>
          </cell>
          <cell r="Y34">
            <v>-305</v>
          </cell>
          <cell r="Z34">
            <v>0</v>
          </cell>
          <cell r="AA34">
            <v>420000</v>
          </cell>
          <cell r="AB34">
            <v>19000</v>
          </cell>
        </row>
        <row r="35">
          <cell r="A35" t="str">
            <v>2</v>
          </cell>
          <cell r="B35" t="str">
            <v>600065588</v>
          </cell>
          <cell r="C35">
            <v>6.69</v>
          </cell>
          <cell r="D35">
            <v>4.1100000000000003</v>
          </cell>
          <cell r="E35">
            <v>2.58</v>
          </cell>
          <cell r="F35">
            <v>1675000</v>
          </cell>
          <cell r="G35">
            <v>1261000</v>
          </cell>
          <cell r="H35">
            <v>414000</v>
          </cell>
          <cell r="I35">
            <v>0</v>
          </cell>
          <cell r="J35">
            <v>0</v>
          </cell>
          <cell r="K35">
            <v>0</v>
          </cell>
          <cell r="L35">
            <v>33000</v>
          </cell>
          <cell r="M35">
            <v>597000</v>
          </cell>
          <cell r="N35">
            <v>572000</v>
          </cell>
          <cell r="O35">
            <v>25000</v>
          </cell>
          <cell r="P35">
            <v>2305000</v>
          </cell>
          <cell r="Q35">
            <v>2375</v>
          </cell>
          <cell r="R35">
            <v>594625</v>
          </cell>
          <cell r="S35">
            <v>569500</v>
          </cell>
          <cell r="T35">
            <v>2500</v>
          </cell>
          <cell r="U35">
            <v>152000</v>
          </cell>
          <cell r="V35">
            <v>420000</v>
          </cell>
          <cell r="W35">
            <v>25000</v>
          </cell>
          <cell r="X35">
            <v>25125</v>
          </cell>
          <cell r="Y35">
            <v>-125</v>
          </cell>
          <cell r="Z35">
            <v>0</v>
          </cell>
          <cell r="AA35">
            <v>31000</v>
          </cell>
          <cell r="AB35">
            <v>2000</v>
          </cell>
        </row>
        <row r="36">
          <cell r="A36" t="str">
            <v>2</v>
          </cell>
          <cell r="B36" t="str">
            <v>600065596</v>
          </cell>
          <cell r="C36">
            <v>8.9600000000000009</v>
          </cell>
          <cell r="D36">
            <v>5.47</v>
          </cell>
          <cell r="E36">
            <v>3.49</v>
          </cell>
          <cell r="F36">
            <v>2263000</v>
          </cell>
          <cell r="G36">
            <v>1701000</v>
          </cell>
          <cell r="H36">
            <v>562000</v>
          </cell>
          <cell r="I36">
            <v>0</v>
          </cell>
          <cell r="J36">
            <v>0</v>
          </cell>
          <cell r="K36">
            <v>0</v>
          </cell>
          <cell r="L36">
            <v>56000</v>
          </cell>
          <cell r="M36">
            <v>805000</v>
          </cell>
          <cell r="N36">
            <v>771000</v>
          </cell>
          <cell r="O36">
            <v>34000</v>
          </cell>
          <cell r="P36">
            <v>3124000</v>
          </cell>
          <cell r="Q36">
            <v>1635</v>
          </cell>
          <cell r="R36">
            <v>803365</v>
          </cell>
          <cell r="S36">
            <v>769420</v>
          </cell>
          <cell r="T36">
            <v>1580</v>
          </cell>
          <cell r="U36">
            <v>204000</v>
          </cell>
          <cell r="V36">
            <v>567000</v>
          </cell>
          <cell r="W36">
            <v>34000</v>
          </cell>
          <cell r="X36">
            <v>33945</v>
          </cell>
          <cell r="Y36">
            <v>55</v>
          </cell>
          <cell r="Z36">
            <v>0</v>
          </cell>
          <cell r="AA36">
            <v>53000</v>
          </cell>
          <cell r="AB36">
            <v>3000</v>
          </cell>
        </row>
        <row r="37">
          <cell r="A37" t="str">
            <v>2</v>
          </cell>
          <cell r="B37" t="str">
            <v>600065634</v>
          </cell>
          <cell r="C37">
            <v>6.68</v>
          </cell>
          <cell r="D37">
            <v>4.45</v>
          </cell>
          <cell r="E37">
            <v>2.23</v>
          </cell>
          <cell r="F37">
            <v>1789000</v>
          </cell>
          <cell r="G37">
            <v>1427000</v>
          </cell>
          <cell r="H37">
            <v>362000</v>
          </cell>
          <cell r="I37">
            <v>0</v>
          </cell>
          <cell r="J37">
            <v>0</v>
          </cell>
          <cell r="K37">
            <v>0</v>
          </cell>
          <cell r="L37">
            <v>63000</v>
          </cell>
          <cell r="M37">
            <v>635000</v>
          </cell>
          <cell r="N37">
            <v>608000</v>
          </cell>
          <cell r="O37">
            <v>27000</v>
          </cell>
          <cell r="P37">
            <v>2487000</v>
          </cell>
          <cell r="Q37">
            <v>-95</v>
          </cell>
          <cell r="R37">
            <v>635095</v>
          </cell>
          <cell r="S37">
            <v>608260</v>
          </cell>
          <cell r="T37">
            <v>-260</v>
          </cell>
          <cell r="U37">
            <v>161000</v>
          </cell>
          <cell r="V37">
            <v>447000</v>
          </cell>
          <cell r="W37">
            <v>27000</v>
          </cell>
          <cell r="X37">
            <v>26835</v>
          </cell>
          <cell r="Y37">
            <v>165</v>
          </cell>
          <cell r="Z37">
            <v>0</v>
          </cell>
          <cell r="AA37">
            <v>61000</v>
          </cell>
          <cell r="AB37">
            <v>2000</v>
          </cell>
        </row>
        <row r="38">
          <cell r="A38" t="str">
            <v>2</v>
          </cell>
          <cell r="B38" t="str">
            <v>600065642</v>
          </cell>
          <cell r="C38">
            <v>9.1199999999999992</v>
          </cell>
          <cell r="D38">
            <v>5.7</v>
          </cell>
          <cell r="E38">
            <v>3.42</v>
          </cell>
          <cell r="F38">
            <v>2318000</v>
          </cell>
          <cell r="G38">
            <v>1768000</v>
          </cell>
          <cell r="H38">
            <v>550000</v>
          </cell>
          <cell r="I38">
            <v>0</v>
          </cell>
          <cell r="J38">
            <v>0</v>
          </cell>
          <cell r="K38">
            <v>0</v>
          </cell>
          <cell r="L38">
            <v>59000</v>
          </cell>
          <cell r="M38">
            <v>823000</v>
          </cell>
          <cell r="N38">
            <v>789000</v>
          </cell>
          <cell r="O38">
            <v>34000</v>
          </cell>
          <cell r="P38">
            <v>3200000</v>
          </cell>
          <cell r="Q38">
            <v>110</v>
          </cell>
          <cell r="R38">
            <v>822890</v>
          </cell>
          <cell r="S38">
            <v>788120</v>
          </cell>
          <cell r="T38">
            <v>880</v>
          </cell>
          <cell r="U38">
            <v>209000</v>
          </cell>
          <cell r="V38">
            <v>580000</v>
          </cell>
          <cell r="W38">
            <v>34000</v>
          </cell>
          <cell r="X38">
            <v>34770</v>
          </cell>
          <cell r="Y38">
            <v>-770</v>
          </cell>
          <cell r="Z38">
            <v>0</v>
          </cell>
          <cell r="AA38">
            <v>56000</v>
          </cell>
          <cell r="AB38">
            <v>3000</v>
          </cell>
        </row>
        <row r="39">
          <cell r="A39" t="str">
            <v>2</v>
          </cell>
          <cell r="B39" t="str">
            <v>600065651</v>
          </cell>
          <cell r="C39">
            <v>13.03</v>
          </cell>
          <cell r="D39">
            <v>7.6</v>
          </cell>
          <cell r="E39">
            <v>5.43</v>
          </cell>
          <cell r="F39">
            <v>3284000</v>
          </cell>
          <cell r="G39">
            <v>2404000</v>
          </cell>
          <cell r="H39">
            <v>880000</v>
          </cell>
          <cell r="I39">
            <v>0</v>
          </cell>
          <cell r="J39">
            <v>0</v>
          </cell>
          <cell r="K39">
            <v>0</v>
          </cell>
          <cell r="L39">
            <v>108000</v>
          </cell>
          <cell r="M39">
            <v>1163000</v>
          </cell>
          <cell r="N39">
            <v>1115000</v>
          </cell>
          <cell r="O39">
            <v>48000</v>
          </cell>
          <cell r="P39">
            <v>4555000</v>
          </cell>
          <cell r="Q39">
            <v>-2820</v>
          </cell>
          <cell r="R39">
            <v>1165820</v>
          </cell>
          <cell r="S39">
            <v>1116560</v>
          </cell>
          <cell r="T39">
            <v>-1560</v>
          </cell>
          <cell r="U39">
            <v>294000</v>
          </cell>
          <cell r="V39">
            <v>821000</v>
          </cell>
          <cell r="W39">
            <v>48000</v>
          </cell>
          <cell r="X39">
            <v>49260</v>
          </cell>
          <cell r="Y39">
            <v>-1260</v>
          </cell>
          <cell r="Z39">
            <v>0</v>
          </cell>
          <cell r="AA39">
            <v>103000</v>
          </cell>
          <cell r="AB39">
            <v>5000</v>
          </cell>
        </row>
        <row r="40">
          <cell r="A40" t="str">
            <v>2</v>
          </cell>
          <cell r="B40" t="str">
            <v>600065669</v>
          </cell>
          <cell r="C40">
            <v>60.18</v>
          </cell>
          <cell r="D40">
            <v>42.3</v>
          </cell>
          <cell r="E40">
            <v>17.88</v>
          </cell>
          <cell r="F40">
            <v>16714000</v>
          </cell>
          <cell r="G40">
            <v>13816000</v>
          </cell>
          <cell r="H40">
            <v>2898000</v>
          </cell>
          <cell r="I40">
            <v>0</v>
          </cell>
          <cell r="J40">
            <v>0</v>
          </cell>
          <cell r="K40">
            <v>0</v>
          </cell>
          <cell r="L40">
            <v>633000</v>
          </cell>
          <cell r="M40">
            <v>5935000</v>
          </cell>
          <cell r="N40">
            <v>5685000</v>
          </cell>
          <cell r="O40">
            <v>250000</v>
          </cell>
          <cell r="P40">
            <v>23282000</v>
          </cell>
          <cell r="Q40">
            <v>1530</v>
          </cell>
          <cell r="R40">
            <v>5933470</v>
          </cell>
          <cell r="S40">
            <v>5682760</v>
          </cell>
          <cell r="T40">
            <v>2240</v>
          </cell>
          <cell r="U40">
            <v>1503000</v>
          </cell>
          <cell r="V40">
            <v>4182000</v>
          </cell>
          <cell r="W40">
            <v>250000</v>
          </cell>
          <cell r="X40">
            <v>250710</v>
          </cell>
          <cell r="Y40">
            <v>-710</v>
          </cell>
          <cell r="Z40">
            <v>0</v>
          </cell>
          <cell r="AA40">
            <v>607000</v>
          </cell>
          <cell r="AB40">
            <v>26000</v>
          </cell>
        </row>
        <row r="41">
          <cell r="A41" t="str">
            <v>2</v>
          </cell>
          <cell r="B41" t="str">
            <v>600065677</v>
          </cell>
          <cell r="C41">
            <v>26.48</v>
          </cell>
          <cell r="D41">
            <v>16.11</v>
          </cell>
          <cell r="E41">
            <v>10.37</v>
          </cell>
          <cell r="F41">
            <v>7009000</v>
          </cell>
          <cell r="G41">
            <v>5325000</v>
          </cell>
          <cell r="H41">
            <v>1684000</v>
          </cell>
          <cell r="I41">
            <v>0</v>
          </cell>
          <cell r="J41">
            <v>0</v>
          </cell>
          <cell r="K41">
            <v>0</v>
          </cell>
          <cell r="L41">
            <v>221000</v>
          </cell>
          <cell r="M41">
            <v>2487000</v>
          </cell>
          <cell r="N41">
            <v>2382000</v>
          </cell>
          <cell r="O41">
            <v>105000</v>
          </cell>
          <cell r="P41">
            <v>9717000</v>
          </cell>
          <cell r="Q41">
            <v>-1195</v>
          </cell>
          <cell r="R41">
            <v>2488195</v>
          </cell>
          <cell r="S41">
            <v>2383060</v>
          </cell>
          <cell r="T41">
            <v>-1060</v>
          </cell>
          <cell r="U41">
            <v>629000</v>
          </cell>
          <cell r="V41">
            <v>1753000</v>
          </cell>
          <cell r="W41">
            <v>105000</v>
          </cell>
          <cell r="X41">
            <v>105135</v>
          </cell>
          <cell r="Y41">
            <v>-135</v>
          </cell>
          <cell r="Z41">
            <v>0</v>
          </cell>
          <cell r="AA41">
            <v>210000</v>
          </cell>
          <cell r="AB41">
            <v>11000</v>
          </cell>
        </row>
        <row r="42">
          <cell r="A42" t="str">
            <v>2</v>
          </cell>
          <cell r="B42" t="str">
            <v>600065685</v>
          </cell>
          <cell r="C42">
            <v>29.4</v>
          </cell>
          <cell r="D42">
            <v>20.61</v>
          </cell>
          <cell r="E42">
            <v>8.7899999999999991</v>
          </cell>
          <cell r="F42">
            <v>8099000</v>
          </cell>
          <cell r="G42">
            <v>6673000</v>
          </cell>
          <cell r="H42">
            <v>1426000</v>
          </cell>
          <cell r="I42">
            <v>0</v>
          </cell>
          <cell r="J42">
            <v>0</v>
          </cell>
          <cell r="K42">
            <v>0</v>
          </cell>
          <cell r="L42">
            <v>262000</v>
          </cell>
          <cell r="M42">
            <v>2876000</v>
          </cell>
          <cell r="N42">
            <v>2756000</v>
          </cell>
          <cell r="O42">
            <v>120000</v>
          </cell>
          <cell r="P42">
            <v>11237000</v>
          </cell>
          <cell r="Q42">
            <v>855</v>
          </cell>
          <cell r="R42">
            <v>2875145</v>
          </cell>
          <cell r="S42">
            <v>2753660</v>
          </cell>
          <cell r="T42">
            <v>2340</v>
          </cell>
          <cell r="U42">
            <v>728000</v>
          </cell>
          <cell r="V42">
            <v>2028000</v>
          </cell>
          <cell r="W42">
            <v>120000</v>
          </cell>
          <cell r="X42">
            <v>121485</v>
          </cell>
          <cell r="Y42">
            <v>-1485</v>
          </cell>
          <cell r="Z42">
            <v>0</v>
          </cell>
          <cell r="AA42">
            <v>250000</v>
          </cell>
          <cell r="AB42">
            <v>12000</v>
          </cell>
        </row>
        <row r="43">
          <cell r="A43" t="str">
            <v>2</v>
          </cell>
          <cell r="B43" t="str">
            <v>600065707</v>
          </cell>
          <cell r="C43">
            <v>29.47</v>
          </cell>
          <cell r="D43">
            <v>25.66</v>
          </cell>
          <cell r="E43">
            <v>3.81</v>
          </cell>
          <cell r="F43">
            <v>8761000</v>
          </cell>
          <cell r="G43">
            <v>8081000</v>
          </cell>
          <cell r="H43">
            <v>680000</v>
          </cell>
          <cell r="I43">
            <v>0</v>
          </cell>
          <cell r="J43">
            <v>0</v>
          </cell>
          <cell r="K43">
            <v>0</v>
          </cell>
          <cell r="L43">
            <v>41000</v>
          </cell>
          <cell r="M43">
            <v>3111000</v>
          </cell>
          <cell r="N43">
            <v>2979000</v>
          </cell>
          <cell r="O43">
            <v>132000</v>
          </cell>
          <cell r="P43">
            <v>11913000</v>
          </cell>
          <cell r="Q43">
            <v>845</v>
          </cell>
          <cell r="R43">
            <v>3110155</v>
          </cell>
          <cell r="S43">
            <v>2978740</v>
          </cell>
          <cell r="T43">
            <v>260</v>
          </cell>
          <cell r="U43">
            <v>788000</v>
          </cell>
          <cell r="V43">
            <v>2191000</v>
          </cell>
          <cell r="W43">
            <v>132000</v>
          </cell>
          <cell r="X43">
            <v>131415</v>
          </cell>
          <cell r="Y43">
            <v>585</v>
          </cell>
          <cell r="Z43">
            <v>0</v>
          </cell>
          <cell r="AA43">
            <v>27000</v>
          </cell>
          <cell r="AB43">
            <v>14000</v>
          </cell>
        </row>
        <row r="44">
          <cell r="A44" t="str">
            <v>2</v>
          </cell>
          <cell r="B44" t="str">
            <v>600065715</v>
          </cell>
          <cell r="C44">
            <v>11.3</v>
          </cell>
          <cell r="D44">
            <v>9.86</v>
          </cell>
          <cell r="E44">
            <v>1.44</v>
          </cell>
          <cell r="F44">
            <v>3363000</v>
          </cell>
          <cell r="G44">
            <v>3106000</v>
          </cell>
          <cell r="H44">
            <v>257000</v>
          </cell>
          <cell r="I44">
            <v>0</v>
          </cell>
          <cell r="J44">
            <v>0</v>
          </cell>
          <cell r="K44">
            <v>0</v>
          </cell>
          <cell r="L44">
            <v>15000</v>
          </cell>
          <cell r="M44">
            <v>1194000</v>
          </cell>
          <cell r="N44">
            <v>1143000</v>
          </cell>
          <cell r="O44">
            <v>51000</v>
          </cell>
          <cell r="P44">
            <v>4572000</v>
          </cell>
          <cell r="Q44">
            <v>135</v>
          </cell>
          <cell r="R44">
            <v>1193865</v>
          </cell>
          <cell r="S44">
            <v>1143420</v>
          </cell>
          <cell r="T44">
            <v>-420</v>
          </cell>
          <cell r="U44">
            <v>302000</v>
          </cell>
          <cell r="V44">
            <v>841000</v>
          </cell>
          <cell r="W44">
            <v>51000</v>
          </cell>
          <cell r="X44">
            <v>50445</v>
          </cell>
          <cell r="Y44">
            <v>555</v>
          </cell>
          <cell r="Z44">
            <v>0</v>
          </cell>
          <cell r="AA44">
            <v>10000</v>
          </cell>
          <cell r="AB44">
            <v>5000</v>
          </cell>
        </row>
        <row r="45">
          <cell r="A45" t="str">
            <v>2</v>
          </cell>
          <cell r="B45" t="str">
            <v>600065723</v>
          </cell>
          <cell r="C45">
            <v>7.42</v>
          </cell>
          <cell r="D45">
            <v>6.44</v>
          </cell>
          <cell r="E45">
            <v>0.98</v>
          </cell>
          <cell r="F45">
            <v>2204000</v>
          </cell>
          <cell r="G45">
            <v>2029000</v>
          </cell>
          <cell r="H45">
            <v>175000</v>
          </cell>
          <cell r="I45">
            <v>0</v>
          </cell>
          <cell r="J45">
            <v>0</v>
          </cell>
          <cell r="K45">
            <v>0</v>
          </cell>
          <cell r="L45">
            <v>11000</v>
          </cell>
          <cell r="M45">
            <v>783000</v>
          </cell>
          <cell r="N45">
            <v>750000</v>
          </cell>
          <cell r="O45">
            <v>33000</v>
          </cell>
          <cell r="P45">
            <v>2998000</v>
          </cell>
          <cell r="Q45">
            <v>580</v>
          </cell>
          <cell r="R45">
            <v>782420</v>
          </cell>
          <cell r="S45">
            <v>749360</v>
          </cell>
          <cell r="T45">
            <v>640</v>
          </cell>
          <cell r="U45">
            <v>198000</v>
          </cell>
          <cell r="V45">
            <v>552000</v>
          </cell>
          <cell r="W45">
            <v>33000</v>
          </cell>
          <cell r="X45">
            <v>33060</v>
          </cell>
          <cell r="Y45">
            <v>-60</v>
          </cell>
          <cell r="Z45">
            <v>0</v>
          </cell>
          <cell r="AA45">
            <v>7000</v>
          </cell>
          <cell r="AB45">
            <v>4000</v>
          </cell>
        </row>
        <row r="46">
          <cell r="A46" t="str">
            <v>2</v>
          </cell>
          <cell r="B46" t="str">
            <v>600065731</v>
          </cell>
          <cell r="C46">
            <v>10.19</v>
          </cell>
          <cell r="D46">
            <v>8.9</v>
          </cell>
          <cell r="E46">
            <v>1.29</v>
          </cell>
          <cell r="F46">
            <v>3032000</v>
          </cell>
          <cell r="G46">
            <v>2802000</v>
          </cell>
          <cell r="H46">
            <v>230000</v>
          </cell>
          <cell r="I46">
            <v>0</v>
          </cell>
          <cell r="J46">
            <v>0</v>
          </cell>
          <cell r="K46">
            <v>0</v>
          </cell>
          <cell r="L46">
            <v>12000</v>
          </cell>
          <cell r="M46">
            <v>1079000</v>
          </cell>
          <cell r="N46">
            <v>1032000</v>
          </cell>
          <cell r="O46">
            <v>47000</v>
          </cell>
          <cell r="P46">
            <v>4123000</v>
          </cell>
          <cell r="Q46">
            <v>2640</v>
          </cell>
          <cell r="R46">
            <v>1076360</v>
          </cell>
          <cell r="S46">
            <v>1030880</v>
          </cell>
          <cell r="T46">
            <v>1120</v>
          </cell>
          <cell r="U46">
            <v>273000</v>
          </cell>
          <cell r="V46">
            <v>759000</v>
          </cell>
          <cell r="W46">
            <v>47000</v>
          </cell>
          <cell r="X46">
            <v>45480</v>
          </cell>
          <cell r="Y46">
            <v>1520</v>
          </cell>
          <cell r="Z46">
            <v>0</v>
          </cell>
          <cell r="AA46">
            <v>8000</v>
          </cell>
          <cell r="AB46">
            <v>4000</v>
          </cell>
        </row>
        <row r="47">
          <cell r="A47" t="str">
            <v>2</v>
          </cell>
          <cell r="B47" t="str">
            <v>600065740</v>
          </cell>
          <cell r="C47">
            <v>10.58</v>
          </cell>
          <cell r="D47">
            <v>9.23</v>
          </cell>
          <cell r="E47">
            <v>1.35</v>
          </cell>
          <cell r="F47">
            <v>3148000</v>
          </cell>
          <cell r="G47">
            <v>2907000</v>
          </cell>
          <cell r="H47">
            <v>241000</v>
          </cell>
          <cell r="I47">
            <v>0</v>
          </cell>
          <cell r="J47">
            <v>0</v>
          </cell>
          <cell r="K47">
            <v>0</v>
          </cell>
          <cell r="L47">
            <v>14000</v>
          </cell>
          <cell r="M47">
            <v>1118000</v>
          </cell>
          <cell r="N47">
            <v>1071000</v>
          </cell>
          <cell r="O47">
            <v>47000</v>
          </cell>
          <cell r="P47">
            <v>4280000</v>
          </cell>
          <cell r="Q47">
            <v>460</v>
          </cell>
          <cell r="R47">
            <v>1117540</v>
          </cell>
          <cell r="S47">
            <v>1070320</v>
          </cell>
          <cell r="T47">
            <v>680</v>
          </cell>
          <cell r="U47">
            <v>283000</v>
          </cell>
          <cell r="V47">
            <v>788000</v>
          </cell>
          <cell r="W47">
            <v>47000</v>
          </cell>
          <cell r="X47">
            <v>47220</v>
          </cell>
          <cell r="Y47">
            <v>-220</v>
          </cell>
          <cell r="Z47">
            <v>0</v>
          </cell>
          <cell r="AA47">
            <v>9000</v>
          </cell>
          <cell r="AB47">
            <v>5000</v>
          </cell>
        </row>
        <row r="48">
          <cell r="A48" t="str">
            <v>2</v>
          </cell>
          <cell r="B48" t="str">
            <v>600065758</v>
          </cell>
          <cell r="C48">
            <v>11.37</v>
          </cell>
          <cell r="D48">
            <v>8.93</v>
          </cell>
          <cell r="E48">
            <v>2.44</v>
          </cell>
          <cell r="F48">
            <v>3351000</v>
          </cell>
          <cell r="G48">
            <v>2957000</v>
          </cell>
          <cell r="H48">
            <v>394000</v>
          </cell>
          <cell r="I48">
            <v>0</v>
          </cell>
          <cell r="J48">
            <v>0</v>
          </cell>
          <cell r="K48">
            <v>0</v>
          </cell>
          <cell r="L48">
            <v>61000</v>
          </cell>
          <cell r="M48">
            <v>1189000</v>
          </cell>
          <cell r="N48">
            <v>1140000</v>
          </cell>
          <cell r="O48">
            <v>49000</v>
          </cell>
          <cell r="P48">
            <v>4601000</v>
          </cell>
          <cell r="Q48">
            <v>-605</v>
          </cell>
          <cell r="R48">
            <v>1189605</v>
          </cell>
          <cell r="S48">
            <v>1139340</v>
          </cell>
          <cell r="T48">
            <v>660</v>
          </cell>
          <cell r="U48">
            <v>301000</v>
          </cell>
          <cell r="V48">
            <v>839000</v>
          </cell>
          <cell r="W48">
            <v>49000</v>
          </cell>
          <cell r="X48">
            <v>50265</v>
          </cell>
          <cell r="Y48">
            <v>-1265</v>
          </cell>
          <cell r="Z48">
            <v>0</v>
          </cell>
          <cell r="AA48">
            <v>57000</v>
          </cell>
          <cell r="AB48">
            <v>4000</v>
          </cell>
        </row>
        <row r="49">
          <cell r="A49" t="str">
            <v>2</v>
          </cell>
          <cell r="B49" t="str">
            <v>600067840</v>
          </cell>
          <cell r="C49">
            <v>3.31</v>
          </cell>
          <cell r="D49">
            <v>2.25</v>
          </cell>
          <cell r="E49">
            <v>1.06</v>
          </cell>
          <cell r="F49">
            <v>827000</v>
          </cell>
          <cell r="G49">
            <v>660000</v>
          </cell>
          <cell r="H49">
            <v>167000</v>
          </cell>
          <cell r="I49">
            <v>0</v>
          </cell>
          <cell r="J49">
            <v>0</v>
          </cell>
          <cell r="K49">
            <v>0</v>
          </cell>
          <cell r="L49">
            <v>12000</v>
          </cell>
          <cell r="M49">
            <v>294000</v>
          </cell>
          <cell r="N49">
            <v>282000</v>
          </cell>
          <cell r="O49">
            <v>12000</v>
          </cell>
          <cell r="P49">
            <v>1133000</v>
          </cell>
          <cell r="Q49">
            <v>415</v>
          </cell>
          <cell r="R49">
            <v>293585</v>
          </cell>
          <cell r="S49">
            <v>281180</v>
          </cell>
          <cell r="T49">
            <v>820</v>
          </cell>
          <cell r="U49">
            <v>75000</v>
          </cell>
          <cell r="V49">
            <v>207000</v>
          </cell>
          <cell r="W49">
            <v>12000</v>
          </cell>
          <cell r="X49">
            <v>12405</v>
          </cell>
          <cell r="Y49">
            <v>-405</v>
          </cell>
          <cell r="Z49">
            <v>0</v>
          </cell>
          <cell r="AA49">
            <v>11000</v>
          </cell>
          <cell r="AB49">
            <v>1000</v>
          </cell>
        </row>
        <row r="50">
          <cell r="A50" t="str">
            <v>2</v>
          </cell>
          <cell r="B50" t="str">
            <v>600067858</v>
          </cell>
          <cell r="C50">
            <v>13.77</v>
          </cell>
          <cell r="D50">
            <v>8.44</v>
          </cell>
          <cell r="E50">
            <v>5.33</v>
          </cell>
          <cell r="F50">
            <v>3319000</v>
          </cell>
          <cell r="G50">
            <v>2470000</v>
          </cell>
          <cell r="H50">
            <v>849000</v>
          </cell>
          <cell r="I50">
            <v>0</v>
          </cell>
          <cell r="J50">
            <v>0</v>
          </cell>
          <cell r="K50">
            <v>0</v>
          </cell>
          <cell r="L50">
            <v>53000</v>
          </cell>
          <cell r="M50">
            <v>1180000</v>
          </cell>
          <cell r="N50">
            <v>1131000</v>
          </cell>
          <cell r="O50">
            <v>49000</v>
          </cell>
          <cell r="P50">
            <v>4552000</v>
          </cell>
          <cell r="Q50">
            <v>1755</v>
          </cell>
          <cell r="R50">
            <v>1178245</v>
          </cell>
          <cell r="S50">
            <v>1128460</v>
          </cell>
          <cell r="T50">
            <v>2540</v>
          </cell>
          <cell r="U50">
            <v>300000</v>
          </cell>
          <cell r="V50">
            <v>831000</v>
          </cell>
          <cell r="W50">
            <v>49000</v>
          </cell>
          <cell r="X50">
            <v>49785</v>
          </cell>
          <cell r="Y50">
            <v>-785</v>
          </cell>
          <cell r="Z50">
            <v>0</v>
          </cell>
          <cell r="AA50">
            <v>48000</v>
          </cell>
          <cell r="AB50">
            <v>5000</v>
          </cell>
        </row>
        <row r="51">
          <cell r="A51" t="str">
            <v>2</v>
          </cell>
          <cell r="B51" t="str">
            <v>600067866</v>
          </cell>
          <cell r="C51">
            <v>7.07</v>
          </cell>
          <cell r="D51">
            <v>3.19</v>
          </cell>
          <cell r="E51">
            <v>3.88</v>
          </cell>
          <cell r="F51">
            <v>1559000</v>
          </cell>
          <cell r="G51">
            <v>934000</v>
          </cell>
          <cell r="H51">
            <v>625000</v>
          </cell>
          <cell r="I51">
            <v>0</v>
          </cell>
          <cell r="J51">
            <v>0</v>
          </cell>
          <cell r="K51">
            <v>0</v>
          </cell>
          <cell r="L51">
            <v>23000</v>
          </cell>
          <cell r="M51">
            <v>554000</v>
          </cell>
          <cell r="N51">
            <v>531000</v>
          </cell>
          <cell r="O51">
            <v>23000</v>
          </cell>
          <cell r="P51">
            <v>2136000</v>
          </cell>
          <cell r="Q51">
            <v>555</v>
          </cell>
          <cell r="R51">
            <v>553445</v>
          </cell>
          <cell r="S51">
            <v>530060</v>
          </cell>
          <cell r="T51">
            <v>940</v>
          </cell>
          <cell r="U51">
            <v>140000</v>
          </cell>
          <cell r="V51">
            <v>391000</v>
          </cell>
          <cell r="W51">
            <v>23000</v>
          </cell>
          <cell r="X51">
            <v>23385</v>
          </cell>
          <cell r="Y51">
            <v>-385</v>
          </cell>
          <cell r="Z51">
            <v>0</v>
          </cell>
          <cell r="AA51">
            <v>22000</v>
          </cell>
          <cell r="AB51">
            <v>1000</v>
          </cell>
        </row>
        <row r="52">
          <cell r="A52" t="str">
            <v>2</v>
          </cell>
          <cell r="B52" t="str">
            <v>600067874</v>
          </cell>
          <cell r="C52">
            <v>3.13</v>
          </cell>
          <cell r="D52">
            <v>1.78</v>
          </cell>
          <cell r="E52">
            <v>1.35</v>
          </cell>
          <cell r="F52">
            <v>737000</v>
          </cell>
          <cell r="G52">
            <v>521000</v>
          </cell>
          <cell r="H52">
            <v>216000</v>
          </cell>
          <cell r="I52">
            <v>0</v>
          </cell>
          <cell r="J52">
            <v>0</v>
          </cell>
          <cell r="K52">
            <v>0</v>
          </cell>
          <cell r="L52">
            <v>10000</v>
          </cell>
          <cell r="M52">
            <v>262000</v>
          </cell>
          <cell r="N52">
            <v>251000</v>
          </cell>
          <cell r="O52">
            <v>11000</v>
          </cell>
          <cell r="P52">
            <v>1009000</v>
          </cell>
          <cell r="Q52">
            <v>365</v>
          </cell>
          <cell r="R52">
            <v>261635</v>
          </cell>
          <cell r="S52">
            <v>250580</v>
          </cell>
          <cell r="T52">
            <v>420</v>
          </cell>
          <cell r="U52">
            <v>66000</v>
          </cell>
          <cell r="V52">
            <v>185000</v>
          </cell>
          <cell r="W52">
            <v>11000</v>
          </cell>
          <cell r="X52">
            <v>11055</v>
          </cell>
          <cell r="Y52">
            <v>-55</v>
          </cell>
          <cell r="Z52">
            <v>0</v>
          </cell>
          <cell r="AA52">
            <v>9000</v>
          </cell>
          <cell r="AB52">
            <v>1000</v>
          </cell>
        </row>
        <row r="53">
          <cell r="A53" t="str">
            <v>2</v>
          </cell>
          <cell r="B53" t="str">
            <v>600067882</v>
          </cell>
          <cell r="C53">
            <v>14.1</v>
          </cell>
          <cell r="D53">
            <v>8.6</v>
          </cell>
          <cell r="E53">
            <v>5.5</v>
          </cell>
          <cell r="F53">
            <v>3392000</v>
          </cell>
          <cell r="G53">
            <v>2516000</v>
          </cell>
          <cell r="H53">
            <v>876000</v>
          </cell>
          <cell r="I53">
            <v>0</v>
          </cell>
          <cell r="J53">
            <v>0</v>
          </cell>
          <cell r="K53">
            <v>0</v>
          </cell>
          <cell r="L53">
            <v>56000</v>
          </cell>
          <cell r="M53">
            <v>1204000</v>
          </cell>
          <cell r="N53">
            <v>1153000</v>
          </cell>
          <cell r="O53">
            <v>51000</v>
          </cell>
          <cell r="P53">
            <v>4652000</v>
          </cell>
          <cell r="Q53">
            <v>-160</v>
          </cell>
          <cell r="R53">
            <v>1204160</v>
          </cell>
          <cell r="S53">
            <v>1153280</v>
          </cell>
          <cell r="T53">
            <v>-280</v>
          </cell>
          <cell r="U53">
            <v>305000</v>
          </cell>
          <cell r="V53">
            <v>848000</v>
          </cell>
          <cell r="W53">
            <v>51000</v>
          </cell>
          <cell r="X53">
            <v>50880</v>
          </cell>
          <cell r="Y53">
            <v>120</v>
          </cell>
          <cell r="Z53">
            <v>0</v>
          </cell>
          <cell r="AA53">
            <v>50000</v>
          </cell>
          <cell r="AB53">
            <v>6000</v>
          </cell>
        </row>
        <row r="54">
          <cell r="A54" t="str">
            <v>2</v>
          </cell>
          <cell r="B54" t="str">
            <v>600068005</v>
          </cell>
          <cell r="C54">
            <v>4.24</v>
          </cell>
          <cell r="D54">
            <v>2.41</v>
          </cell>
          <cell r="E54">
            <v>1.83</v>
          </cell>
          <cell r="F54">
            <v>998000</v>
          </cell>
          <cell r="G54">
            <v>705000</v>
          </cell>
          <cell r="H54">
            <v>293000</v>
          </cell>
          <cell r="I54">
            <v>0</v>
          </cell>
          <cell r="J54">
            <v>0</v>
          </cell>
          <cell r="K54">
            <v>0</v>
          </cell>
          <cell r="L54">
            <v>14000</v>
          </cell>
          <cell r="M54">
            <v>356000</v>
          </cell>
          <cell r="N54">
            <v>340000</v>
          </cell>
          <cell r="O54">
            <v>16000</v>
          </cell>
          <cell r="P54">
            <v>1368000</v>
          </cell>
          <cell r="Q54">
            <v>1710</v>
          </cell>
          <cell r="R54">
            <v>354290</v>
          </cell>
          <cell r="S54">
            <v>339320</v>
          </cell>
          <cell r="T54">
            <v>680</v>
          </cell>
          <cell r="U54">
            <v>90000</v>
          </cell>
          <cell r="V54">
            <v>250000</v>
          </cell>
          <cell r="W54">
            <v>16000</v>
          </cell>
          <cell r="X54">
            <v>14970</v>
          </cell>
          <cell r="Y54">
            <v>1030</v>
          </cell>
          <cell r="Z54">
            <v>0</v>
          </cell>
          <cell r="AA54">
            <v>13000</v>
          </cell>
          <cell r="AB54">
            <v>1000</v>
          </cell>
        </row>
        <row r="55">
          <cell r="A55" t="str">
            <v>2</v>
          </cell>
          <cell r="B55" t="str">
            <v>600068081</v>
          </cell>
          <cell r="C55">
            <v>4.8</v>
          </cell>
          <cell r="D55">
            <v>2.7</v>
          </cell>
          <cell r="E55">
            <v>2.1</v>
          </cell>
          <cell r="F55">
            <v>1126000</v>
          </cell>
          <cell r="G55">
            <v>790000</v>
          </cell>
          <cell r="H55">
            <v>336000</v>
          </cell>
          <cell r="I55">
            <v>0</v>
          </cell>
          <cell r="J55">
            <v>0</v>
          </cell>
          <cell r="K55">
            <v>0</v>
          </cell>
          <cell r="L55">
            <v>16000</v>
          </cell>
          <cell r="M55">
            <v>400000</v>
          </cell>
          <cell r="N55">
            <v>383000</v>
          </cell>
          <cell r="O55">
            <v>17000</v>
          </cell>
          <cell r="P55">
            <v>1542000</v>
          </cell>
          <cell r="Q55">
            <v>270</v>
          </cell>
          <cell r="R55">
            <v>399730</v>
          </cell>
          <cell r="S55">
            <v>382840</v>
          </cell>
          <cell r="T55">
            <v>160</v>
          </cell>
          <cell r="U55">
            <v>101000</v>
          </cell>
          <cell r="V55">
            <v>282000</v>
          </cell>
          <cell r="W55">
            <v>17000</v>
          </cell>
          <cell r="X55">
            <v>16890</v>
          </cell>
          <cell r="Y55">
            <v>110</v>
          </cell>
          <cell r="Z55">
            <v>0</v>
          </cell>
          <cell r="AA55">
            <v>15000</v>
          </cell>
          <cell r="AB55">
            <v>1000</v>
          </cell>
        </row>
        <row r="56">
          <cell r="A56" t="str">
            <v>2</v>
          </cell>
          <cell r="B56" t="str">
            <v>600068161</v>
          </cell>
          <cell r="C56">
            <v>25.73</v>
          </cell>
          <cell r="D56">
            <v>16.11</v>
          </cell>
          <cell r="E56">
            <v>9.6199999999999992</v>
          </cell>
          <cell r="F56">
            <v>6241000</v>
          </cell>
          <cell r="G56">
            <v>4713000</v>
          </cell>
          <cell r="H56">
            <v>1528000</v>
          </cell>
          <cell r="I56">
            <v>0</v>
          </cell>
          <cell r="J56">
            <v>0</v>
          </cell>
          <cell r="K56">
            <v>0</v>
          </cell>
          <cell r="L56">
            <v>103000</v>
          </cell>
          <cell r="M56">
            <v>2217000</v>
          </cell>
          <cell r="N56">
            <v>2123000</v>
          </cell>
          <cell r="O56">
            <v>94000</v>
          </cell>
          <cell r="P56">
            <v>8561000</v>
          </cell>
          <cell r="Q56">
            <v>1445</v>
          </cell>
          <cell r="R56">
            <v>2215555</v>
          </cell>
          <cell r="S56">
            <v>2121940</v>
          </cell>
          <cell r="T56">
            <v>1060</v>
          </cell>
          <cell r="U56">
            <v>562000</v>
          </cell>
          <cell r="V56">
            <v>1561000</v>
          </cell>
          <cell r="W56">
            <v>94000</v>
          </cell>
          <cell r="X56">
            <v>93615</v>
          </cell>
          <cell r="Y56">
            <v>385</v>
          </cell>
          <cell r="Z56">
            <v>0</v>
          </cell>
          <cell r="AA56">
            <v>93000</v>
          </cell>
          <cell r="AB56">
            <v>10000</v>
          </cell>
        </row>
        <row r="57">
          <cell r="A57" t="str">
            <v>2</v>
          </cell>
          <cell r="B57" t="str">
            <v>600068170</v>
          </cell>
          <cell r="C57">
            <v>19.97</v>
          </cell>
          <cell r="D57">
            <v>12.3</v>
          </cell>
          <cell r="E57">
            <v>7.67</v>
          </cell>
          <cell r="F57">
            <v>4820000</v>
          </cell>
          <cell r="G57">
            <v>3599000</v>
          </cell>
          <cell r="H57">
            <v>1221000</v>
          </cell>
          <cell r="I57">
            <v>0</v>
          </cell>
          <cell r="J57">
            <v>0</v>
          </cell>
          <cell r="K57">
            <v>0</v>
          </cell>
          <cell r="L57">
            <v>78000</v>
          </cell>
          <cell r="M57">
            <v>1712000</v>
          </cell>
          <cell r="N57">
            <v>1640000</v>
          </cell>
          <cell r="O57">
            <v>72000</v>
          </cell>
          <cell r="P57">
            <v>6610000</v>
          </cell>
          <cell r="Q57">
            <v>900</v>
          </cell>
          <cell r="R57">
            <v>1711100</v>
          </cell>
          <cell r="S57">
            <v>1638800</v>
          </cell>
          <cell r="T57">
            <v>1200</v>
          </cell>
          <cell r="U57">
            <v>435000</v>
          </cell>
          <cell r="V57">
            <v>1205000</v>
          </cell>
          <cell r="W57">
            <v>72000</v>
          </cell>
          <cell r="X57">
            <v>72300</v>
          </cell>
          <cell r="Y57">
            <v>-300</v>
          </cell>
          <cell r="Z57">
            <v>0</v>
          </cell>
          <cell r="AA57">
            <v>70000</v>
          </cell>
          <cell r="AB57">
            <v>8000</v>
          </cell>
        </row>
        <row r="58">
          <cell r="A58" t="str">
            <v>2</v>
          </cell>
          <cell r="B58" t="str">
            <v>600068200</v>
          </cell>
          <cell r="C58">
            <v>3.73</v>
          </cell>
          <cell r="D58">
            <v>2.08</v>
          </cell>
          <cell r="E58">
            <v>1.65</v>
          </cell>
          <cell r="F58">
            <v>873000</v>
          </cell>
          <cell r="G58">
            <v>609000</v>
          </cell>
          <cell r="H58">
            <v>264000</v>
          </cell>
          <cell r="I58">
            <v>0</v>
          </cell>
          <cell r="J58">
            <v>0</v>
          </cell>
          <cell r="K58">
            <v>0</v>
          </cell>
          <cell r="L58">
            <v>12000</v>
          </cell>
          <cell r="M58">
            <v>309000</v>
          </cell>
          <cell r="N58">
            <v>296000</v>
          </cell>
          <cell r="O58">
            <v>13000</v>
          </cell>
          <cell r="P58">
            <v>1194000</v>
          </cell>
          <cell r="Q58">
            <v>-915</v>
          </cell>
          <cell r="R58">
            <v>309915</v>
          </cell>
          <cell r="S58">
            <v>296820</v>
          </cell>
          <cell r="T58">
            <v>-820</v>
          </cell>
          <cell r="U58">
            <v>78000</v>
          </cell>
          <cell r="V58">
            <v>218000</v>
          </cell>
          <cell r="W58">
            <v>13000</v>
          </cell>
          <cell r="X58">
            <v>13095</v>
          </cell>
          <cell r="Y58">
            <v>-95</v>
          </cell>
          <cell r="Z58">
            <v>0</v>
          </cell>
          <cell r="AA58">
            <v>11000</v>
          </cell>
          <cell r="AB58">
            <v>1000</v>
          </cell>
        </row>
        <row r="59">
          <cell r="A59" t="str">
            <v>2</v>
          </cell>
          <cell r="B59" t="str">
            <v>600068234</v>
          </cell>
          <cell r="C59">
            <v>3.38</v>
          </cell>
          <cell r="D59">
            <v>2.29</v>
          </cell>
          <cell r="E59">
            <v>1.0900000000000001</v>
          </cell>
          <cell r="F59">
            <v>842000</v>
          </cell>
          <cell r="G59">
            <v>670000</v>
          </cell>
          <cell r="H59">
            <v>172000</v>
          </cell>
          <cell r="I59">
            <v>0</v>
          </cell>
          <cell r="J59">
            <v>0</v>
          </cell>
          <cell r="K59">
            <v>0</v>
          </cell>
          <cell r="L59">
            <v>14000</v>
          </cell>
          <cell r="M59">
            <v>298000</v>
          </cell>
          <cell r="N59">
            <v>286000</v>
          </cell>
          <cell r="O59">
            <v>12000</v>
          </cell>
          <cell r="P59">
            <v>1154000</v>
          </cell>
          <cell r="Q59">
            <v>-910</v>
          </cell>
          <cell r="R59">
            <v>298910</v>
          </cell>
          <cell r="S59">
            <v>286280</v>
          </cell>
          <cell r="T59">
            <v>-280</v>
          </cell>
          <cell r="U59">
            <v>76000</v>
          </cell>
          <cell r="V59">
            <v>210000</v>
          </cell>
          <cell r="W59">
            <v>12000</v>
          </cell>
          <cell r="X59">
            <v>12630</v>
          </cell>
          <cell r="Y59">
            <v>-630</v>
          </cell>
          <cell r="Z59">
            <v>0</v>
          </cell>
          <cell r="AA59">
            <v>13000</v>
          </cell>
          <cell r="AB59">
            <v>1000</v>
          </cell>
        </row>
        <row r="60">
          <cell r="A60" t="str">
            <v>2</v>
          </cell>
          <cell r="B60" t="str">
            <v>600068358</v>
          </cell>
          <cell r="C60">
            <v>16.100000000000001</v>
          </cell>
          <cell r="D60">
            <v>9.8800000000000008</v>
          </cell>
          <cell r="E60">
            <v>6.22</v>
          </cell>
          <cell r="F60">
            <v>3881000</v>
          </cell>
          <cell r="G60">
            <v>2891000</v>
          </cell>
          <cell r="H60">
            <v>990000</v>
          </cell>
          <cell r="I60">
            <v>0</v>
          </cell>
          <cell r="J60">
            <v>0</v>
          </cell>
          <cell r="K60">
            <v>0</v>
          </cell>
          <cell r="L60">
            <v>63000</v>
          </cell>
          <cell r="M60">
            <v>1378000</v>
          </cell>
          <cell r="N60">
            <v>1320000</v>
          </cell>
          <cell r="O60">
            <v>58000</v>
          </cell>
          <cell r="P60">
            <v>5322000</v>
          </cell>
          <cell r="Q60">
            <v>245</v>
          </cell>
          <cell r="R60">
            <v>1377755</v>
          </cell>
          <cell r="S60">
            <v>1319540</v>
          </cell>
          <cell r="T60">
            <v>460</v>
          </cell>
          <cell r="U60">
            <v>350000</v>
          </cell>
          <cell r="V60">
            <v>970000</v>
          </cell>
          <cell r="W60">
            <v>58000</v>
          </cell>
          <cell r="X60">
            <v>58215</v>
          </cell>
          <cell r="Y60">
            <v>-215</v>
          </cell>
          <cell r="Z60">
            <v>0</v>
          </cell>
          <cell r="AA60">
            <v>57000</v>
          </cell>
          <cell r="AB60">
            <v>6000</v>
          </cell>
        </row>
        <row r="61">
          <cell r="A61" t="str">
            <v>2</v>
          </cell>
          <cell r="B61" t="str">
            <v>600068391</v>
          </cell>
          <cell r="C61">
            <v>12.77</v>
          </cell>
          <cell r="D61">
            <v>8.14</v>
          </cell>
          <cell r="E61">
            <v>4.63</v>
          </cell>
          <cell r="F61">
            <v>3251000</v>
          </cell>
          <cell r="G61">
            <v>2505000</v>
          </cell>
          <cell r="H61">
            <v>746000</v>
          </cell>
          <cell r="I61">
            <v>0</v>
          </cell>
          <cell r="J61">
            <v>0</v>
          </cell>
          <cell r="K61">
            <v>0</v>
          </cell>
          <cell r="L61">
            <v>88000</v>
          </cell>
          <cell r="M61">
            <v>1153000</v>
          </cell>
          <cell r="N61">
            <v>1105000</v>
          </cell>
          <cell r="O61">
            <v>48000</v>
          </cell>
          <cell r="P61">
            <v>4492000</v>
          </cell>
          <cell r="Q61">
            <v>-1105</v>
          </cell>
          <cell r="R61">
            <v>1154105</v>
          </cell>
          <cell r="S61">
            <v>1105340</v>
          </cell>
          <cell r="T61">
            <v>-340</v>
          </cell>
          <cell r="U61">
            <v>292000</v>
          </cell>
          <cell r="V61">
            <v>813000</v>
          </cell>
          <cell r="W61">
            <v>48000</v>
          </cell>
          <cell r="X61">
            <v>48765</v>
          </cell>
          <cell r="Y61">
            <v>-765</v>
          </cell>
          <cell r="Z61">
            <v>0</v>
          </cell>
          <cell r="AA61">
            <v>83000</v>
          </cell>
          <cell r="AB61">
            <v>5000</v>
          </cell>
        </row>
        <row r="62">
          <cell r="A62" t="str">
            <v>2</v>
          </cell>
          <cell r="B62" t="str">
            <v>600068439</v>
          </cell>
          <cell r="C62">
            <v>7.75</v>
          </cell>
          <cell r="D62">
            <v>6.14</v>
          </cell>
          <cell r="E62">
            <v>1.61</v>
          </cell>
          <cell r="F62">
            <v>2250000</v>
          </cell>
          <cell r="G62">
            <v>1990000</v>
          </cell>
          <cell r="H62">
            <v>260000</v>
          </cell>
          <cell r="I62">
            <v>0</v>
          </cell>
          <cell r="J62">
            <v>0</v>
          </cell>
          <cell r="K62">
            <v>0</v>
          </cell>
          <cell r="L62">
            <v>95000</v>
          </cell>
          <cell r="M62">
            <v>799000</v>
          </cell>
          <cell r="N62">
            <v>765000</v>
          </cell>
          <cell r="O62">
            <v>34000</v>
          </cell>
          <cell r="P62">
            <v>3144000</v>
          </cell>
          <cell r="Q62">
            <v>250</v>
          </cell>
          <cell r="R62">
            <v>798750</v>
          </cell>
          <cell r="S62">
            <v>765000</v>
          </cell>
          <cell r="T62">
            <v>0</v>
          </cell>
          <cell r="U62">
            <v>202000</v>
          </cell>
          <cell r="V62">
            <v>563000</v>
          </cell>
          <cell r="W62">
            <v>34000</v>
          </cell>
          <cell r="X62">
            <v>33750</v>
          </cell>
          <cell r="Y62">
            <v>250</v>
          </cell>
          <cell r="Z62">
            <v>0</v>
          </cell>
          <cell r="AA62">
            <v>92000</v>
          </cell>
          <cell r="AB62">
            <v>3000</v>
          </cell>
        </row>
        <row r="63">
          <cell r="A63" t="str">
            <v>2</v>
          </cell>
          <cell r="B63" t="str">
            <v>600068536</v>
          </cell>
          <cell r="C63">
            <v>5.12</v>
          </cell>
          <cell r="D63">
            <v>3.93</v>
          </cell>
          <cell r="E63">
            <v>1.19</v>
          </cell>
          <cell r="F63">
            <v>1448000</v>
          </cell>
          <cell r="G63">
            <v>1256000</v>
          </cell>
          <cell r="H63">
            <v>192000</v>
          </cell>
          <cell r="I63">
            <v>0</v>
          </cell>
          <cell r="J63">
            <v>0</v>
          </cell>
          <cell r="K63">
            <v>0</v>
          </cell>
          <cell r="L63">
            <v>43000</v>
          </cell>
          <cell r="M63">
            <v>515000</v>
          </cell>
          <cell r="N63">
            <v>494000</v>
          </cell>
          <cell r="O63">
            <v>21000</v>
          </cell>
          <cell r="P63">
            <v>2006000</v>
          </cell>
          <cell r="Q63">
            <v>960</v>
          </cell>
          <cell r="R63">
            <v>514040</v>
          </cell>
          <cell r="S63">
            <v>492320</v>
          </cell>
          <cell r="T63">
            <v>1680</v>
          </cell>
          <cell r="U63">
            <v>131000</v>
          </cell>
          <cell r="V63">
            <v>363000</v>
          </cell>
          <cell r="W63">
            <v>21000</v>
          </cell>
          <cell r="X63">
            <v>21720</v>
          </cell>
          <cell r="Y63">
            <v>-720</v>
          </cell>
          <cell r="Z63">
            <v>0</v>
          </cell>
          <cell r="AA63">
            <v>41000</v>
          </cell>
          <cell r="AB63">
            <v>2000</v>
          </cell>
        </row>
        <row r="64">
          <cell r="A64" t="str">
            <v>2</v>
          </cell>
          <cell r="B64" t="str">
            <v>600068625</v>
          </cell>
          <cell r="C64">
            <v>67.88</v>
          </cell>
          <cell r="D64">
            <v>46.77</v>
          </cell>
          <cell r="E64">
            <v>21.11</v>
          </cell>
          <cell r="F64">
            <v>18733000</v>
          </cell>
          <cell r="G64">
            <v>15309000</v>
          </cell>
          <cell r="H64">
            <v>3424000</v>
          </cell>
          <cell r="I64">
            <v>0</v>
          </cell>
          <cell r="J64">
            <v>0</v>
          </cell>
          <cell r="K64">
            <v>0</v>
          </cell>
          <cell r="L64">
            <v>737000</v>
          </cell>
          <cell r="M64">
            <v>6651000</v>
          </cell>
          <cell r="N64">
            <v>6371000</v>
          </cell>
          <cell r="O64">
            <v>280000</v>
          </cell>
          <cell r="P64">
            <v>26121000</v>
          </cell>
          <cell r="Q64">
            <v>785</v>
          </cell>
          <cell r="R64">
            <v>6650215</v>
          </cell>
          <cell r="S64">
            <v>6369220</v>
          </cell>
          <cell r="T64">
            <v>1780</v>
          </cell>
          <cell r="U64">
            <v>1686000</v>
          </cell>
          <cell r="V64">
            <v>4685000</v>
          </cell>
          <cell r="W64">
            <v>280000</v>
          </cell>
          <cell r="X64">
            <v>280995</v>
          </cell>
          <cell r="Y64">
            <v>-995</v>
          </cell>
          <cell r="Z64">
            <v>0</v>
          </cell>
          <cell r="AA64">
            <v>707000</v>
          </cell>
          <cell r="AB64">
            <v>30000</v>
          </cell>
        </row>
        <row r="65">
          <cell r="A65" t="str">
            <v>2</v>
          </cell>
          <cell r="B65" t="str">
            <v>600068633</v>
          </cell>
          <cell r="C65">
            <v>54.01</v>
          </cell>
          <cell r="D65">
            <v>37.69</v>
          </cell>
          <cell r="E65">
            <v>16.32</v>
          </cell>
          <cell r="F65">
            <v>14955000</v>
          </cell>
          <cell r="G65">
            <v>12308000</v>
          </cell>
          <cell r="H65">
            <v>2647000</v>
          </cell>
          <cell r="I65">
            <v>0</v>
          </cell>
          <cell r="J65">
            <v>0</v>
          </cell>
          <cell r="K65">
            <v>0</v>
          </cell>
          <cell r="L65">
            <v>544000</v>
          </cell>
          <cell r="M65">
            <v>5310000</v>
          </cell>
          <cell r="N65">
            <v>5088000</v>
          </cell>
          <cell r="O65">
            <v>222000</v>
          </cell>
          <cell r="P65">
            <v>20809000</v>
          </cell>
          <cell r="Q65">
            <v>975</v>
          </cell>
          <cell r="R65">
            <v>5309025</v>
          </cell>
          <cell r="S65">
            <v>5084700</v>
          </cell>
          <cell r="T65">
            <v>3300</v>
          </cell>
          <cell r="U65">
            <v>1345000</v>
          </cell>
          <cell r="V65">
            <v>3743000</v>
          </cell>
          <cell r="W65">
            <v>222000</v>
          </cell>
          <cell r="X65">
            <v>224325</v>
          </cell>
          <cell r="Y65">
            <v>-2325</v>
          </cell>
          <cell r="Z65">
            <v>0</v>
          </cell>
          <cell r="AA65">
            <v>521000</v>
          </cell>
          <cell r="AB65">
            <v>23000</v>
          </cell>
        </row>
        <row r="66">
          <cell r="A66" t="str">
            <v>2</v>
          </cell>
          <cell r="B66" t="str">
            <v>600068641</v>
          </cell>
          <cell r="C66">
            <v>49.54</v>
          </cell>
          <cell r="D66">
            <v>35.049999999999997</v>
          </cell>
          <cell r="E66">
            <v>14.49</v>
          </cell>
          <cell r="F66">
            <v>13794000</v>
          </cell>
          <cell r="G66">
            <v>11445000</v>
          </cell>
          <cell r="H66">
            <v>2349000</v>
          </cell>
          <cell r="I66">
            <v>0</v>
          </cell>
          <cell r="J66">
            <v>0</v>
          </cell>
          <cell r="K66">
            <v>0</v>
          </cell>
          <cell r="L66">
            <v>500000</v>
          </cell>
          <cell r="M66">
            <v>4897000</v>
          </cell>
          <cell r="N66">
            <v>4691000</v>
          </cell>
          <cell r="O66">
            <v>206000</v>
          </cell>
          <cell r="P66">
            <v>19191000</v>
          </cell>
          <cell r="Q66">
            <v>130</v>
          </cell>
          <cell r="R66">
            <v>4896870</v>
          </cell>
          <cell r="S66">
            <v>4689960</v>
          </cell>
          <cell r="T66">
            <v>1040</v>
          </cell>
          <cell r="U66">
            <v>1241000</v>
          </cell>
          <cell r="V66">
            <v>3450000</v>
          </cell>
          <cell r="W66">
            <v>206000</v>
          </cell>
          <cell r="X66">
            <v>206910</v>
          </cell>
          <cell r="Y66">
            <v>-910</v>
          </cell>
          <cell r="Z66">
            <v>0</v>
          </cell>
          <cell r="AA66">
            <v>478000</v>
          </cell>
          <cell r="AB66">
            <v>22000</v>
          </cell>
        </row>
        <row r="67">
          <cell r="A67" t="str">
            <v>2</v>
          </cell>
          <cell r="B67" t="str">
            <v>600068650</v>
          </cell>
          <cell r="C67">
            <v>54.73</v>
          </cell>
          <cell r="D67">
            <v>38.99</v>
          </cell>
          <cell r="E67">
            <v>15.74</v>
          </cell>
          <cell r="F67">
            <v>15235000</v>
          </cell>
          <cell r="G67">
            <v>12684000</v>
          </cell>
          <cell r="H67">
            <v>2551000</v>
          </cell>
          <cell r="I67">
            <v>0</v>
          </cell>
          <cell r="J67">
            <v>0</v>
          </cell>
          <cell r="K67">
            <v>0</v>
          </cell>
          <cell r="L67">
            <v>572000</v>
          </cell>
          <cell r="M67">
            <v>5411000</v>
          </cell>
          <cell r="N67">
            <v>5183000</v>
          </cell>
          <cell r="O67">
            <v>228000</v>
          </cell>
          <cell r="P67">
            <v>21218000</v>
          </cell>
          <cell r="Q67">
            <v>2575</v>
          </cell>
          <cell r="R67">
            <v>5408425</v>
          </cell>
          <cell r="S67">
            <v>5179900</v>
          </cell>
          <cell r="T67">
            <v>3100</v>
          </cell>
          <cell r="U67">
            <v>1372000</v>
          </cell>
          <cell r="V67">
            <v>3811000</v>
          </cell>
          <cell r="W67">
            <v>228000</v>
          </cell>
          <cell r="X67">
            <v>228525</v>
          </cell>
          <cell r="Y67">
            <v>-525</v>
          </cell>
          <cell r="Z67">
            <v>0</v>
          </cell>
          <cell r="AA67">
            <v>549000</v>
          </cell>
          <cell r="AB67">
            <v>23000</v>
          </cell>
        </row>
        <row r="68">
          <cell r="A68" t="str">
            <v>2</v>
          </cell>
          <cell r="B68" t="str">
            <v>600068676</v>
          </cell>
          <cell r="C68">
            <v>43.43</v>
          </cell>
          <cell r="D68">
            <v>30.91</v>
          </cell>
          <cell r="E68">
            <v>12.52</v>
          </cell>
          <cell r="F68">
            <v>12133000</v>
          </cell>
          <cell r="G68">
            <v>10104000</v>
          </cell>
          <cell r="H68">
            <v>2029000</v>
          </cell>
          <cell r="I68">
            <v>0</v>
          </cell>
          <cell r="J68">
            <v>0</v>
          </cell>
          <cell r="K68">
            <v>0</v>
          </cell>
          <cell r="L68">
            <v>407000</v>
          </cell>
          <cell r="M68">
            <v>4308000</v>
          </cell>
          <cell r="N68">
            <v>4127000</v>
          </cell>
          <cell r="O68">
            <v>181000</v>
          </cell>
          <cell r="P68">
            <v>16848000</v>
          </cell>
          <cell r="Q68">
            <v>785</v>
          </cell>
          <cell r="R68">
            <v>4307215</v>
          </cell>
          <cell r="S68">
            <v>4125220</v>
          </cell>
          <cell r="T68">
            <v>1780</v>
          </cell>
          <cell r="U68">
            <v>1092000</v>
          </cell>
          <cell r="V68">
            <v>3035000</v>
          </cell>
          <cell r="W68">
            <v>181000</v>
          </cell>
          <cell r="X68">
            <v>181995</v>
          </cell>
          <cell r="Y68">
            <v>-995</v>
          </cell>
          <cell r="Z68">
            <v>0</v>
          </cell>
          <cell r="AA68">
            <v>388000</v>
          </cell>
          <cell r="AB68">
            <v>19000</v>
          </cell>
        </row>
        <row r="69">
          <cell r="A69" t="str">
            <v>2</v>
          </cell>
          <cell r="B69" t="str">
            <v>600068684</v>
          </cell>
          <cell r="C69">
            <v>39.49</v>
          </cell>
          <cell r="D69">
            <v>27.87</v>
          </cell>
          <cell r="E69">
            <v>11.62</v>
          </cell>
          <cell r="F69">
            <v>10924000</v>
          </cell>
          <cell r="G69">
            <v>9041000</v>
          </cell>
          <cell r="H69">
            <v>1883000</v>
          </cell>
          <cell r="I69">
            <v>0</v>
          </cell>
          <cell r="J69">
            <v>0</v>
          </cell>
          <cell r="K69">
            <v>0</v>
          </cell>
          <cell r="L69">
            <v>368000</v>
          </cell>
          <cell r="M69">
            <v>3881000</v>
          </cell>
          <cell r="N69">
            <v>3718000</v>
          </cell>
          <cell r="O69">
            <v>163000</v>
          </cell>
          <cell r="P69">
            <v>15173000</v>
          </cell>
          <cell r="Q69">
            <v>2980</v>
          </cell>
          <cell r="R69">
            <v>3878020</v>
          </cell>
          <cell r="S69">
            <v>3714160</v>
          </cell>
          <cell r="T69">
            <v>3840</v>
          </cell>
          <cell r="U69">
            <v>983000</v>
          </cell>
          <cell r="V69">
            <v>2735000</v>
          </cell>
          <cell r="W69">
            <v>163000</v>
          </cell>
          <cell r="X69">
            <v>163860</v>
          </cell>
          <cell r="Y69">
            <v>-860</v>
          </cell>
          <cell r="Z69">
            <v>0</v>
          </cell>
          <cell r="AA69">
            <v>351000</v>
          </cell>
          <cell r="AB69">
            <v>17000</v>
          </cell>
        </row>
        <row r="70">
          <cell r="A70" t="str">
            <v>2</v>
          </cell>
          <cell r="B70" t="str">
            <v>600068706</v>
          </cell>
          <cell r="C70">
            <v>32.19</v>
          </cell>
          <cell r="D70">
            <v>22.47</v>
          </cell>
          <cell r="E70">
            <v>9.7200000000000006</v>
          </cell>
          <cell r="F70">
            <v>8878000</v>
          </cell>
          <cell r="G70">
            <v>7303000</v>
          </cell>
          <cell r="H70">
            <v>1575000</v>
          </cell>
          <cell r="I70">
            <v>0</v>
          </cell>
          <cell r="J70">
            <v>0</v>
          </cell>
          <cell r="K70">
            <v>0</v>
          </cell>
          <cell r="L70">
            <v>309000</v>
          </cell>
          <cell r="M70">
            <v>3155000</v>
          </cell>
          <cell r="N70">
            <v>3022000</v>
          </cell>
          <cell r="O70">
            <v>133000</v>
          </cell>
          <cell r="P70">
            <v>12342000</v>
          </cell>
          <cell r="Q70">
            <v>3310</v>
          </cell>
          <cell r="R70">
            <v>3151690</v>
          </cell>
          <cell r="S70">
            <v>3018520</v>
          </cell>
          <cell r="T70">
            <v>3480</v>
          </cell>
          <cell r="U70">
            <v>800000</v>
          </cell>
          <cell r="V70">
            <v>2222000</v>
          </cell>
          <cell r="W70">
            <v>133000</v>
          </cell>
          <cell r="X70">
            <v>133170</v>
          </cell>
          <cell r="Y70">
            <v>-170</v>
          </cell>
          <cell r="Z70">
            <v>0</v>
          </cell>
          <cell r="AA70">
            <v>295000</v>
          </cell>
          <cell r="AB70">
            <v>14000</v>
          </cell>
        </row>
        <row r="71">
          <cell r="A71" t="str">
            <v>2</v>
          </cell>
          <cell r="B71" t="str">
            <v>600068722</v>
          </cell>
          <cell r="C71">
            <v>19.2</v>
          </cell>
          <cell r="D71">
            <v>12.64</v>
          </cell>
          <cell r="E71">
            <v>6.56</v>
          </cell>
          <cell r="F71">
            <v>5102000</v>
          </cell>
          <cell r="G71">
            <v>4044000</v>
          </cell>
          <cell r="H71">
            <v>1058000</v>
          </cell>
          <cell r="I71">
            <v>0</v>
          </cell>
          <cell r="J71">
            <v>0</v>
          </cell>
          <cell r="K71">
            <v>0</v>
          </cell>
          <cell r="L71">
            <v>122000</v>
          </cell>
          <cell r="M71">
            <v>1810000</v>
          </cell>
          <cell r="N71">
            <v>1734000</v>
          </cell>
          <cell r="O71">
            <v>76000</v>
          </cell>
          <cell r="P71">
            <v>7034000</v>
          </cell>
          <cell r="Q71">
            <v>-1210</v>
          </cell>
          <cell r="R71">
            <v>1811210</v>
          </cell>
          <cell r="S71">
            <v>1734680</v>
          </cell>
          <cell r="T71">
            <v>-680</v>
          </cell>
          <cell r="U71">
            <v>458000</v>
          </cell>
          <cell r="V71">
            <v>1276000</v>
          </cell>
          <cell r="W71">
            <v>76000</v>
          </cell>
          <cell r="X71">
            <v>76530</v>
          </cell>
          <cell r="Y71">
            <v>-530</v>
          </cell>
          <cell r="Z71">
            <v>0</v>
          </cell>
          <cell r="AA71">
            <v>116000</v>
          </cell>
          <cell r="AB71">
            <v>6000</v>
          </cell>
        </row>
        <row r="72">
          <cell r="A72" t="str">
            <v>2</v>
          </cell>
          <cell r="B72" t="str">
            <v>600068749</v>
          </cell>
          <cell r="C72">
            <v>48.07</v>
          </cell>
          <cell r="D72">
            <v>33.869999999999997</v>
          </cell>
          <cell r="E72">
            <v>14.2</v>
          </cell>
          <cell r="F72">
            <v>12950000</v>
          </cell>
          <cell r="G72">
            <v>10676000</v>
          </cell>
          <cell r="H72">
            <v>2274000</v>
          </cell>
          <cell r="I72">
            <v>0</v>
          </cell>
          <cell r="J72">
            <v>0</v>
          </cell>
          <cell r="K72">
            <v>0</v>
          </cell>
          <cell r="L72">
            <v>341000</v>
          </cell>
          <cell r="M72">
            <v>4596000</v>
          </cell>
          <cell r="N72">
            <v>4403000</v>
          </cell>
          <cell r="O72">
            <v>193000</v>
          </cell>
          <cell r="P72">
            <v>17887000</v>
          </cell>
          <cell r="Q72">
            <v>-1250</v>
          </cell>
          <cell r="R72">
            <v>4597250</v>
          </cell>
          <cell r="S72">
            <v>4403000</v>
          </cell>
          <cell r="T72">
            <v>0</v>
          </cell>
          <cell r="U72">
            <v>1164000</v>
          </cell>
          <cell r="V72">
            <v>3239000</v>
          </cell>
          <cell r="W72">
            <v>193000</v>
          </cell>
          <cell r="X72">
            <v>194250</v>
          </cell>
          <cell r="Y72">
            <v>-1250</v>
          </cell>
          <cell r="Z72">
            <v>0</v>
          </cell>
          <cell r="AA72">
            <v>322000</v>
          </cell>
          <cell r="AB72">
            <v>19000</v>
          </cell>
        </row>
        <row r="73">
          <cell r="A73" t="str">
            <v>2</v>
          </cell>
          <cell r="B73" t="str">
            <v>600068757</v>
          </cell>
          <cell r="C73">
            <v>28.04</v>
          </cell>
          <cell r="D73">
            <v>17.920000000000002</v>
          </cell>
          <cell r="E73">
            <v>10.119999999999999</v>
          </cell>
          <cell r="F73">
            <v>7530000</v>
          </cell>
          <cell r="G73">
            <v>5888000</v>
          </cell>
          <cell r="H73">
            <v>1642000</v>
          </cell>
          <cell r="I73">
            <v>0</v>
          </cell>
          <cell r="J73">
            <v>0</v>
          </cell>
          <cell r="K73">
            <v>0</v>
          </cell>
          <cell r="L73">
            <v>258000</v>
          </cell>
          <cell r="M73">
            <v>2673000</v>
          </cell>
          <cell r="N73">
            <v>2561000</v>
          </cell>
          <cell r="O73">
            <v>112000</v>
          </cell>
          <cell r="P73">
            <v>10461000</v>
          </cell>
          <cell r="Q73">
            <v>-150</v>
          </cell>
          <cell r="R73">
            <v>2673150</v>
          </cell>
          <cell r="S73">
            <v>2560200</v>
          </cell>
          <cell r="T73">
            <v>800</v>
          </cell>
          <cell r="U73">
            <v>677000</v>
          </cell>
          <cell r="V73">
            <v>1884000</v>
          </cell>
          <cell r="W73">
            <v>112000</v>
          </cell>
          <cell r="X73">
            <v>112950</v>
          </cell>
          <cell r="Y73">
            <v>-950</v>
          </cell>
          <cell r="Z73">
            <v>0</v>
          </cell>
          <cell r="AA73">
            <v>247000</v>
          </cell>
          <cell r="AB73">
            <v>11000</v>
          </cell>
        </row>
        <row r="74">
          <cell r="A74" t="str">
            <v>2</v>
          </cell>
          <cell r="B74" t="str">
            <v>600068765</v>
          </cell>
          <cell r="C74">
            <v>15.93</v>
          </cell>
          <cell r="D74">
            <v>10.97</v>
          </cell>
          <cell r="E74">
            <v>4.96</v>
          </cell>
          <cell r="F74">
            <v>4409000</v>
          </cell>
          <cell r="G74">
            <v>3605000</v>
          </cell>
          <cell r="H74">
            <v>804000</v>
          </cell>
          <cell r="I74">
            <v>0</v>
          </cell>
          <cell r="J74">
            <v>0</v>
          </cell>
          <cell r="K74">
            <v>0</v>
          </cell>
          <cell r="L74">
            <v>127000</v>
          </cell>
          <cell r="M74">
            <v>1566000</v>
          </cell>
          <cell r="N74">
            <v>1500000</v>
          </cell>
          <cell r="O74">
            <v>66000</v>
          </cell>
          <cell r="P74">
            <v>6102000</v>
          </cell>
          <cell r="Q74">
            <v>805</v>
          </cell>
          <cell r="R74">
            <v>1565195</v>
          </cell>
          <cell r="S74">
            <v>1499060</v>
          </cell>
          <cell r="T74">
            <v>940</v>
          </cell>
          <cell r="U74">
            <v>397000</v>
          </cell>
          <cell r="V74">
            <v>1103000</v>
          </cell>
          <cell r="W74">
            <v>66000</v>
          </cell>
          <cell r="X74">
            <v>66135</v>
          </cell>
          <cell r="Y74">
            <v>-135</v>
          </cell>
          <cell r="Z74">
            <v>0</v>
          </cell>
          <cell r="AA74">
            <v>119000</v>
          </cell>
          <cell r="AB74">
            <v>8000</v>
          </cell>
        </row>
        <row r="75">
          <cell r="A75" t="str">
            <v>2</v>
          </cell>
          <cell r="B75" t="str">
            <v>600068790</v>
          </cell>
          <cell r="C75">
            <v>55.43</v>
          </cell>
          <cell r="D75">
            <v>42.59</v>
          </cell>
          <cell r="E75">
            <v>12.84</v>
          </cell>
          <cell r="F75">
            <v>16048000</v>
          </cell>
          <cell r="G75">
            <v>13971000</v>
          </cell>
          <cell r="H75">
            <v>2077000</v>
          </cell>
          <cell r="I75">
            <v>0</v>
          </cell>
          <cell r="J75">
            <v>0</v>
          </cell>
          <cell r="K75">
            <v>0</v>
          </cell>
          <cell r="L75">
            <v>514000</v>
          </cell>
          <cell r="M75">
            <v>5696000</v>
          </cell>
          <cell r="N75">
            <v>5459000</v>
          </cell>
          <cell r="O75">
            <v>237000</v>
          </cell>
          <cell r="P75">
            <v>22258000</v>
          </cell>
          <cell r="Q75">
            <v>-1040</v>
          </cell>
          <cell r="R75">
            <v>5697040</v>
          </cell>
          <cell r="S75">
            <v>5456320</v>
          </cell>
          <cell r="T75">
            <v>2680</v>
          </cell>
          <cell r="U75">
            <v>1443000</v>
          </cell>
          <cell r="V75">
            <v>4016000</v>
          </cell>
          <cell r="W75">
            <v>237000</v>
          </cell>
          <cell r="X75">
            <v>240720</v>
          </cell>
          <cell r="Y75">
            <v>-3720</v>
          </cell>
          <cell r="Z75">
            <v>0</v>
          </cell>
          <cell r="AA75">
            <v>488000</v>
          </cell>
          <cell r="AB75">
            <v>26000</v>
          </cell>
        </row>
        <row r="76">
          <cell r="A76" t="str">
            <v>2</v>
          </cell>
          <cell r="B76" t="str">
            <v>600068820</v>
          </cell>
          <cell r="C76">
            <v>30.86</v>
          </cell>
          <cell r="D76">
            <v>20.68</v>
          </cell>
          <cell r="E76">
            <v>10.18</v>
          </cell>
          <cell r="F76">
            <v>8247000</v>
          </cell>
          <cell r="G76">
            <v>6605000</v>
          </cell>
          <cell r="H76">
            <v>1642000</v>
          </cell>
          <cell r="I76">
            <v>0</v>
          </cell>
          <cell r="J76">
            <v>0</v>
          </cell>
          <cell r="K76">
            <v>0</v>
          </cell>
          <cell r="L76">
            <v>211000</v>
          </cell>
          <cell r="M76">
            <v>2928000</v>
          </cell>
          <cell r="N76">
            <v>2805000</v>
          </cell>
          <cell r="O76">
            <v>123000</v>
          </cell>
          <cell r="P76">
            <v>11386000</v>
          </cell>
          <cell r="Q76">
            <v>315</v>
          </cell>
          <cell r="R76">
            <v>2927685</v>
          </cell>
          <cell r="S76">
            <v>2803980</v>
          </cell>
          <cell r="T76">
            <v>1020</v>
          </cell>
          <cell r="U76">
            <v>742000</v>
          </cell>
          <cell r="V76">
            <v>2063000</v>
          </cell>
          <cell r="W76">
            <v>123000</v>
          </cell>
          <cell r="X76">
            <v>123705</v>
          </cell>
          <cell r="Y76">
            <v>-705</v>
          </cell>
          <cell r="Z76">
            <v>0</v>
          </cell>
          <cell r="AA76">
            <v>198000</v>
          </cell>
          <cell r="AB76">
            <v>13000</v>
          </cell>
        </row>
        <row r="77">
          <cell r="A77" t="str">
            <v>2</v>
          </cell>
          <cell r="B77" t="str">
            <v>600068854</v>
          </cell>
          <cell r="C77">
            <v>78.03</v>
          </cell>
          <cell r="D77">
            <v>52.97</v>
          </cell>
          <cell r="E77">
            <v>25.06</v>
          </cell>
          <cell r="F77">
            <v>21198000</v>
          </cell>
          <cell r="G77">
            <v>17089000</v>
          </cell>
          <cell r="H77">
            <v>4109000</v>
          </cell>
          <cell r="I77">
            <v>0</v>
          </cell>
          <cell r="J77">
            <v>0</v>
          </cell>
          <cell r="K77">
            <v>0</v>
          </cell>
          <cell r="L77">
            <v>803000</v>
          </cell>
          <cell r="M77">
            <v>7528000</v>
          </cell>
          <cell r="N77">
            <v>7210000</v>
          </cell>
          <cell r="O77">
            <v>318000</v>
          </cell>
          <cell r="P77">
            <v>29529000</v>
          </cell>
          <cell r="Q77">
            <v>2710</v>
          </cell>
          <cell r="R77">
            <v>7525290</v>
          </cell>
          <cell r="S77">
            <v>7207320</v>
          </cell>
          <cell r="T77">
            <v>2680</v>
          </cell>
          <cell r="U77">
            <v>1909000</v>
          </cell>
          <cell r="V77">
            <v>5301000</v>
          </cell>
          <cell r="W77">
            <v>318000</v>
          </cell>
          <cell r="X77">
            <v>317970</v>
          </cell>
          <cell r="Y77">
            <v>30</v>
          </cell>
          <cell r="Z77">
            <v>0</v>
          </cell>
          <cell r="AA77">
            <v>769000</v>
          </cell>
          <cell r="AB77">
            <v>34000</v>
          </cell>
        </row>
        <row r="78">
          <cell r="A78" t="str">
            <v>2</v>
          </cell>
          <cell r="B78" t="str">
            <v>600068901</v>
          </cell>
          <cell r="C78">
            <v>4.88</v>
          </cell>
          <cell r="D78">
            <v>0</v>
          </cell>
          <cell r="E78">
            <v>4.88</v>
          </cell>
          <cell r="F78">
            <v>797000</v>
          </cell>
          <cell r="G78">
            <v>0</v>
          </cell>
          <cell r="H78">
            <v>797000</v>
          </cell>
          <cell r="I78">
            <v>0</v>
          </cell>
          <cell r="J78">
            <v>0</v>
          </cell>
          <cell r="K78">
            <v>0</v>
          </cell>
          <cell r="L78">
            <v>28000</v>
          </cell>
          <cell r="M78">
            <v>283000</v>
          </cell>
          <cell r="N78">
            <v>271000</v>
          </cell>
          <cell r="O78">
            <v>12000</v>
          </cell>
          <cell r="P78">
            <v>1108000</v>
          </cell>
          <cell r="Q78">
            <v>65</v>
          </cell>
          <cell r="R78">
            <v>282935</v>
          </cell>
          <cell r="S78">
            <v>270980</v>
          </cell>
          <cell r="T78">
            <v>20</v>
          </cell>
          <cell r="U78">
            <v>72000</v>
          </cell>
          <cell r="V78">
            <v>199000</v>
          </cell>
          <cell r="W78">
            <v>12000</v>
          </cell>
          <cell r="X78">
            <v>11955</v>
          </cell>
          <cell r="Y78">
            <v>45</v>
          </cell>
          <cell r="Z78">
            <v>0</v>
          </cell>
          <cell r="AA78">
            <v>27000</v>
          </cell>
          <cell r="AB78">
            <v>1000</v>
          </cell>
        </row>
        <row r="79">
          <cell r="A79" t="str">
            <v>2</v>
          </cell>
          <cell r="B79" t="str">
            <v>600068919</v>
          </cell>
          <cell r="C79">
            <v>7.05</v>
          </cell>
          <cell r="D79">
            <v>4.08</v>
          </cell>
          <cell r="E79">
            <v>2.97</v>
          </cell>
          <cell r="F79">
            <v>1668000</v>
          </cell>
          <cell r="G79">
            <v>1194000</v>
          </cell>
          <cell r="H79">
            <v>474000</v>
          </cell>
          <cell r="I79">
            <v>0</v>
          </cell>
          <cell r="J79">
            <v>0</v>
          </cell>
          <cell r="K79">
            <v>0</v>
          </cell>
          <cell r="L79">
            <v>26000</v>
          </cell>
          <cell r="M79">
            <v>592000</v>
          </cell>
          <cell r="N79">
            <v>567000</v>
          </cell>
          <cell r="O79">
            <v>25000</v>
          </cell>
          <cell r="P79">
            <v>2286000</v>
          </cell>
          <cell r="Q79">
            <v>-140</v>
          </cell>
          <cell r="R79">
            <v>592140</v>
          </cell>
          <cell r="S79">
            <v>567120</v>
          </cell>
          <cell r="T79">
            <v>-120</v>
          </cell>
          <cell r="U79">
            <v>150000</v>
          </cell>
          <cell r="V79">
            <v>417000</v>
          </cell>
          <cell r="W79">
            <v>25000</v>
          </cell>
          <cell r="X79">
            <v>25020</v>
          </cell>
          <cell r="Y79">
            <v>-20</v>
          </cell>
          <cell r="Z79">
            <v>0</v>
          </cell>
          <cell r="AA79">
            <v>24000</v>
          </cell>
          <cell r="AB79">
            <v>2000</v>
          </cell>
        </row>
        <row r="80">
          <cell r="A80" t="str">
            <v>2</v>
          </cell>
          <cell r="B80" t="str">
            <v>600068960</v>
          </cell>
          <cell r="C80">
            <v>11.46</v>
          </cell>
          <cell r="D80">
            <v>7.25</v>
          </cell>
          <cell r="E80">
            <v>4.21</v>
          </cell>
          <cell r="F80">
            <v>2789000</v>
          </cell>
          <cell r="G80">
            <v>2121000</v>
          </cell>
          <cell r="H80">
            <v>668000</v>
          </cell>
          <cell r="I80">
            <v>0</v>
          </cell>
          <cell r="J80">
            <v>0</v>
          </cell>
          <cell r="K80">
            <v>0</v>
          </cell>
          <cell r="L80">
            <v>45000</v>
          </cell>
          <cell r="M80">
            <v>991000</v>
          </cell>
          <cell r="N80">
            <v>950000</v>
          </cell>
          <cell r="O80">
            <v>41000</v>
          </cell>
          <cell r="P80">
            <v>3825000</v>
          </cell>
          <cell r="Q80">
            <v>905</v>
          </cell>
          <cell r="R80">
            <v>990095</v>
          </cell>
          <cell r="S80">
            <v>948260</v>
          </cell>
          <cell r="T80">
            <v>1740</v>
          </cell>
          <cell r="U80">
            <v>252000</v>
          </cell>
          <cell r="V80">
            <v>698000</v>
          </cell>
          <cell r="W80">
            <v>41000</v>
          </cell>
          <cell r="X80">
            <v>41835</v>
          </cell>
          <cell r="Y80">
            <v>-835</v>
          </cell>
          <cell r="Z80">
            <v>0</v>
          </cell>
          <cell r="AA80">
            <v>41000</v>
          </cell>
          <cell r="AB80">
            <v>4000</v>
          </cell>
        </row>
        <row r="81">
          <cell r="A81" t="str">
            <v>2</v>
          </cell>
          <cell r="B81" t="str">
            <v>600068986</v>
          </cell>
          <cell r="C81">
            <v>6.1</v>
          </cell>
          <cell r="D81">
            <v>3.5</v>
          </cell>
          <cell r="E81">
            <v>2.6</v>
          </cell>
          <cell r="F81">
            <v>1439000</v>
          </cell>
          <cell r="G81">
            <v>1024000</v>
          </cell>
          <cell r="H81">
            <v>415000</v>
          </cell>
          <cell r="I81">
            <v>0</v>
          </cell>
          <cell r="J81">
            <v>0</v>
          </cell>
          <cell r="K81">
            <v>0</v>
          </cell>
          <cell r="L81">
            <v>22000</v>
          </cell>
          <cell r="M81">
            <v>512000</v>
          </cell>
          <cell r="N81">
            <v>490000</v>
          </cell>
          <cell r="O81">
            <v>22000</v>
          </cell>
          <cell r="P81">
            <v>1973000</v>
          </cell>
          <cell r="Q81">
            <v>1155</v>
          </cell>
          <cell r="R81">
            <v>510845</v>
          </cell>
          <cell r="S81">
            <v>489260</v>
          </cell>
          <cell r="T81">
            <v>740</v>
          </cell>
          <cell r="U81">
            <v>130000</v>
          </cell>
          <cell r="V81">
            <v>360000</v>
          </cell>
          <cell r="W81">
            <v>22000</v>
          </cell>
          <cell r="X81">
            <v>21585</v>
          </cell>
          <cell r="Y81">
            <v>415</v>
          </cell>
          <cell r="Z81">
            <v>0</v>
          </cell>
          <cell r="AA81">
            <v>20000</v>
          </cell>
          <cell r="AB81">
            <v>2000</v>
          </cell>
        </row>
        <row r="82">
          <cell r="A82" t="str">
            <v>2</v>
          </cell>
          <cell r="B82" t="str">
            <v>600069001</v>
          </cell>
          <cell r="C82">
            <v>6.47</v>
          </cell>
          <cell r="D82">
            <v>3.75</v>
          </cell>
          <cell r="E82">
            <v>2.72</v>
          </cell>
          <cell r="F82">
            <v>1531000</v>
          </cell>
          <cell r="G82">
            <v>1097000</v>
          </cell>
          <cell r="H82">
            <v>434000</v>
          </cell>
          <cell r="I82">
            <v>0</v>
          </cell>
          <cell r="J82">
            <v>0</v>
          </cell>
          <cell r="K82">
            <v>0</v>
          </cell>
          <cell r="L82">
            <v>23000</v>
          </cell>
          <cell r="M82">
            <v>544000</v>
          </cell>
          <cell r="N82">
            <v>521000</v>
          </cell>
          <cell r="O82">
            <v>23000</v>
          </cell>
          <cell r="P82">
            <v>2098000</v>
          </cell>
          <cell r="Q82">
            <v>495</v>
          </cell>
          <cell r="R82">
            <v>543505</v>
          </cell>
          <cell r="S82">
            <v>520540</v>
          </cell>
          <cell r="T82">
            <v>460</v>
          </cell>
          <cell r="U82">
            <v>138000</v>
          </cell>
          <cell r="V82">
            <v>383000</v>
          </cell>
          <cell r="W82">
            <v>23000</v>
          </cell>
          <cell r="X82">
            <v>22965</v>
          </cell>
          <cell r="Y82">
            <v>35</v>
          </cell>
          <cell r="Z82">
            <v>0</v>
          </cell>
          <cell r="AA82">
            <v>21000</v>
          </cell>
          <cell r="AB82">
            <v>2000</v>
          </cell>
        </row>
        <row r="83">
          <cell r="A83" t="str">
            <v>2</v>
          </cell>
          <cell r="B83" t="str">
            <v>600069036</v>
          </cell>
          <cell r="C83">
            <v>14.69</v>
          </cell>
          <cell r="D83">
            <v>8.17</v>
          </cell>
          <cell r="E83">
            <v>6.52</v>
          </cell>
          <cell r="F83">
            <v>3433000</v>
          </cell>
          <cell r="G83">
            <v>2390000</v>
          </cell>
          <cell r="H83">
            <v>1043000</v>
          </cell>
          <cell r="I83">
            <v>0</v>
          </cell>
          <cell r="J83">
            <v>0</v>
          </cell>
          <cell r="K83">
            <v>0</v>
          </cell>
          <cell r="L83">
            <v>58000</v>
          </cell>
          <cell r="M83">
            <v>1220000</v>
          </cell>
          <cell r="N83">
            <v>1168000</v>
          </cell>
          <cell r="O83">
            <v>52000</v>
          </cell>
          <cell r="P83">
            <v>4711000</v>
          </cell>
          <cell r="Q83">
            <v>1285</v>
          </cell>
          <cell r="R83">
            <v>1218715</v>
          </cell>
          <cell r="S83">
            <v>1167220</v>
          </cell>
          <cell r="T83">
            <v>780</v>
          </cell>
          <cell r="U83">
            <v>309000</v>
          </cell>
          <cell r="V83">
            <v>859000</v>
          </cell>
          <cell r="W83">
            <v>52000</v>
          </cell>
          <cell r="X83">
            <v>51495</v>
          </cell>
          <cell r="Y83">
            <v>505</v>
          </cell>
          <cell r="Z83">
            <v>0</v>
          </cell>
          <cell r="AA83">
            <v>53000</v>
          </cell>
          <cell r="AB83">
            <v>5000</v>
          </cell>
        </row>
        <row r="84">
          <cell r="A84" t="str">
            <v>2</v>
          </cell>
          <cell r="B84" t="str">
            <v>600069044</v>
          </cell>
          <cell r="C84">
            <v>10.15</v>
          </cell>
          <cell r="D84">
            <v>6.07</v>
          </cell>
          <cell r="E84">
            <v>4.08</v>
          </cell>
          <cell r="F84">
            <v>2427000</v>
          </cell>
          <cell r="G84">
            <v>1776000</v>
          </cell>
          <cell r="H84">
            <v>651000</v>
          </cell>
          <cell r="I84">
            <v>0</v>
          </cell>
          <cell r="J84">
            <v>0</v>
          </cell>
          <cell r="K84">
            <v>0</v>
          </cell>
          <cell r="L84">
            <v>39000</v>
          </cell>
          <cell r="M84">
            <v>862000</v>
          </cell>
          <cell r="N84">
            <v>826000</v>
          </cell>
          <cell r="O84">
            <v>36000</v>
          </cell>
          <cell r="P84">
            <v>3328000</v>
          </cell>
          <cell r="Q84">
            <v>415</v>
          </cell>
          <cell r="R84">
            <v>861585</v>
          </cell>
          <cell r="S84">
            <v>825180</v>
          </cell>
          <cell r="T84">
            <v>820</v>
          </cell>
          <cell r="U84">
            <v>219000</v>
          </cell>
          <cell r="V84">
            <v>607000</v>
          </cell>
          <cell r="W84">
            <v>36000</v>
          </cell>
          <cell r="X84">
            <v>36405</v>
          </cell>
          <cell r="Y84">
            <v>-405</v>
          </cell>
          <cell r="Z84">
            <v>0</v>
          </cell>
          <cell r="AA84">
            <v>35000</v>
          </cell>
          <cell r="AB84">
            <v>4000</v>
          </cell>
        </row>
        <row r="85">
          <cell r="A85" t="str">
            <v>2</v>
          </cell>
          <cell r="B85" t="str">
            <v>600069061</v>
          </cell>
          <cell r="C85">
            <v>9.69</v>
          </cell>
          <cell r="D85">
            <v>5.76</v>
          </cell>
          <cell r="E85">
            <v>3.93</v>
          </cell>
          <cell r="F85">
            <v>2312000</v>
          </cell>
          <cell r="G85">
            <v>1685000</v>
          </cell>
          <cell r="H85">
            <v>627000</v>
          </cell>
          <cell r="I85">
            <v>0</v>
          </cell>
          <cell r="J85">
            <v>0</v>
          </cell>
          <cell r="K85">
            <v>0</v>
          </cell>
          <cell r="L85">
            <v>38000</v>
          </cell>
          <cell r="M85">
            <v>821000</v>
          </cell>
          <cell r="N85">
            <v>786000</v>
          </cell>
          <cell r="O85">
            <v>35000</v>
          </cell>
          <cell r="P85">
            <v>3171000</v>
          </cell>
          <cell r="Q85">
            <v>240</v>
          </cell>
          <cell r="R85">
            <v>820760</v>
          </cell>
          <cell r="S85">
            <v>786080</v>
          </cell>
          <cell r="T85">
            <v>-80</v>
          </cell>
          <cell r="U85">
            <v>208000</v>
          </cell>
          <cell r="V85">
            <v>578000</v>
          </cell>
          <cell r="W85">
            <v>35000</v>
          </cell>
          <cell r="X85">
            <v>34680</v>
          </cell>
          <cell r="Y85">
            <v>320</v>
          </cell>
          <cell r="Z85">
            <v>0</v>
          </cell>
          <cell r="AA85">
            <v>34000</v>
          </cell>
          <cell r="AB85">
            <v>4000</v>
          </cell>
        </row>
        <row r="86">
          <cell r="A86" t="str">
            <v>2</v>
          </cell>
          <cell r="B86" t="str">
            <v>600069079</v>
          </cell>
          <cell r="C86">
            <v>21.3</v>
          </cell>
          <cell r="D86">
            <v>13.62</v>
          </cell>
          <cell r="E86">
            <v>7.68</v>
          </cell>
          <cell r="F86">
            <v>5205000</v>
          </cell>
          <cell r="G86">
            <v>3986000</v>
          </cell>
          <cell r="H86">
            <v>1219000</v>
          </cell>
          <cell r="I86">
            <v>0</v>
          </cell>
          <cell r="J86">
            <v>0</v>
          </cell>
          <cell r="K86">
            <v>0</v>
          </cell>
          <cell r="L86">
            <v>84000</v>
          </cell>
          <cell r="M86">
            <v>1849000</v>
          </cell>
          <cell r="N86">
            <v>1772000</v>
          </cell>
          <cell r="O86">
            <v>77000</v>
          </cell>
          <cell r="P86">
            <v>7138000</v>
          </cell>
          <cell r="Q86">
            <v>1225</v>
          </cell>
          <cell r="R86">
            <v>1847775</v>
          </cell>
          <cell r="S86">
            <v>1769700</v>
          </cell>
          <cell r="T86">
            <v>2300</v>
          </cell>
          <cell r="U86">
            <v>469000</v>
          </cell>
          <cell r="V86">
            <v>1303000</v>
          </cell>
          <cell r="W86">
            <v>77000</v>
          </cell>
          <cell r="X86">
            <v>78075</v>
          </cell>
          <cell r="Y86">
            <v>-1075</v>
          </cell>
          <cell r="Z86">
            <v>0</v>
          </cell>
          <cell r="AA86">
            <v>76000</v>
          </cell>
          <cell r="AB86">
            <v>8000</v>
          </cell>
        </row>
        <row r="87">
          <cell r="A87" t="str">
            <v>2</v>
          </cell>
          <cell r="B87" t="str">
            <v>600069087</v>
          </cell>
          <cell r="C87">
            <v>18</v>
          </cell>
          <cell r="D87">
            <v>10.73</v>
          </cell>
          <cell r="E87">
            <v>7.27</v>
          </cell>
          <cell r="F87">
            <v>4298000</v>
          </cell>
          <cell r="G87">
            <v>3139000</v>
          </cell>
          <cell r="H87">
            <v>1159000</v>
          </cell>
          <cell r="I87">
            <v>0</v>
          </cell>
          <cell r="J87">
            <v>0</v>
          </cell>
          <cell r="K87">
            <v>0</v>
          </cell>
          <cell r="L87">
            <v>67000</v>
          </cell>
          <cell r="M87">
            <v>1524000</v>
          </cell>
          <cell r="N87">
            <v>1461000</v>
          </cell>
          <cell r="O87">
            <v>63000</v>
          </cell>
          <cell r="P87">
            <v>5889000</v>
          </cell>
          <cell r="Q87">
            <v>-1790</v>
          </cell>
          <cell r="R87">
            <v>1525790</v>
          </cell>
          <cell r="S87">
            <v>1461320</v>
          </cell>
          <cell r="T87">
            <v>-320</v>
          </cell>
          <cell r="U87">
            <v>387000</v>
          </cell>
          <cell r="V87">
            <v>1074000</v>
          </cell>
          <cell r="W87">
            <v>63000</v>
          </cell>
          <cell r="X87">
            <v>64470</v>
          </cell>
          <cell r="Y87">
            <v>-1470</v>
          </cell>
          <cell r="Z87">
            <v>0</v>
          </cell>
          <cell r="AA87">
            <v>60000</v>
          </cell>
          <cell r="AB87">
            <v>7000</v>
          </cell>
        </row>
        <row r="88">
          <cell r="A88" t="str">
            <v>2</v>
          </cell>
          <cell r="B88" t="str">
            <v>600069095</v>
          </cell>
          <cell r="C88">
            <v>27.95</v>
          </cell>
          <cell r="D88">
            <v>17.13</v>
          </cell>
          <cell r="E88">
            <v>10.82</v>
          </cell>
          <cell r="F88">
            <v>6734000</v>
          </cell>
          <cell r="G88">
            <v>5012000</v>
          </cell>
          <cell r="H88">
            <v>1722000</v>
          </cell>
          <cell r="I88">
            <v>0</v>
          </cell>
          <cell r="J88">
            <v>0</v>
          </cell>
          <cell r="K88">
            <v>0</v>
          </cell>
          <cell r="L88">
            <v>111000</v>
          </cell>
          <cell r="M88">
            <v>2390000</v>
          </cell>
          <cell r="N88">
            <v>2289000</v>
          </cell>
          <cell r="O88">
            <v>101000</v>
          </cell>
          <cell r="P88">
            <v>9235000</v>
          </cell>
          <cell r="Q88">
            <v>-570</v>
          </cell>
          <cell r="R88">
            <v>2390570</v>
          </cell>
          <cell r="S88">
            <v>2289560</v>
          </cell>
          <cell r="T88">
            <v>-560</v>
          </cell>
          <cell r="U88">
            <v>606000</v>
          </cell>
          <cell r="V88">
            <v>1683000</v>
          </cell>
          <cell r="W88">
            <v>101000</v>
          </cell>
          <cell r="X88">
            <v>101010</v>
          </cell>
          <cell r="Y88">
            <v>-10</v>
          </cell>
          <cell r="Z88">
            <v>0</v>
          </cell>
          <cell r="AA88">
            <v>101000</v>
          </cell>
          <cell r="AB88">
            <v>10000</v>
          </cell>
        </row>
        <row r="89">
          <cell r="A89" t="str">
            <v>2</v>
          </cell>
          <cell r="B89" t="str">
            <v>600069117</v>
          </cell>
          <cell r="C89">
            <v>13.07</v>
          </cell>
          <cell r="D89">
            <v>7.99</v>
          </cell>
          <cell r="E89">
            <v>5.08</v>
          </cell>
          <cell r="F89">
            <v>3147000</v>
          </cell>
          <cell r="G89">
            <v>2338000</v>
          </cell>
          <cell r="H89">
            <v>809000</v>
          </cell>
          <cell r="I89">
            <v>0</v>
          </cell>
          <cell r="J89">
            <v>0</v>
          </cell>
          <cell r="K89">
            <v>0</v>
          </cell>
          <cell r="L89">
            <v>51000</v>
          </cell>
          <cell r="M89">
            <v>1118000</v>
          </cell>
          <cell r="N89">
            <v>1071000</v>
          </cell>
          <cell r="O89">
            <v>47000</v>
          </cell>
          <cell r="P89">
            <v>4316000</v>
          </cell>
          <cell r="Q89">
            <v>815</v>
          </cell>
          <cell r="R89">
            <v>1117185</v>
          </cell>
          <cell r="S89">
            <v>1069980</v>
          </cell>
          <cell r="T89">
            <v>1020</v>
          </cell>
          <cell r="U89">
            <v>284000</v>
          </cell>
          <cell r="V89">
            <v>787000</v>
          </cell>
          <cell r="W89">
            <v>47000</v>
          </cell>
          <cell r="X89">
            <v>47205</v>
          </cell>
          <cell r="Y89">
            <v>-205</v>
          </cell>
          <cell r="Z89">
            <v>0</v>
          </cell>
          <cell r="AA89">
            <v>46000</v>
          </cell>
          <cell r="AB89">
            <v>5000</v>
          </cell>
        </row>
        <row r="90">
          <cell r="A90" t="str">
            <v>2</v>
          </cell>
          <cell r="B90" t="str">
            <v>600069133</v>
          </cell>
          <cell r="C90">
            <v>23.48</v>
          </cell>
          <cell r="D90">
            <v>14.43</v>
          </cell>
          <cell r="E90">
            <v>9.0500000000000007</v>
          </cell>
          <cell r="F90">
            <v>5662000</v>
          </cell>
          <cell r="G90">
            <v>4222000</v>
          </cell>
          <cell r="H90">
            <v>1440000</v>
          </cell>
          <cell r="I90">
            <v>0</v>
          </cell>
          <cell r="J90">
            <v>0</v>
          </cell>
          <cell r="K90">
            <v>0</v>
          </cell>
          <cell r="L90">
            <v>94000</v>
          </cell>
          <cell r="M90">
            <v>2011000</v>
          </cell>
          <cell r="N90">
            <v>1926000</v>
          </cell>
          <cell r="O90">
            <v>85000</v>
          </cell>
          <cell r="P90">
            <v>7767000</v>
          </cell>
          <cell r="Q90">
            <v>990</v>
          </cell>
          <cell r="R90">
            <v>2010010</v>
          </cell>
          <cell r="S90">
            <v>1925080</v>
          </cell>
          <cell r="T90">
            <v>920</v>
          </cell>
          <cell r="U90">
            <v>510000</v>
          </cell>
          <cell r="V90">
            <v>1416000</v>
          </cell>
          <cell r="W90">
            <v>85000</v>
          </cell>
          <cell r="X90">
            <v>84930</v>
          </cell>
          <cell r="Y90">
            <v>70</v>
          </cell>
          <cell r="Z90">
            <v>0</v>
          </cell>
          <cell r="AA90">
            <v>85000</v>
          </cell>
          <cell r="AB90">
            <v>9000</v>
          </cell>
        </row>
        <row r="91">
          <cell r="A91" t="str">
            <v>2</v>
          </cell>
          <cell r="B91" t="str">
            <v>600069141</v>
          </cell>
          <cell r="C91">
            <v>11.12</v>
          </cell>
          <cell r="D91">
            <v>6.68</v>
          </cell>
          <cell r="E91">
            <v>4.4400000000000004</v>
          </cell>
          <cell r="F91">
            <v>2661000</v>
          </cell>
          <cell r="G91">
            <v>1954000</v>
          </cell>
          <cell r="H91">
            <v>707000</v>
          </cell>
          <cell r="I91">
            <v>0</v>
          </cell>
          <cell r="J91">
            <v>0</v>
          </cell>
          <cell r="K91">
            <v>0</v>
          </cell>
          <cell r="L91">
            <v>44000</v>
          </cell>
          <cell r="M91">
            <v>944000</v>
          </cell>
          <cell r="N91">
            <v>904000</v>
          </cell>
          <cell r="O91">
            <v>40000</v>
          </cell>
          <cell r="P91">
            <v>3649000</v>
          </cell>
          <cell r="Q91">
            <v>-655</v>
          </cell>
          <cell r="R91">
            <v>944655</v>
          </cell>
          <cell r="S91">
            <v>904740</v>
          </cell>
          <cell r="T91">
            <v>-740</v>
          </cell>
          <cell r="U91">
            <v>239000</v>
          </cell>
          <cell r="V91">
            <v>665000</v>
          </cell>
          <cell r="W91">
            <v>40000</v>
          </cell>
          <cell r="X91">
            <v>39915</v>
          </cell>
          <cell r="Y91">
            <v>85</v>
          </cell>
          <cell r="Z91">
            <v>0</v>
          </cell>
          <cell r="AA91">
            <v>39000</v>
          </cell>
          <cell r="AB91">
            <v>5000</v>
          </cell>
        </row>
        <row r="92">
          <cell r="A92" t="str">
            <v>2</v>
          </cell>
          <cell r="B92" t="str">
            <v>600069150</v>
          </cell>
          <cell r="C92">
            <v>12.79</v>
          </cell>
          <cell r="D92">
            <v>7.76</v>
          </cell>
          <cell r="E92">
            <v>5.03</v>
          </cell>
          <cell r="F92">
            <v>3071000</v>
          </cell>
          <cell r="G92">
            <v>2270000</v>
          </cell>
          <cell r="H92">
            <v>801000</v>
          </cell>
          <cell r="I92">
            <v>0</v>
          </cell>
          <cell r="J92">
            <v>0</v>
          </cell>
          <cell r="K92">
            <v>0</v>
          </cell>
          <cell r="L92">
            <v>50000</v>
          </cell>
          <cell r="M92">
            <v>1090000</v>
          </cell>
          <cell r="N92">
            <v>1044000</v>
          </cell>
          <cell r="O92">
            <v>46000</v>
          </cell>
          <cell r="P92">
            <v>4211000</v>
          </cell>
          <cell r="Q92">
            <v>-205</v>
          </cell>
          <cell r="R92">
            <v>1090205</v>
          </cell>
          <cell r="S92">
            <v>1044140</v>
          </cell>
          <cell r="T92">
            <v>-140</v>
          </cell>
          <cell r="U92">
            <v>276000</v>
          </cell>
          <cell r="V92">
            <v>768000</v>
          </cell>
          <cell r="W92">
            <v>46000</v>
          </cell>
          <cell r="X92">
            <v>46065</v>
          </cell>
          <cell r="Y92">
            <v>-65</v>
          </cell>
          <cell r="Z92">
            <v>0</v>
          </cell>
          <cell r="AA92">
            <v>45000</v>
          </cell>
          <cell r="AB92">
            <v>5000</v>
          </cell>
        </row>
        <row r="93">
          <cell r="A93" t="str">
            <v>2</v>
          </cell>
          <cell r="B93" t="str">
            <v>600069168</v>
          </cell>
          <cell r="C93">
            <v>6.7</v>
          </cell>
          <cell r="D93">
            <v>3.86</v>
          </cell>
          <cell r="E93">
            <v>2.84</v>
          </cell>
          <cell r="F93">
            <v>1583000</v>
          </cell>
          <cell r="G93">
            <v>1129000</v>
          </cell>
          <cell r="H93">
            <v>454000</v>
          </cell>
          <cell r="I93">
            <v>0</v>
          </cell>
          <cell r="J93">
            <v>0</v>
          </cell>
          <cell r="K93">
            <v>0</v>
          </cell>
          <cell r="L93">
            <v>24000</v>
          </cell>
          <cell r="M93">
            <v>562000</v>
          </cell>
          <cell r="N93">
            <v>538000</v>
          </cell>
          <cell r="O93">
            <v>24000</v>
          </cell>
          <cell r="P93">
            <v>2169000</v>
          </cell>
          <cell r="Q93">
            <v>35</v>
          </cell>
          <cell r="R93">
            <v>561965</v>
          </cell>
          <cell r="S93">
            <v>538220</v>
          </cell>
          <cell r="T93">
            <v>-220</v>
          </cell>
          <cell r="U93">
            <v>142000</v>
          </cell>
          <cell r="V93">
            <v>396000</v>
          </cell>
          <cell r="W93">
            <v>24000</v>
          </cell>
          <cell r="X93">
            <v>23745</v>
          </cell>
          <cell r="Y93">
            <v>255</v>
          </cell>
          <cell r="Z93">
            <v>0</v>
          </cell>
          <cell r="AA93">
            <v>22000</v>
          </cell>
          <cell r="AB93">
            <v>2000</v>
          </cell>
        </row>
        <row r="94">
          <cell r="A94" t="str">
            <v>2</v>
          </cell>
          <cell r="B94" t="str">
            <v>600069176</v>
          </cell>
          <cell r="C94">
            <v>9.8000000000000007</v>
          </cell>
          <cell r="D94">
            <v>5.83</v>
          </cell>
          <cell r="E94">
            <v>3.97</v>
          </cell>
          <cell r="F94">
            <v>2339000</v>
          </cell>
          <cell r="G94">
            <v>1706000</v>
          </cell>
          <cell r="H94">
            <v>633000</v>
          </cell>
          <cell r="I94">
            <v>0</v>
          </cell>
          <cell r="J94">
            <v>0</v>
          </cell>
          <cell r="K94">
            <v>0</v>
          </cell>
          <cell r="L94">
            <v>38000</v>
          </cell>
          <cell r="M94">
            <v>830000</v>
          </cell>
          <cell r="N94">
            <v>795000</v>
          </cell>
          <cell r="O94">
            <v>35000</v>
          </cell>
          <cell r="P94">
            <v>3207000</v>
          </cell>
          <cell r="Q94">
            <v>-345</v>
          </cell>
          <cell r="R94">
            <v>830345</v>
          </cell>
          <cell r="S94">
            <v>795260</v>
          </cell>
          <cell r="T94">
            <v>-260</v>
          </cell>
          <cell r="U94">
            <v>210000</v>
          </cell>
          <cell r="V94">
            <v>585000</v>
          </cell>
          <cell r="W94">
            <v>35000</v>
          </cell>
          <cell r="X94">
            <v>35085</v>
          </cell>
          <cell r="Y94">
            <v>-85</v>
          </cell>
          <cell r="Z94">
            <v>0</v>
          </cell>
          <cell r="AA94">
            <v>34000</v>
          </cell>
          <cell r="AB94">
            <v>4000</v>
          </cell>
        </row>
        <row r="95">
          <cell r="A95" t="str">
            <v>2</v>
          </cell>
          <cell r="B95" t="str">
            <v>600069184</v>
          </cell>
          <cell r="C95">
            <v>16.02</v>
          </cell>
          <cell r="D95">
            <v>9.82</v>
          </cell>
          <cell r="E95">
            <v>6.2</v>
          </cell>
          <cell r="F95">
            <v>3860000</v>
          </cell>
          <cell r="G95">
            <v>2873000</v>
          </cell>
          <cell r="H95">
            <v>987000</v>
          </cell>
          <cell r="I95">
            <v>0</v>
          </cell>
          <cell r="J95">
            <v>0</v>
          </cell>
          <cell r="K95">
            <v>0</v>
          </cell>
          <cell r="L95">
            <v>63000</v>
          </cell>
          <cell r="M95">
            <v>1371000</v>
          </cell>
          <cell r="N95">
            <v>1313000</v>
          </cell>
          <cell r="O95">
            <v>58000</v>
          </cell>
          <cell r="P95">
            <v>5294000</v>
          </cell>
          <cell r="Q95">
            <v>700</v>
          </cell>
          <cell r="R95">
            <v>1370300</v>
          </cell>
          <cell r="S95">
            <v>1312400</v>
          </cell>
          <cell r="T95">
            <v>600</v>
          </cell>
          <cell r="U95">
            <v>348000</v>
          </cell>
          <cell r="V95">
            <v>965000</v>
          </cell>
          <cell r="W95">
            <v>58000</v>
          </cell>
          <cell r="X95">
            <v>57900</v>
          </cell>
          <cell r="Y95">
            <v>100</v>
          </cell>
          <cell r="Z95">
            <v>0</v>
          </cell>
          <cell r="AA95">
            <v>57000</v>
          </cell>
          <cell r="AB95">
            <v>6000</v>
          </cell>
        </row>
        <row r="96">
          <cell r="A96" t="str">
            <v>2</v>
          </cell>
          <cell r="B96" t="str">
            <v>600069192</v>
          </cell>
          <cell r="C96">
            <v>18.43</v>
          </cell>
          <cell r="D96">
            <v>11.29</v>
          </cell>
          <cell r="E96">
            <v>7.14</v>
          </cell>
          <cell r="F96">
            <v>4439000</v>
          </cell>
          <cell r="G96">
            <v>3304000</v>
          </cell>
          <cell r="H96">
            <v>1135000</v>
          </cell>
          <cell r="I96">
            <v>0</v>
          </cell>
          <cell r="J96">
            <v>0</v>
          </cell>
          <cell r="K96">
            <v>0</v>
          </cell>
          <cell r="L96">
            <v>70000</v>
          </cell>
          <cell r="M96">
            <v>1576000</v>
          </cell>
          <cell r="N96">
            <v>1511000</v>
          </cell>
          <cell r="O96">
            <v>65000</v>
          </cell>
          <cell r="P96">
            <v>6085000</v>
          </cell>
          <cell r="Q96">
            <v>155</v>
          </cell>
          <cell r="R96">
            <v>1575845</v>
          </cell>
          <cell r="S96">
            <v>1509260</v>
          </cell>
          <cell r="T96">
            <v>1740</v>
          </cell>
          <cell r="U96">
            <v>400000</v>
          </cell>
          <cell r="V96">
            <v>1111000</v>
          </cell>
          <cell r="W96">
            <v>65000</v>
          </cell>
          <cell r="X96">
            <v>66585</v>
          </cell>
          <cell r="Y96">
            <v>-1585</v>
          </cell>
          <cell r="Z96">
            <v>0</v>
          </cell>
          <cell r="AA96">
            <v>64000</v>
          </cell>
          <cell r="AB96">
            <v>6000</v>
          </cell>
        </row>
        <row r="97">
          <cell r="A97" t="str">
            <v>2</v>
          </cell>
          <cell r="B97" t="str">
            <v>600069206</v>
          </cell>
          <cell r="C97">
            <v>14.22</v>
          </cell>
          <cell r="D97">
            <v>8.67</v>
          </cell>
          <cell r="E97">
            <v>5.55</v>
          </cell>
          <cell r="F97">
            <v>3419000</v>
          </cell>
          <cell r="G97">
            <v>2536000</v>
          </cell>
          <cell r="H97">
            <v>883000</v>
          </cell>
          <cell r="I97">
            <v>0</v>
          </cell>
          <cell r="J97">
            <v>0</v>
          </cell>
          <cell r="K97">
            <v>0</v>
          </cell>
          <cell r="L97">
            <v>57000</v>
          </cell>
          <cell r="M97">
            <v>1213000</v>
          </cell>
          <cell r="N97">
            <v>1162000</v>
          </cell>
          <cell r="O97">
            <v>51000</v>
          </cell>
          <cell r="P97">
            <v>4689000</v>
          </cell>
          <cell r="Q97">
            <v>-745</v>
          </cell>
          <cell r="R97">
            <v>1213745</v>
          </cell>
          <cell r="S97">
            <v>1162460</v>
          </cell>
          <cell r="T97">
            <v>-460</v>
          </cell>
          <cell r="U97">
            <v>307000</v>
          </cell>
          <cell r="V97">
            <v>855000</v>
          </cell>
          <cell r="W97">
            <v>51000</v>
          </cell>
          <cell r="X97">
            <v>51285</v>
          </cell>
          <cell r="Y97">
            <v>-285</v>
          </cell>
          <cell r="Z97">
            <v>0</v>
          </cell>
          <cell r="AA97">
            <v>51000</v>
          </cell>
          <cell r="AB97">
            <v>6000</v>
          </cell>
        </row>
        <row r="98">
          <cell r="A98" t="str">
            <v>2</v>
          </cell>
          <cell r="B98" t="str">
            <v>600069222</v>
          </cell>
          <cell r="C98">
            <v>9.8000000000000007</v>
          </cell>
          <cell r="D98">
            <v>5.83</v>
          </cell>
          <cell r="E98">
            <v>3.97</v>
          </cell>
          <cell r="F98">
            <v>2339000</v>
          </cell>
          <cell r="G98">
            <v>1706000</v>
          </cell>
          <cell r="H98">
            <v>633000</v>
          </cell>
          <cell r="I98">
            <v>0</v>
          </cell>
          <cell r="J98">
            <v>0</v>
          </cell>
          <cell r="K98">
            <v>0</v>
          </cell>
          <cell r="L98">
            <v>38000</v>
          </cell>
          <cell r="M98">
            <v>830000</v>
          </cell>
          <cell r="N98">
            <v>795000</v>
          </cell>
          <cell r="O98">
            <v>35000</v>
          </cell>
          <cell r="P98">
            <v>3207000</v>
          </cell>
          <cell r="Q98">
            <v>-345</v>
          </cell>
          <cell r="R98">
            <v>830345</v>
          </cell>
          <cell r="S98">
            <v>795260</v>
          </cell>
          <cell r="T98">
            <v>-260</v>
          </cell>
          <cell r="U98">
            <v>210000</v>
          </cell>
          <cell r="V98">
            <v>585000</v>
          </cell>
          <cell r="W98">
            <v>35000</v>
          </cell>
          <cell r="X98">
            <v>35085</v>
          </cell>
          <cell r="Y98">
            <v>-85</v>
          </cell>
          <cell r="Z98">
            <v>0</v>
          </cell>
          <cell r="AA98">
            <v>34000</v>
          </cell>
          <cell r="AB98">
            <v>4000</v>
          </cell>
        </row>
        <row r="99">
          <cell r="A99" t="str">
            <v>2</v>
          </cell>
          <cell r="B99" t="str">
            <v>600069231</v>
          </cell>
          <cell r="C99">
            <v>10.88</v>
          </cell>
          <cell r="D99">
            <v>6.53</v>
          </cell>
          <cell r="E99">
            <v>4.3499999999999996</v>
          </cell>
          <cell r="F99">
            <v>2603000</v>
          </cell>
          <cell r="G99">
            <v>1910000</v>
          </cell>
          <cell r="H99">
            <v>693000</v>
          </cell>
          <cell r="I99">
            <v>0</v>
          </cell>
          <cell r="J99">
            <v>0</v>
          </cell>
          <cell r="K99">
            <v>0</v>
          </cell>
          <cell r="L99">
            <v>43000</v>
          </cell>
          <cell r="M99">
            <v>925000</v>
          </cell>
          <cell r="N99">
            <v>886000</v>
          </cell>
          <cell r="O99">
            <v>39000</v>
          </cell>
          <cell r="P99">
            <v>3571000</v>
          </cell>
          <cell r="Q99">
            <v>935</v>
          </cell>
          <cell r="R99">
            <v>924065</v>
          </cell>
          <cell r="S99">
            <v>885020</v>
          </cell>
          <cell r="T99">
            <v>980</v>
          </cell>
          <cell r="U99">
            <v>235000</v>
          </cell>
          <cell r="V99">
            <v>651000</v>
          </cell>
          <cell r="W99">
            <v>39000</v>
          </cell>
          <cell r="X99">
            <v>39045</v>
          </cell>
          <cell r="Y99">
            <v>-45</v>
          </cell>
          <cell r="Z99">
            <v>0</v>
          </cell>
          <cell r="AA99">
            <v>38000</v>
          </cell>
          <cell r="AB99">
            <v>5000</v>
          </cell>
        </row>
        <row r="100">
          <cell r="A100" t="str">
            <v>2</v>
          </cell>
          <cell r="B100" t="str">
            <v>600069249</v>
          </cell>
          <cell r="C100">
            <v>13.25</v>
          </cell>
          <cell r="D100">
            <v>8.06</v>
          </cell>
          <cell r="E100">
            <v>5.19</v>
          </cell>
          <cell r="F100">
            <v>3184000</v>
          </cell>
          <cell r="G100">
            <v>2358000</v>
          </cell>
          <cell r="H100">
            <v>826000</v>
          </cell>
          <cell r="I100">
            <v>0</v>
          </cell>
          <cell r="J100">
            <v>0</v>
          </cell>
          <cell r="K100">
            <v>0</v>
          </cell>
          <cell r="L100">
            <v>52000</v>
          </cell>
          <cell r="M100">
            <v>1132000</v>
          </cell>
          <cell r="N100">
            <v>1084000</v>
          </cell>
          <cell r="O100">
            <v>48000</v>
          </cell>
          <cell r="P100">
            <v>4368000</v>
          </cell>
          <cell r="Q100">
            <v>1680</v>
          </cell>
          <cell r="R100">
            <v>1130320</v>
          </cell>
          <cell r="S100">
            <v>1082560</v>
          </cell>
          <cell r="T100">
            <v>1440</v>
          </cell>
          <cell r="U100">
            <v>287000</v>
          </cell>
          <cell r="V100">
            <v>797000</v>
          </cell>
          <cell r="W100">
            <v>48000</v>
          </cell>
          <cell r="X100">
            <v>47760</v>
          </cell>
          <cell r="Y100">
            <v>240</v>
          </cell>
          <cell r="Z100">
            <v>0</v>
          </cell>
          <cell r="AA100">
            <v>47000</v>
          </cell>
          <cell r="AB100">
            <v>5000</v>
          </cell>
        </row>
        <row r="101">
          <cell r="A101" t="str">
            <v>2</v>
          </cell>
          <cell r="B101" t="str">
            <v>600069257</v>
          </cell>
          <cell r="C101">
            <v>24.45</v>
          </cell>
          <cell r="D101">
            <v>15.03</v>
          </cell>
          <cell r="E101">
            <v>9.42</v>
          </cell>
          <cell r="F101">
            <v>5895000</v>
          </cell>
          <cell r="G101">
            <v>4397000</v>
          </cell>
          <cell r="H101">
            <v>1498000</v>
          </cell>
          <cell r="I101">
            <v>0</v>
          </cell>
          <cell r="J101">
            <v>0</v>
          </cell>
          <cell r="K101">
            <v>0</v>
          </cell>
          <cell r="L101">
            <v>97000</v>
          </cell>
          <cell r="M101">
            <v>2092000</v>
          </cell>
          <cell r="N101">
            <v>2004000</v>
          </cell>
          <cell r="O101">
            <v>88000</v>
          </cell>
          <cell r="P101">
            <v>8084000</v>
          </cell>
          <cell r="Q101">
            <v>-725</v>
          </cell>
          <cell r="R101">
            <v>2092725</v>
          </cell>
          <cell r="S101">
            <v>2004300</v>
          </cell>
          <cell r="T101">
            <v>-300</v>
          </cell>
          <cell r="U101">
            <v>530000</v>
          </cell>
          <cell r="V101">
            <v>1474000</v>
          </cell>
          <cell r="W101">
            <v>88000</v>
          </cell>
          <cell r="X101">
            <v>88425</v>
          </cell>
          <cell r="Y101">
            <v>-425</v>
          </cell>
          <cell r="Z101">
            <v>0</v>
          </cell>
          <cell r="AA101">
            <v>88000</v>
          </cell>
          <cell r="AB101">
            <v>9000</v>
          </cell>
        </row>
        <row r="102">
          <cell r="A102" t="str">
            <v>2</v>
          </cell>
          <cell r="B102" t="str">
            <v>600069265</v>
          </cell>
          <cell r="C102">
            <v>5.13</v>
          </cell>
          <cell r="D102">
            <v>2.91</v>
          </cell>
          <cell r="E102">
            <v>2.2200000000000002</v>
          </cell>
          <cell r="F102">
            <v>1206000</v>
          </cell>
          <cell r="G102">
            <v>851000</v>
          </cell>
          <cell r="H102">
            <v>355000</v>
          </cell>
          <cell r="I102">
            <v>0</v>
          </cell>
          <cell r="J102">
            <v>0</v>
          </cell>
          <cell r="K102">
            <v>0</v>
          </cell>
          <cell r="L102">
            <v>18000</v>
          </cell>
          <cell r="M102">
            <v>428000</v>
          </cell>
          <cell r="N102">
            <v>410000</v>
          </cell>
          <cell r="O102">
            <v>18000</v>
          </cell>
          <cell r="P102">
            <v>1652000</v>
          </cell>
          <cell r="Q102">
            <v>-130</v>
          </cell>
          <cell r="R102">
            <v>428130</v>
          </cell>
          <cell r="S102">
            <v>410040</v>
          </cell>
          <cell r="T102">
            <v>-40</v>
          </cell>
          <cell r="U102">
            <v>109000</v>
          </cell>
          <cell r="V102">
            <v>301000</v>
          </cell>
          <cell r="W102">
            <v>18000</v>
          </cell>
          <cell r="X102">
            <v>18090</v>
          </cell>
          <cell r="Y102">
            <v>-90</v>
          </cell>
          <cell r="Z102">
            <v>0</v>
          </cell>
          <cell r="AA102">
            <v>16000</v>
          </cell>
          <cell r="AB102">
            <v>2000</v>
          </cell>
        </row>
        <row r="103">
          <cell r="A103" t="str">
            <v>2</v>
          </cell>
          <cell r="B103" t="str">
            <v>600069273</v>
          </cell>
          <cell r="C103">
            <v>16.12</v>
          </cell>
          <cell r="D103">
            <v>9.94</v>
          </cell>
          <cell r="E103">
            <v>6.18</v>
          </cell>
          <cell r="F103">
            <v>3891000</v>
          </cell>
          <cell r="G103">
            <v>2908000</v>
          </cell>
          <cell r="H103">
            <v>983000</v>
          </cell>
          <cell r="I103">
            <v>0</v>
          </cell>
          <cell r="J103">
            <v>0</v>
          </cell>
          <cell r="K103">
            <v>0</v>
          </cell>
          <cell r="L103">
            <v>63000</v>
          </cell>
          <cell r="M103">
            <v>1382000</v>
          </cell>
          <cell r="N103">
            <v>1324000</v>
          </cell>
          <cell r="O103">
            <v>58000</v>
          </cell>
          <cell r="P103">
            <v>5336000</v>
          </cell>
          <cell r="Q103">
            <v>695</v>
          </cell>
          <cell r="R103">
            <v>1381305</v>
          </cell>
          <cell r="S103">
            <v>1322940</v>
          </cell>
          <cell r="T103">
            <v>1060</v>
          </cell>
          <cell r="U103">
            <v>350000</v>
          </cell>
          <cell r="V103">
            <v>974000</v>
          </cell>
          <cell r="W103">
            <v>58000</v>
          </cell>
          <cell r="X103">
            <v>58365</v>
          </cell>
          <cell r="Y103">
            <v>-365</v>
          </cell>
          <cell r="Z103">
            <v>0</v>
          </cell>
          <cell r="AA103">
            <v>57000</v>
          </cell>
          <cell r="AB103">
            <v>6000</v>
          </cell>
        </row>
        <row r="104">
          <cell r="A104" t="str">
            <v>2</v>
          </cell>
          <cell r="B104" t="str">
            <v>600069311</v>
          </cell>
          <cell r="C104">
            <v>13.49</v>
          </cell>
          <cell r="D104">
            <v>8.24</v>
          </cell>
          <cell r="E104">
            <v>5.25</v>
          </cell>
          <cell r="F104">
            <v>3246000</v>
          </cell>
          <cell r="G104">
            <v>2411000</v>
          </cell>
          <cell r="H104">
            <v>835000</v>
          </cell>
          <cell r="I104">
            <v>0</v>
          </cell>
          <cell r="J104">
            <v>0</v>
          </cell>
          <cell r="K104">
            <v>0</v>
          </cell>
          <cell r="L104">
            <v>53000</v>
          </cell>
          <cell r="M104">
            <v>1155000</v>
          </cell>
          <cell r="N104">
            <v>1106000</v>
          </cell>
          <cell r="O104">
            <v>49000</v>
          </cell>
          <cell r="P104">
            <v>4454000</v>
          </cell>
          <cell r="Q104">
            <v>2670</v>
          </cell>
          <cell r="R104">
            <v>1152330</v>
          </cell>
          <cell r="S104">
            <v>1103640</v>
          </cell>
          <cell r="T104">
            <v>2360</v>
          </cell>
          <cell r="U104">
            <v>293000</v>
          </cell>
          <cell r="V104">
            <v>813000</v>
          </cell>
          <cell r="W104">
            <v>49000</v>
          </cell>
          <cell r="X104">
            <v>48690</v>
          </cell>
          <cell r="Y104">
            <v>310</v>
          </cell>
          <cell r="Z104">
            <v>0</v>
          </cell>
          <cell r="AA104">
            <v>48000</v>
          </cell>
          <cell r="AB104">
            <v>5000</v>
          </cell>
        </row>
        <row r="105">
          <cell r="A105" t="str">
            <v>2</v>
          </cell>
          <cell r="B105" t="str">
            <v>600069320</v>
          </cell>
          <cell r="C105">
            <v>14.55</v>
          </cell>
          <cell r="D105">
            <v>9.08</v>
          </cell>
          <cell r="E105">
            <v>5.47</v>
          </cell>
          <cell r="F105">
            <v>3526000</v>
          </cell>
          <cell r="G105">
            <v>2656000</v>
          </cell>
          <cell r="H105">
            <v>870000</v>
          </cell>
          <cell r="I105">
            <v>0</v>
          </cell>
          <cell r="J105">
            <v>0</v>
          </cell>
          <cell r="K105">
            <v>0</v>
          </cell>
          <cell r="L105">
            <v>57000</v>
          </cell>
          <cell r="M105">
            <v>1254000</v>
          </cell>
          <cell r="N105">
            <v>1201000</v>
          </cell>
          <cell r="O105">
            <v>53000</v>
          </cell>
          <cell r="P105">
            <v>4837000</v>
          </cell>
          <cell r="Q105">
            <v>2270</v>
          </cell>
          <cell r="R105">
            <v>1251730</v>
          </cell>
          <cell r="S105">
            <v>1198840</v>
          </cell>
          <cell r="T105">
            <v>2160</v>
          </cell>
          <cell r="U105">
            <v>318000</v>
          </cell>
          <cell r="V105">
            <v>883000</v>
          </cell>
          <cell r="W105">
            <v>53000</v>
          </cell>
          <cell r="X105">
            <v>52890</v>
          </cell>
          <cell r="Y105">
            <v>110</v>
          </cell>
          <cell r="Z105">
            <v>0</v>
          </cell>
          <cell r="AA105">
            <v>51000</v>
          </cell>
          <cell r="AB105">
            <v>6000</v>
          </cell>
        </row>
        <row r="106">
          <cell r="A106" t="str">
            <v>2</v>
          </cell>
          <cell r="B106" t="str">
            <v>600069346</v>
          </cell>
          <cell r="C106">
            <v>13.86</v>
          </cell>
          <cell r="D106">
            <v>8.4499999999999993</v>
          </cell>
          <cell r="E106">
            <v>5.41</v>
          </cell>
          <cell r="F106">
            <v>3334000</v>
          </cell>
          <cell r="G106">
            <v>2472000</v>
          </cell>
          <cell r="H106">
            <v>862000</v>
          </cell>
          <cell r="I106">
            <v>0</v>
          </cell>
          <cell r="J106">
            <v>0</v>
          </cell>
          <cell r="K106">
            <v>0</v>
          </cell>
          <cell r="L106">
            <v>55000</v>
          </cell>
          <cell r="M106">
            <v>1184000</v>
          </cell>
          <cell r="N106">
            <v>1134000</v>
          </cell>
          <cell r="O106">
            <v>50000</v>
          </cell>
          <cell r="P106">
            <v>4573000</v>
          </cell>
          <cell r="Q106">
            <v>430</v>
          </cell>
          <cell r="R106">
            <v>1183570</v>
          </cell>
          <cell r="S106">
            <v>1133560</v>
          </cell>
          <cell r="T106">
            <v>440</v>
          </cell>
          <cell r="U106">
            <v>300000</v>
          </cell>
          <cell r="V106">
            <v>834000</v>
          </cell>
          <cell r="W106">
            <v>50000</v>
          </cell>
          <cell r="X106">
            <v>50010</v>
          </cell>
          <cell r="Y106">
            <v>-10</v>
          </cell>
          <cell r="Z106">
            <v>0</v>
          </cell>
          <cell r="AA106">
            <v>49000</v>
          </cell>
          <cell r="AB106">
            <v>6000</v>
          </cell>
        </row>
        <row r="107">
          <cell r="A107" t="str">
            <v>2</v>
          </cell>
          <cell r="B107" t="str">
            <v>600069354</v>
          </cell>
          <cell r="C107">
            <v>17.53</v>
          </cell>
          <cell r="D107">
            <v>10.54</v>
          </cell>
          <cell r="E107">
            <v>6.99</v>
          </cell>
          <cell r="F107">
            <v>4197000</v>
          </cell>
          <cell r="G107">
            <v>3083000</v>
          </cell>
          <cell r="H107">
            <v>1114000</v>
          </cell>
          <cell r="I107">
            <v>0</v>
          </cell>
          <cell r="J107">
            <v>0</v>
          </cell>
          <cell r="K107">
            <v>0</v>
          </cell>
          <cell r="L107">
            <v>72000</v>
          </cell>
          <cell r="M107">
            <v>1490000</v>
          </cell>
          <cell r="N107">
            <v>1427000</v>
          </cell>
          <cell r="O107">
            <v>63000</v>
          </cell>
          <cell r="P107">
            <v>5759000</v>
          </cell>
          <cell r="Q107">
            <v>65</v>
          </cell>
          <cell r="R107">
            <v>1489935</v>
          </cell>
          <cell r="S107">
            <v>1426980</v>
          </cell>
          <cell r="T107">
            <v>20</v>
          </cell>
          <cell r="U107">
            <v>377000</v>
          </cell>
          <cell r="V107">
            <v>1050000</v>
          </cell>
          <cell r="W107">
            <v>63000</v>
          </cell>
          <cell r="X107">
            <v>62955</v>
          </cell>
          <cell r="Y107">
            <v>45</v>
          </cell>
          <cell r="Z107">
            <v>0</v>
          </cell>
          <cell r="AA107">
            <v>65000</v>
          </cell>
          <cell r="AB107">
            <v>7000</v>
          </cell>
        </row>
        <row r="108">
          <cell r="A108" t="str">
            <v>2</v>
          </cell>
          <cell r="B108" t="str">
            <v>600069362</v>
          </cell>
          <cell r="C108">
            <v>15.42</v>
          </cell>
          <cell r="D108">
            <v>9.44</v>
          </cell>
          <cell r="E108">
            <v>5.98</v>
          </cell>
          <cell r="F108">
            <v>3713000</v>
          </cell>
          <cell r="G108">
            <v>2762000</v>
          </cell>
          <cell r="H108">
            <v>951000</v>
          </cell>
          <cell r="I108">
            <v>0</v>
          </cell>
          <cell r="J108">
            <v>0</v>
          </cell>
          <cell r="K108">
            <v>0</v>
          </cell>
          <cell r="L108">
            <v>61000</v>
          </cell>
          <cell r="M108">
            <v>1318000</v>
          </cell>
          <cell r="N108">
            <v>1263000</v>
          </cell>
          <cell r="O108">
            <v>55000</v>
          </cell>
          <cell r="P108">
            <v>5092000</v>
          </cell>
          <cell r="Q108">
            <v>-115</v>
          </cell>
          <cell r="R108">
            <v>1318115</v>
          </cell>
          <cell r="S108">
            <v>1262420</v>
          </cell>
          <cell r="T108">
            <v>580</v>
          </cell>
          <cell r="U108">
            <v>334000</v>
          </cell>
          <cell r="V108">
            <v>929000</v>
          </cell>
          <cell r="W108">
            <v>55000</v>
          </cell>
          <cell r="X108">
            <v>55695</v>
          </cell>
          <cell r="Y108">
            <v>-695</v>
          </cell>
          <cell r="Z108">
            <v>0</v>
          </cell>
          <cell r="AA108">
            <v>55000</v>
          </cell>
          <cell r="AB108">
            <v>6000</v>
          </cell>
        </row>
        <row r="109">
          <cell r="A109" t="str">
            <v>2</v>
          </cell>
          <cell r="B109" t="str">
            <v>600069389</v>
          </cell>
          <cell r="C109">
            <v>19.57</v>
          </cell>
          <cell r="D109">
            <v>12.06</v>
          </cell>
          <cell r="E109">
            <v>7.51</v>
          </cell>
          <cell r="F109">
            <v>4724000</v>
          </cell>
          <cell r="G109">
            <v>3529000</v>
          </cell>
          <cell r="H109">
            <v>1195000</v>
          </cell>
          <cell r="I109">
            <v>0</v>
          </cell>
          <cell r="J109">
            <v>0</v>
          </cell>
          <cell r="K109">
            <v>0</v>
          </cell>
          <cell r="L109">
            <v>78000</v>
          </cell>
          <cell r="M109">
            <v>1677000</v>
          </cell>
          <cell r="N109">
            <v>1607000</v>
          </cell>
          <cell r="O109">
            <v>70000</v>
          </cell>
          <cell r="P109">
            <v>6479000</v>
          </cell>
          <cell r="Q109">
            <v>-20</v>
          </cell>
          <cell r="R109">
            <v>1677020</v>
          </cell>
          <cell r="S109">
            <v>1606160</v>
          </cell>
          <cell r="T109">
            <v>840</v>
          </cell>
          <cell r="U109">
            <v>426000</v>
          </cell>
          <cell r="V109">
            <v>1181000</v>
          </cell>
          <cell r="W109">
            <v>70000</v>
          </cell>
          <cell r="X109">
            <v>70860</v>
          </cell>
          <cell r="Y109">
            <v>-860</v>
          </cell>
          <cell r="Z109">
            <v>0</v>
          </cell>
          <cell r="AA109">
            <v>70000</v>
          </cell>
          <cell r="AB109">
            <v>8000</v>
          </cell>
        </row>
        <row r="110">
          <cell r="A110" t="str">
            <v>2</v>
          </cell>
          <cell r="B110" t="str">
            <v>600069397</v>
          </cell>
          <cell r="C110">
            <v>22.42</v>
          </cell>
          <cell r="D110">
            <v>13</v>
          </cell>
          <cell r="E110">
            <v>9.42</v>
          </cell>
          <cell r="F110">
            <v>5308000</v>
          </cell>
          <cell r="G110">
            <v>3804000</v>
          </cell>
          <cell r="H110">
            <v>1504000</v>
          </cell>
          <cell r="I110">
            <v>0</v>
          </cell>
          <cell r="J110">
            <v>0</v>
          </cell>
          <cell r="K110">
            <v>0</v>
          </cell>
          <cell r="L110">
            <v>89000</v>
          </cell>
          <cell r="M110">
            <v>1884000</v>
          </cell>
          <cell r="N110">
            <v>1805000</v>
          </cell>
          <cell r="O110">
            <v>79000</v>
          </cell>
          <cell r="P110">
            <v>7281000</v>
          </cell>
          <cell r="Q110">
            <v>-340</v>
          </cell>
          <cell r="R110">
            <v>1884340</v>
          </cell>
          <cell r="S110">
            <v>1804720</v>
          </cell>
          <cell r="T110">
            <v>280</v>
          </cell>
          <cell r="U110">
            <v>478000</v>
          </cell>
          <cell r="V110">
            <v>1327000</v>
          </cell>
          <cell r="W110">
            <v>79000</v>
          </cell>
          <cell r="X110">
            <v>79620</v>
          </cell>
          <cell r="Y110">
            <v>-620</v>
          </cell>
          <cell r="Z110">
            <v>0</v>
          </cell>
          <cell r="AA110">
            <v>81000</v>
          </cell>
          <cell r="AB110">
            <v>8000</v>
          </cell>
        </row>
        <row r="111">
          <cell r="A111" t="str">
            <v>2</v>
          </cell>
          <cell r="B111" t="str">
            <v>600069419</v>
          </cell>
          <cell r="C111">
            <v>34.64</v>
          </cell>
          <cell r="D111">
            <v>20.77</v>
          </cell>
          <cell r="E111">
            <v>13.87</v>
          </cell>
          <cell r="F111">
            <v>8287000</v>
          </cell>
          <cell r="G111">
            <v>6076000</v>
          </cell>
          <cell r="H111">
            <v>2211000</v>
          </cell>
          <cell r="I111">
            <v>0</v>
          </cell>
          <cell r="J111">
            <v>0</v>
          </cell>
          <cell r="K111">
            <v>0</v>
          </cell>
          <cell r="L111">
            <v>145000</v>
          </cell>
          <cell r="M111">
            <v>2941000</v>
          </cell>
          <cell r="N111">
            <v>2817000</v>
          </cell>
          <cell r="O111">
            <v>124000</v>
          </cell>
          <cell r="P111">
            <v>11373000</v>
          </cell>
          <cell r="Q111">
            <v>-885</v>
          </cell>
          <cell r="R111">
            <v>2941885</v>
          </cell>
          <cell r="S111">
            <v>2817580</v>
          </cell>
          <cell r="T111">
            <v>-580</v>
          </cell>
          <cell r="U111">
            <v>745000</v>
          </cell>
          <cell r="V111">
            <v>2072000</v>
          </cell>
          <cell r="W111">
            <v>124000</v>
          </cell>
          <cell r="X111">
            <v>124305</v>
          </cell>
          <cell r="Y111">
            <v>-305</v>
          </cell>
          <cell r="Z111">
            <v>0</v>
          </cell>
          <cell r="AA111">
            <v>131000</v>
          </cell>
          <cell r="AB111">
            <v>14000</v>
          </cell>
        </row>
        <row r="112">
          <cell r="A112" t="str">
            <v>2</v>
          </cell>
          <cell r="B112" t="str">
            <v>600069427</v>
          </cell>
          <cell r="C112">
            <v>25.95</v>
          </cell>
          <cell r="D112">
            <v>15.93</v>
          </cell>
          <cell r="E112">
            <v>10.02</v>
          </cell>
          <cell r="F112">
            <v>6254000</v>
          </cell>
          <cell r="G112">
            <v>4660000</v>
          </cell>
          <cell r="H112">
            <v>1594000</v>
          </cell>
          <cell r="I112">
            <v>0</v>
          </cell>
          <cell r="J112">
            <v>0</v>
          </cell>
          <cell r="K112">
            <v>0</v>
          </cell>
          <cell r="L112">
            <v>104000</v>
          </cell>
          <cell r="M112">
            <v>2221000</v>
          </cell>
          <cell r="N112">
            <v>2127000</v>
          </cell>
          <cell r="O112">
            <v>94000</v>
          </cell>
          <cell r="P112">
            <v>8579000</v>
          </cell>
          <cell r="Q112">
            <v>830</v>
          </cell>
          <cell r="R112">
            <v>2220170</v>
          </cell>
          <cell r="S112">
            <v>2126360</v>
          </cell>
          <cell r="T112">
            <v>640</v>
          </cell>
          <cell r="U112">
            <v>563000</v>
          </cell>
          <cell r="V112">
            <v>1564000</v>
          </cell>
          <cell r="W112">
            <v>94000</v>
          </cell>
          <cell r="X112">
            <v>93810</v>
          </cell>
          <cell r="Y112">
            <v>190</v>
          </cell>
          <cell r="Z112">
            <v>0</v>
          </cell>
          <cell r="AA112">
            <v>94000</v>
          </cell>
          <cell r="AB112">
            <v>10000</v>
          </cell>
        </row>
        <row r="113">
          <cell r="A113" t="str">
            <v>2</v>
          </cell>
          <cell r="B113" t="str">
            <v>600069435</v>
          </cell>
          <cell r="C113">
            <v>33.47</v>
          </cell>
          <cell r="D113">
            <v>20.73</v>
          </cell>
          <cell r="E113">
            <v>12.74</v>
          </cell>
          <cell r="F113">
            <v>8092000</v>
          </cell>
          <cell r="G113">
            <v>6065000</v>
          </cell>
          <cell r="H113">
            <v>2027000</v>
          </cell>
          <cell r="I113">
            <v>0</v>
          </cell>
          <cell r="J113">
            <v>0</v>
          </cell>
          <cell r="K113">
            <v>0</v>
          </cell>
          <cell r="L113">
            <v>133000</v>
          </cell>
          <cell r="M113">
            <v>2873000</v>
          </cell>
          <cell r="N113">
            <v>2752000</v>
          </cell>
          <cell r="O113">
            <v>121000</v>
          </cell>
          <cell r="P113">
            <v>11098000</v>
          </cell>
          <cell r="Q113">
            <v>340</v>
          </cell>
          <cell r="R113">
            <v>2872660</v>
          </cell>
          <cell r="S113">
            <v>2751280</v>
          </cell>
          <cell r="T113">
            <v>720</v>
          </cell>
          <cell r="U113">
            <v>728000</v>
          </cell>
          <cell r="V113">
            <v>2024000</v>
          </cell>
          <cell r="W113">
            <v>121000</v>
          </cell>
          <cell r="X113">
            <v>121380</v>
          </cell>
          <cell r="Y113">
            <v>-380</v>
          </cell>
          <cell r="Z113">
            <v>0</v>
          </cell>
          <cell r="AA113">
            <v>119000</v>
          </cell>
          <cell r="AB113">
            <v>14000</v>
          </cell>
        </row>
        <row r="114">
          <cell r="A114" t="str">
            <v>2</v>
          </cell>
          <cell r="B114" t="str">
            <v>600069443</v>
          </cell>
          <cell r="C114">
            <v>20.3</v>
          </cell>
          <cell r="D114">
            <v>12.48</v>
          </cell>
          <cell r="E114">
            <v>7.82</v>
          </cell>
          <cell r="F114">
            <v>4896000</v>
          </cell>
          <cell r="G114">
            <v>3651000</v>
          </cell>
          <cell r="H114">
            <v>1245000</v>
          </cell>
          <cell r="I114">
            <v>0</v>
          </cell>
          <cell r="J114">
            <v>0</v>
          </cell>
          <cell r="K114">
            <v>0</v>
          </cell>
          <cell r="L114">
            <v>82000</v>
          </cell>
          <cell r="M114">
            <v>1740000</v>
          </cell>
          <cell r="N114">
            <v>1666000</v>
          </cell>
          <cell r="O114">
            <v>74000</v>
          </cell>
          <cell r="P114">
            <v>6718000</v>
          </cell>
          <cell r="Q114">
            <v>1920</v>
          </cell>
          <cell r="R114">
            <v>1738080</v>
          </cell>
          <cell r="S114">
            <v>1664640</v>
          </cell>
          <cell r="T114">
            <v>1360</v>
          </cell>
          <cell r="U114">
            <v>441000</v>
          </cell>
          <cell r="V114">
            <v>1225000</v>
          </cell>
          <cell r="W114">
            <v>74000</v>
          </cell>
          <cell r="X114">
            <v>73440</v>
          </cell>
          <cell r="Y114">
            <v>560</v>
          </cell>
          <cell r="Z114">
            <v>0</v>
          </cell>
          <cell r="AA114">
            <v>74000</v>
          </cell>
          <cell r="AB114">
            <v>8000</v>
          </cell>
        </row>
        <row r="115">
          <cell r="A115" t="str">
            <v>2</v>
          </cell>
          <cell r="B115" t="str">
            <v>600069451</v>
          </cell>
          <cell r="C115">
            <v>17.809999999999999</v>
          </cell>
          <cell r="D115">
            <v>11.14</v>
          </cell>
          <cell r="E115">
            <v>6.67</v>
          </cell>
          <cell r="F115">
            <v>4320000</v>
          </cell>
          <cell r="G115">
            <v>3261000</v>
          </cell>
          <cell r="H115">
            <v>1059000</v>
          </cell>
          <cell r="I115">
            <v>0</v>
          </cell>
          <cell r="J115">
            <v>0</v>
          </cell>
          <cell r="K115">
            <v>0</v>
          </cell>
          <cell r="L115">
            <v>71000</v>
          </cell>
          <cell r="M115">
            <v>1536000</v>
          </cell>
          <cell r="N115">
            <v>1471000</v>
          </cell>
          <cell r="O115">
            <v>65000</v>
          </cell>
          <cell r="P115">
            <v>5927000</v>
          </cell>
          <cell r="Q115">
            <v>2400</v>
          </cell>
          <cell r="R115">
            <v>1533600</v>
          </cell>
          <cell r="S115">
            <v>1468800</v>
          </cell>
          <cell r="T115">
            <v>2200</v>
          </cell>
          <cell r="U115">
            <v>390000</v>
          </cell>
          <cell r="V115">
            <v>1081000</v>
          </cell>
          <cell r="W115">
            <v>65000</v>
          </cell>
          <cell r="X115">
            <v>64800</v>
          </cell>
          <cell r="Y115">
            <v>200</v>
          </cell>
          <cell r="Z115">
            <v>0</v>
          </cell>
          <cell r="AA115">
            <v>64000</v>
          </cell>
          <cell r="AB115">
            <v>7000</v>
          </cell>
        </row>
        <row r="116">
          <cell r="A116" t="str">
            <v>2</v>
          </cell>
          <cell r="B116" t="str">
            <v>600069460</v>
          </cell>
          <cell r="C116">
            <v>10.119999999999999</v>
          </cell>
          <cell r="D116">
            <v>6.07</v>
          </cell>
          <cell r="E116">
            <v>4.05</v>
          </cell>
          <cell r="F116">
            <v>2422000</v>
          </cell>
          <cell r="G116">
            <v>1777000</v>
          </cell>
          <cell r="H116">
            <v>645000</v>
          </cell>
          <cell r="I116">
            <v>0</v>
          </cell>
          <cell r="J116">
            <v>0</v>
          </cell>
          <cell r="K116">
            <v>0</v>
          </cell>
          <cell r="L116">
            <v>39000</v>
          </cell>
          <cell r="M116">
            <v>860000</v>
          </cell>
          <cell r="N116">
            <v>824000</v>
          </cell>
          <cell r="O116">
            <v>36000</v>
          </cell>
          <cell r="P116">
            <v>3321000</v>
          </cell>
          <cell r="Q116">
            <v>190</v>
          </cell>
          <cell r="R116">
            <v>859810</v>
          </cell>
          <cell r="S116">
            <v>823480</v>
          </cell>
          <cell r="T116">
            <v>520</v>
          </cell>
          <cell r="U116">
            <v>218000</v>
          </cell>
          <cell r="V116">
            <v>606000</v>
          </cell>
          <cell r="W116">
            <v>36000</v>
          </cell>
          <cell r="X116">
            <v>36330</v>
          </cell>
          <cell r="Y116">
            <v>-330</v>
          </cell>
          <cell r="Z116">
            <v>0</v>
          </cell>
          <cell r="AA116">
            <v>35000</v>
          </cell>
          <cell r="AB116">
            <v>4000</v>
          </cell>
        </row>
        <row r="117">
          <cell r="A117" t="str">
            <v>2</v>
          </cell>
          <cell r="B117" t="str">
            <v>600069478</v>
          </cell>
          <cell r="C117">
            <v>16.98</v>
          </cell>
          <cell r="D117">
            <v>11.07</v>
          </cell>
          <cell r="E117">
            <v>5.91</v>
          </cell>
          <cell r="F117">
            <v>4175000</v>
          </cell>
          <cell r="G117">
            <v>3240000</v>
          </cell>
          <cell r="H117">
            <v>935000</v>
          </cell>
          <cell r="I117">
            <v>0</v>
          </cell>
          <cell r="J117">
            <v>0</v>
          </cell>
          <cell r="K117">
            <v>0</v>
          </cell>
          <cell r="L117">
            <v>65000</v>
          </cell>
          <cell r="M117">
            <v>1487000</v>
          </cell>
          <cell r="N117">
            <v>1425000</v>
          </cell>
          <cell r="O117">
            <v>62000</v>
          </cell>
          <cell r="P117">
            <v>5727000</v>
          </cell>
          <cell r="Q117">
            <v>4875</v>
          </cell>
          <cell r="R117">
            <v>1482125</v>
          </cell>
          <cell r="S117">
            <v>1419500</v>
          </cell>
          <cell r="T117">
            <v>5500</v>
          </cell>
          <cell r="U117">
            <v>378000</v>
          </cell>
          <cell r="V117">
            <v>1047000</v>
          </cell>
          <cell r="W117">
            <v>62000</v>
          </cell>
          <cell r="X117">
            <v>62625</v>
          </cell>
          <cell r="Y117">
            <v>-625</v>
          </cell>
          <cell r="Z117">
            <v>0</v>
          </cell>
          <cell r="AA117">
            <v>59000</v>
          </cell>
          <cell r="AB117">
            <v>6000</v>
          </cell>
        </row>
        <row r="118">
          <cell r="A118" t="str">
            <v>2</v>
          </cell>
          <cell r="B118" t="str">
            <v>600069494</v>
          </cell>
          <cell r="C118">
            <v>67.3</v>
          </cell>
          <cell r="D118">
            <v>48.88</v>
          </cell>
          <cell r="E118">
            <v>18.420000000000002</v>
          </cell>
          <cell r="F118">
            <v>18718000</v>
          </cell>
          <cell r="G118">
            <v>15732000</v>
          </cell>
          <cell r="H118">
            <v>2986000</v>
          </cell>
          <cell r="I118">
            <v>0</v>
          </cell>
          <cell r="J118">
            <v>0</v>
          </cell>
          <cell r="K118">
            <v>0</v>
          </cell>
          <cell r="L118">
            <v>682000</v>
          </cell>
          <cell r="M118">
            <v>6649000</v>
          </cell>
          <cell r="N118">
            <v>6369000</v>
          </cell>
          <cell r="O118">
            <v>280000</v>
          </cell>
          <cell r="P118">
            <v>26049000</v>
          </cell>
          <cell r="Q118">
            <v>4110</v>
          </cell>
          <cell r="R118">
            <v>6644890</v>
          </cell>
          <cell r="S118">
            <v>6364120</v>
          </cell>
          <cell r="T118">
            <v>4880</v>
          </cell>
          <cell r="U118">
            <v>1687000</v>
          </cell>
          <cell r="V118">
            <v>4682000</v>
          </cell>
          <cell r="W118">
            <v>280000</v>
          </cell>
          <cell r="X118">
            <v>280770</v>
          </cell>
          <cell r="Y118">
            <v>-770</v>
          </cell>
          <cell r="Z118">
            <v>0</v>
          </cell>
          <cell r="AA118">
            <v>652000</v>
          </cell>
          <cell r="AB118">
            <v>30000</v>
          </cell>
        </row>
        <row r="119">
          <cell r="A119" t="str">
            <v>2</v>
          </cell>
          <cell r="B119" t="str">
            <v>600069508</v>
          </cell>
          <cell r="C119">
            <v>47.77</v>
          </cell>
          <cell r="D119">
            <v>31.84</v>
          </cell>
          <cell r="E119">
            <v>15.93</v>
          </cell>
          <cell r="F119">
            <v>12901000</v>
          </cell>
          <cell r="G119">
            <v>10316000</v>
          </cell>
          <cell r="H119">
            <v>2585000</v>
          </cell>
          <cell r="I119">
            <v>0</v>
          </cell>
          <cell r="J119">
            <v>0</v>
          </cell>
          <cell r="K119">
            <v>0</v>
          </cell>
          <cell r="L119">
            <v>418000</v>
          </cell>
          <cell r="M119">
            <v>4584000</v>
          </cell>
          <cell r="N119">
            <v>4392000</v>
          </cell>
          <cell r="O119">
            <v>192000</v>
          </cell>
          <cell r="P119">
            <v>17903000</v>
          </cell>
          <cell r="Q119">
            <v>4145</v>
          </cell>
          <cell r="R119">
            <v>4579855</v>
          </cell>
          <cell r="S119">
            <v>4386340</v>
          </cell>
          <cell r="T119">
            <v>5660</v>
          </cell>
          <cell r="U119">
            <v>1164000</v>
          </cell>
          <cell r="V119">
            <v>3228000</v>
          </cell>
          <cell r="W119">
            <v>192000</v>
          </cell>
          <cell r="X119">
            <v>193515</v>
          </cell>
          <cell r="Y119">
            <v>-1515</v>
          </cell>
          <cell r="Z119">
            <v>0</v>
          </cell>
          <cell r="AA119">
            <v>398000</v>
          </cell>
          <cell r="AB119">
            <v>20000</v>
          </cell>
        </row>
        <row r="120">
          <cell r="A120" t="str">
            <v>2</v>
          </cell>
          <cell r="B120" t="str">
            <v>600069516</v>
          </cell>
          <cell r="C120">
            <v>57.53</v>
          </cell>
          <cell r="D120">
            <v>46.33</v>
          </cell>
          <cell r="E120">
            <v>11.2</v>
          </cell>
          <cell r="F120">
            <v>16953000</v>
          </cell>
          <cell r="G120">
            <v>15146000</v>
          </cell>
          <cell r="H120">
            <v>1807000</v>
          </cell>
          <cell r="I120">
            <v>0</v>
          </cell>
          <cell r="J120">
            <v>0</v>
          </cell>
          <cell r="K120">
            <v>0</v>
          </cell>
          <cell r="L120">
            <v>543000</v>
          </cell>
          <cell r="M120">
            <v>6023000</v>
          </cell>
          <cell r="N120">
            <v>5770000</v>
          </cell>
          <cell r="O120">
            <v>253000</v>
          </cell>
          <cell r="P120">
            <v>23519000</v>
          </cell>
          <cell r="Q120">
            <v>4685</v>
          </cell>
          <cell r="R120">
            <v>6018315</v>
          </cell>
          <cell r="S120">
            <v>5764020</v>
          </cell>
          <cell r="T120">
            <v>5980</v>
          </cell>
          <cell r="U120">
            <v>1527000</v>
          </cell>
          <cell r="V120">
            <v>4243000</v>
          </cell>
          <cell r="W120">
            <v>253000</v>
          </cell>
          <cell r="X120">
            <v>254295</v>
          </cell>
          <cell r="Y120">
            <v>-1295</v>
          </cell>
          <cell r="Z120">
            <v>0</v>
          </cell>
          <cell r="AA120">
            <v>519000</v>
          </cell>
          <cell r="AB120">
            <v>24000</v>
          </cell>
        </row>
        <row r="121">
          <cell r="A121" t="str">
            <v>2</v>
          </cell>
          <cell r="B121" t="str">
            <v>600069532</v>
          </cell>
          <cell r="C121">
            <v>41.8</v>
          </cell>
          <cell r="D121">
            <v>28.38</v>
          </cell>
          <cell r="E121">
            <v>13.42</v>
          </cell>
          <cell r="F121">
            <v>11301000</v>
          </cell>
          <cell r="G121">
            <v>9133000</v>
          </cell>
          <cell r="H121">
            <v>2168000</v>
          </cell>
          <cell r="I121">
            <v>0</v>
          </cell>
          <cell r="J121">
            <v>0</v>
          </cell>
          <cell r="K121">
            <v>0</v>
          </cell>
          <cell r="L121">
            <v>376000</v>
          </cell>
          <cell r="M121">
            <v>4017000</v>
          </cell>
          <cell r="N121">
            <v>3848000</v>
          </cell>
          <cell r="O121">
            <v>169000</v>
          </cell>
          <cell r="P121">
            <v>15694000</v>
          </cell>
          <cell r="Q121">
            <v>5145</v>
          </cell>
          <cell r="R121">
            <v>4011855</v>
          </cell>
          <cell r="S121">
            <v>3842340</v>
          </cell>
          <cell r="T121">
            <v>5660</v>
          </cell>
          <cell r="U121">
            <v>1018000</v>
          </cell>
          <cell r="V121">
            <v>2830000</v>
          </cell>
          <cell r="W121">
            <v>169000</v>
          </cell>
          <cell r="X121">
            <v>169515</v>
          </cell>
          <cell r="Y121">
            <v>-515</v>
          </cell>
          <cell r="Z121">
            <v>0</v>
          </cell>
          <cell r="AA121">
            <v>359000</v>
          </cell>
          <cell r="AB121">
            <v>17000</v>
          </cell>
        </row>
        <row r="122">
          <cell r="A122" t="str">
            <v>2</v>
          </cell>
          <cell r="B122" t="str">
            <v>600069541</v>
          </cell>
          <cell r="C122">
            <v>81.260000000000005</v>
          </cell>
          <cell r="D122">
            <v>60.37</v>
          </cell>
          <cell r="E122">
            <v>20.89</v>
          </cell>
          <cell r="F122">
            <v>22939000</v>
          </cell>
          <cell r="G122">
            <v>19553000</v>
          </cell>
          <cell r="H122">
            <v>3386000</v>
          </cell>
          <cell r="I122">
            <v>0</v>
          </cell>
          <cell r="J122">
            <v>0</v>
          </cell>
          <cell r="K122">
            <v>0</v>
          </cell>
          <cell r="L122">
            <v>885000</v>
          </cell>
          <cell r="M122">
            <v>8139000</v>
          </cell>
          <cell r="N122">
            <v>7798000</v>
          </cell>
          <cell r="O122">
            <v>341000</v>
          </cell>
          <cell r="P122">
            <v>31963000</v>
          </cell>
          <cell r="Q122">
            <v>-4345</v>
          </cell>
          <cell r="R122">
            <v>8143345</v>
          </cell>
          <cell r="S122">
            <v>7799260</v>
          </cell>
          <cell r="T122">
            <v>-1260</v>
          </cell>
          <cell r="U122">
            <v>2062000</v>
          </cell>
          <cell r="V122">
            <v>5736000</v>
          </cell>
          <cell r="W122">
            <v>341000</v>
          </cell>
          <cell r="X122">
            <v>344085</v>
          </cell>
          <cell r="Y122">
            <v>-3085</v>
          </cell>
          <cell r="Z122">
            <v>0</v>
          </cell>
          <cell r="AA122">
            <v>850000</v>
          </cell>
          <cell r="AB122">
            <v>35000</v>
          </cell>
        </row>
        <row r="123">
          <cell r="A123" t="str">
            <v>2</v>
          </cell>
          <cell r="B123" t="str">
            <v>600069559</v>
          </cell>
          <cell r="C123">
            <v>51.27</v>
          </cell>
          <cell r="D123">
            <v>36.229999999999997</v>
          </cell>
          <cell r="E123">
            <v>15.04</v>
          </cell>
          <cell r="F123">
            <v>14071000</v>
          </cell>
          <cell r="G123">
            <v>11647000</v>
          </cell>
          <cell r="H123">
            <v>2424000</v>
          </cell>
          <cell r="I123">
            <v>0</v>
          </cell>
          <cell r="J123">
            <v>0</v>
          </cell>
          <cell r="K123">
            <v>0</v>
          </cell>
          <cell r="L123">
            <v>407000</v>
          </cell>
          <cell r="M123">
            <v>4997000</v>
          </cell>
          <cell r="N123">
            <v>4789000</v>
          </cell>
          <cell r="O123">
            <v>208000</v>
          </cell>
          <cell r="P123">
            <v>19475000</v>
          </cell>
          <cell r="Q123">
            <v>1795</v>
          </cell>
          <cell r="R123">
            <v>4995205</v>
          </cell>
          <cell r="S123">
            <v>4784140</v>
          </cell>
          <cell r="T123">
            <v>4860</v>
          </cell>
          <cell r="U123">
            <v>1268000</v>
          </cell>
          <cell r="V123">
            <v>3521000</v>
          </cell>
          <cell r="W123">
            <v>208000</v>
          </cell>
          <cell r="X123">
            <v>211065</v>
          </cell>
          <cell r="Y123">
            <v>-3065</v>
          </cell>
          <cell r="Z123">
            <v>0</v>
          </cell>
          <cell r="AA123">
            <v>385000</v>
          </cell>
          <cell r="AB123">
            <v>22000</v>
          </cell>
        </row>
        <row r="124">
          <cell r="A124" t="str">
            <v>2</v>
          </cell>
          <cell r="B124" t="str">
            <v>600069567</v>
          </cell>
          <cell r="C124">
            <v>53.44</v>
          </cell>
          <cell r="D124">
            <v>38.57</v>
          </cell>
          <cell r="E124">
            <v>14.87</v>
          </cell>
          <cell r="F124">
            <v>14863000</v>
          </cell>
          <cell r="G124">
            <v>12453000</v>
          </cell>
          <cell r="H124">
            <v>2410000</v>
          </cell>
          <cell r="I124">
            <v>0</v>
          </cell>
          <cell r="J124">
            <v>0</v>
          </cell>
          <cell r="K124">
            <v>0</v>
          </cell>
          <cell r="L124">
            <v>533000</v>
          </cell>
          <cell r="M124">
            <v>5280000</v>
          </cell>
          <cell r="N124">
            <v>5057000</v>
          </cell>
          <cell r="O124">
            <v>223000</v>
          </cell>
          <cell r="P124">
            <v>20676000</v>
          </cell>
          <cell r="Q124">
            <v>3635</v>
          </cell>
          <cell r="R124">
            <v>5276365</v>
          </cell>
          <cell r="S124">
            <v>5053420</v>
          </cell>
          <cell r="T124">
            <v>3580</v>
          </cell>
          <cell r="U124">
            <v>1339000</v>
          </cell>
          <cell r="V124">
            <v>3718000</v>
          </cell>
          <cell r="W124">
            <v>223000</v>
          </cell>
          <cell r="X124">
            <v>222945</v>
          </cell>
          <cell r="Y124">
            <v>55</v>
          </cell>
          <cell r="Z124">
            <v>0</v>
          </cell>
          <cell r="AA124">
            <v>510000</v>
          </cell>
          <cell r="AB124">
            <v>23000</v>
          </cell>
        </row>
        <row r="125">
          <cell r="A125" t="str">
            <v>2</v>
          </cell>
          <cell r="B125" t="str">
            <v>600069575</v>
          </cell>
          <cell r="C125">
            <v>91.67</v>
          </cell>
          <cell r="D125">
            <v>67.97</v>
          </cell>
          <cell r="E125">
            <v>23.7</v>
          </cell>
          <cell r="F125">
            <v>25721000</v>
          </cell>
          <cell r="G125">
            <v>21877000</v>
          </cell>
          <cell r="H125">
            <v>3844000</v>
          </cell>
          <cell r="I125">
            <v>0</v>
          </cell>
          <cell r="J125">
            <v>0</v>
          </cell>
          <cell r="K125">
            <v>0</v>
          </cell>
          <cell r="L125">
            <v>975000</v>
          </cell>
          <cell r="M125">
            <v>9135000</v>
          </cell>
          <cell r="N125">
            <v>8748000</v>
          </cell>
          <cell r="O125">
            <v>387000</v>
          </cell>
          <cell r="P125">
            <v>35831000</v>
          </cell>
          <cell r="Q125">
            <v>4045</v>
          </cell>
          <cell r="R125">
            <v>9130955</v>
          </cell>
          <cell r="S125">
            <v>8745140</v>
          </cell>
          <cell r="T125">
            <v>2860</v>
          </cell>
          <cell r="U125">
            <v>2315000</v>
          </cell>
          <cell r="V125">
            <v>6433000</v>
          </cell>
          <cell r="W125">
            <v>387000</v>
          </cell>
          <cell r="X125">
            <v>385815</v>
          </cell>
          <cell r="Y125">
            <v>1185</v>
          </cell>
          <cell r="Z125">
            <v>0</v>
          </cell>
          <cell r="AA125">
            <v>935000</v>
          </cell>
          <cell r="AB125">
            <v>40000</v>
          </cell>
        </row>
        <row r="126">
          <cell r="A126" t="str">
            <v>2</v>
          </cell>
          <cell r="B126" t="str">
            <v>600069583</v>
          </cell>
          <cell r="C126">
            <v>67.55</v>
          </cell>
          <cell r="D126">
            <v>46.79</v>
          </cell>
          <cell r="E126">
            <v>20.76</v>
          </cell>
          <cell r="F126">
            <v>18207000</v>
          </cell>
          <cell r="G126">
            <v>14855000</v>
          </cell>
          <cell r="H126">
            <v>3352000</v>
          </cell>
          <cell r="I126">
            <v>0</v>
          </cell>
          <cell r="J126">
            <v>0</v>
          </cell>
          <cell r="K126">
            <v>0</v>
          </cell>
          <cell r="L126">
            <v>566000</v>
          </cell>
          <cell r="M126">
            <v>6467000</v>
          </cell>
          <cell r="N126">
            <v>6195000</v>
          </cell>
          <cell r="O126">
            <v>272000</v>
          </cell>
          <cell r="P126">
            <v>25240000</v>
          </cell>
          <cell r="Q126">
            <v>3515</v>
          </cell>
          <cell r="R126">
            <v>6463485</v>
          </cell>
          <cell r="S126">
            <v>6190380</v>
          </cell>
          <cell r="T126">
            <v>4620</v>
          </cell>
          <cell r="U126">
            <v>1638000</v>
          </cell>
          <cell r="V126">
            <v>4557000</v>
          </cell>
          <cell r="W126">
            <v>272000</v>
          </cell>
          <cell r="X126">
            <v>273105</v>
          </cell>
          <cell r="Y126">
            <v>-1105</v>
          </cell>
          <cell r="Z126">
            <v>0</v>
          </cell>
          <cell r="AA126">
            <v>538000</v>
          </cell>
          <cell r="AB126">
            <v>28000</v>
          </cell>
        </row>
        <row r="127">
          <cell r="A127" t="str">
            <v>2</v>
          </cell>
          <cell r="B127" t="str">
            <v>600069605</v>
          </cell>
          <cell r="C127">
            <v>17.690000000000001</v>
          </cell>
          <cell r="D127">
            <v>11.88</v>
          </cell>
          <cell r="E127">
            <v>5.81</v>
          </cell>
          <cell r="F127">
            <v>4655000</v>
          </cell>
          <cell r="G127">
            <v>3716000</v>
          </cell>
          <cell r="H127">
            <v>939000</v>
          </cell>
          <cell r="I127">
            <v>0</v>
          </cell>
          <cell r="J127">
            <v>0</v>
          </cell>
          <cell r="K127">
            <v>0</v>
          </cell>
          <cell r="L127">
            <v>164000</v>
          </cell>
          <cell r="M127">
            <v>1655000</v>
          </cell>
          <cell r="N127">
            <v>1586000</v>
          </cell>
          <cell r="O127">
            <v>69000</v>
          </cell>
          <cell r="P127">
            <v>6474000</v>
          </cell>
          <cell r="Q127">
            <v>2475</v>
          </cell>
          <cell r="R127">
            <v>1652525</v>
          </cell>
          <cell r="S127">
            <v>1582700</v>
          </cell>
          <cell r="T127">
            <v>3300</v>
          </cell>
          <cell r="U127">
            <v>420000</v>
          </cell>
          <cell r="V127">
            <v>1166000</v>
          </cell>
          <cell r="W127">
            <v>69000</v>
          </cell>
          <cell r="X127">
            <v>69825</v>
          </cell>
          <cell r="Y127">
            <v>-825</v>
          </cell>
          <cell r="Z127">
            <v>0</v>
          </cell>
          <cell r="AA127">
            <v>158000</v>
          </cell>
          <cell r="AB127">
            <v>6000</v>
          </cell>
        </row>
        <row r="128">
          <cell r="A128" t="str">
            <v>2</v>
          </cell>
          <cell r="B128" t="str">
            <v>600069613</v>
          </cell>
          <cell r="C128">
            <v>30.95</v>
          </cell>
          <cell r="D128">
            <v>20.49</v>
          </cell>
          <cell r="E128">
            <v>10.46</v>
          </cell>
          <cell r="F128">
            <v>8054000</v>
          </cell>
          <cell r="G128">
            <v>6368000</v>
          </cell>
          <cell r="H128">
            <v>1686000</v>
          </cell>
          <cell r="I128">
            <v>0</v>
          </cell>
          <cell r="J128">
            <v>0</v>
          </cell>
          <cell r="K128">
            <v>0</v>
          </cell>
          <cell r="L128">
            <v>277000</v>
          </cell>
          <cell r="M128">
            <v>2859000</v>
          </cell>
          <cell r="N128">
            <v>2740000</v>
          </cell>
          <cell r="O128">
            <v>119000</v>
          </cell>
          <cell r="P128">
            <v>11190000</v>
          </cell>
          <cell r="Q128">
            <v>-170</v>
          </cell>
          <cell r="R128">
            <v>2859170</v>
          </cell>
          <cell r="S128">
            <v>2738360</v>
          </cell>
          <cell r="T128">
            <v>1640</v>
          </cell>
          <cell r="U128">
            <v>725000</v>
          </cell>
          <cell r="V128">
            <v>2015000</v>
          </cell>
          <cell r="W128">
            <v>119000</v>
          </cell>
          <cell r="X128">
            <v>120810</v>
          </cell>
          <cell r="Y128">
            <v>-1810</v>
          </cell>
          <cell r="Z128">
            <v>0</v>
          </cell>
          <cell r="AA128">
            <v>264000</v>
          </cell>
          <cell r="AB128">
            <v>13000</v>
          </cell>
        </row>
        <row r="129">
          <cell r="A129" t="str">
            <v>2</v>
          </cell>
          <cell r="B129" t="str">
            <v>600069630</v>
          </cell>
          <cell r="C129">
            <v>77.819999999999993</v>
          </cell>
          <cell r="D129">
            <v>55.9</v>
          </cell>
          <cell r="E129">
            <v>21.92</v>
          </cell>
          <cell r="F129">
            <v>21568000</v>
          </cell>
          <cell r="G129">
            <v>18013000</v>
          </cell>
          <cell r="H129">
            <v>3555000</v>
          </cell>
          <cell r="I129">
            <v>0</v>
          </cell>
          <cell r="J129">
            <v>0</v>
          </cell>
          <cell r="K129">
            <v>0</v>
          </cell>
          <cell r="L129">
            <v>803000</v>
          </cell>
          <cell r="M129">
            <v>7657000</v>
          </cell>
          <cell r="N129">
            <v>7335000</v>
          </cell>
          <cell r="O129">
            <v>322000</v>
          </cell>
          <cell r="P129">
            <v>30028000</v>
          </cell>
          <cell r="Q129">
            <v>360</v>
          </cell>
          <cell r="R129">
            <v>7656640</v>
          </cell>
          <cell r="S129">
            <v>7333120</v>
          </cell>
          <cell r="T129">
            <v>1880</v>
          </cell>
          <cell r="U129">
            <v>1941000</v>
          </cell>
          <cell r="V129">
            <v>5394000</v>
          </cell>
          <cell r="W129">
            <v>322000</v>
          </cell>
          <cell r="X129">
            <v>323520</v>
          </cell>
          <cell r="Y129">
            <v>-1520</v>
          </cell>
          <cell r="Z129">
            <v>0</v>
          </cell>
          <cell r="AA129">
            <v>770000</v>
          </cell>
          <cell r="AB129">
            <v>33000</v>
          </cell>
        </row>
        <row r="130">
          <cell r="A130" t="str">
            <v>2</v>
          </cell>
          <cell r="B130" t="str">
            <v>600069648</v>
          </cell>
          <cell r="C130">
            <v>61.55</v>
          </cell>
          <cell r="D130">
            <v>44.09</v>
          </cell>
          <cell r="E130">
            <v>17.46</v>
          </cell>
          <cell r="F130">
            <v>17119000</v>
          </cell>
          <cell r="G130">
            <v>14289000</v>
          </cell>
          <cell r="H130">
            <v>2830000</v>
          </cell>
          <cell r="I130">
            <v>0</v>
          </cell>
          <cell r="J130">
            <v>0</v>
          </cell>
          <cell r="K130">
            <v>0</v>
          </cell>
          <cell r="L130">
            <v>656000</v>
          </cell>
          <cell r="M130">
            <v>6080000</v>
          </cell>
          <cell r="N130">
            <v>5824000</v>
          </cell>
          <cell r="O130">
            <v>256000</v>
          </cell>
          <cell r="P130">
            <v>23855000</v>
          </cell>
          <cell r="Q130">
            <v>2755</v>
          </cell>
          <cell r="R130">
            <v>6077245</v>
          </cell>
          <cell r="S130">
            <v>5820460</v>
          </cell>
          <cell r="T130">
            <v>3540</v>
          </cell>
          <cell r="U130">
            <v>1540000</v>
          </cell>
          <cell r="V130">
            <v>4284000</v>
          </cell>
          <cell r="W130">
            <v>256000</v>
          </cell>
          <cell r="X130">
            <v>256785</v>
          </cell>
          <cell r="Y130">
            <v>-785</v>
          </cell>
          <cell r="Z130">
            <v>0</v>
          </cell>
          <cell r="AA130">
            <v>628000</v>
          </cell>
          <cell r="AB130">
            <v>28000</v>
          </cell>
        </row>
        <row r="131">
          <cell r="A131" t="str">
            <v>2</v>
          </cell>
          <cell r="B131" t="str">
            <v>600069656</v>
          </cell>
          <cell r="C131">
            <v>14.34</v>
          </cell>
          <cell r="D131">
            <v>10.91</v>
          </cell>
          <cell r="E131">
            <v>3.43</v>
          </cell>
          <cell r="F131">
            <v>4058000</v>
          </cell>
          <cell r="G131">
            <v>3502000</v>
          </cell>
          <cell r="H131">
            <v>556000</v>
          </cell>
          <cell r="I131">
            <v>0</v>
          </cell>
          <cell r="J131">
            <v>0</v>
          </cell>
          <cell r="K131">
            <v>0</v>
          </cell>
          <cell r="L131">
            <v>183000</v>
          </cell>
          <cell r="M131">
            <v>1443000</v>
          </cell>
          <cell r="N131">
            <v>1382000</v>
          </cell>
          <cell r="O131">
            <v>61000</v>
          </cell>
          <cell r="P131">
            <v>5684000</v>
          </cell>
          <cell r="Q131">
            <v>2410</v>
          </cell>
          <cell r="R131">
            <v>1440590</v>
          </cell>
          <cell r="S131">
            <v>1379720</v>
          </cell>
          <cell r="T131">
            <v>2280</v>
          </cell>
          <cell r="U131">
            <v>366000</v>
          </cell>
          <cell r="V131">
            <v>1016000</v>
          </cell>
          <cell r="W131">
            <v>61000</v>
          </cell>
          <cell r="X131">
            <v>60870</v>
          </cell>
          <cell r="Y131">
            <v>130</v>
          </cell>
          <cell r="Z131">
            <v>0</v>
          </cell>
          <cell r="AA131">
            <v>177000</v>
          </cell>
          <cell r="AB131">
            <v>6000</v>
          </cell>
        </row>
        <row r="132">
          <cell r="A132" t="str">
            <v>2</v>
          </cell>
          <cell r="B132" t="str">
            <v>600069672</v>
          </cell>
          <cell r="C132">
            <v>40.28</v>
          </cell>
          <cell r="D132">
            <v>32.36</v>
          </cell>
          <cell r="E132">
            <v>7.92</v>
          </cell>
          <cell r="F132">
            <v>11806000</v>
          </cell>
          <cell r="G132">
            <v>10529000</v>
          </cell>
          <cell r="H132">
            <v>1277000</v>
          </cell>
          <cell r="I132">
            <v>0</v>
          </cell>
          <cell r="J132">
            <v>0</v>
          </cell>
          <cell r="K132">
            <v>0</v>
          </cell>
          <cell r="L132">
            <v>419000</v>
          </cell>
          <cell r="M132">
            <v>4193000</v>
          </cell>
          <cell r="N132">
            <v>4017000</v>
          </cell>
          <cell r="O132">
            <v>176000</v>
          </cell>
          <cell r="P132">
            <v>16418000</v>
          </cell>
          <cell r="Q132">
            <v>1870</v>
          </cell>
          <cell r="R132">
            <v>4191130</v>
          </cell>
          <cell r="S132">
            <v>4014040</v>
          </cell>
          <cell r="T132">
            <v>2960</v>
          </cell>
          <cell r="U132">
            <v>1063000</v>
          </cell>
          <cell r="V132">
            <v>2954000</v>
          </cell>
          <cell r="W132">
            <v>176000</v>
          </cell>
          <cell r="X132">
            <v>177090</v>
          </cell>
          <cell r="Y132">
            <v>-1090</v>
          </cell>
          <cell r="Z132">
            <v>0</v>
          </cell>
          <cell r="AA132">
            <v>400000</v>
          </cell>
          <cell r="AB132">
            <v>19000</v>
          </cell>
        </row>
        <row r="133">
          <cell r="A133" t="str">
            <v>2</v>
          </cell>
          <cell r="B133" t="str">
            <v>600069681</v>
          </cell>
          <cell r="C133">
            <v>50.67</v>
          </cell>
          <cell r="D133">
            <v>35.450000000000003</v>
          </cell>
          <cell r="E133">
            <v>15.22</v>
          </cell>
          <cell r="F133">
            <v>14037000</v>
          </cell>
          <cell r="G133">
            <v>11569000</v>
          </cell>
          <cell r="H133">
            <v>2468000</v>
          </cell>
          <cell r="I133">
            <v>0</v>
          </cell>
          <cell r="J133">
            <v>0</v>
          </cell>
          <cell r="K133">
            <v>0</v>
          </cell>
          <cell r="L133">
            <v>504000</v>
          </cell>
          <cell r="M133">
            <v>4986000</v>
          </cell>
          <cell r="N133">
            <v>4776000</v>
          </cell>
          <cell r="O133">
            <v>210000</v>
          </cell>
          <cell r="P133">
            <v>19527000</v>
          </cell>
          <cell r="Q133">
            <v>2865</v>
          </cell>
          <cell r="R133">
            <v>4983135</v>
          </cell>
          <cell r="S133">
            <v>4772580</v>
          </cell>
          <cell r="T133">
            <v>3420</v>
          </cell>
          <cell r="U133">
            <v>1263000</v>
          </cell>
          <cell r="V133">
            <v>3513000</v>
          </cell>
          <cell r="W133">
            <v>210000</v>
          </cell>
          <cell r="X133">
            <v>210555</v>
          </cell>
          <cell r="Y133">
            <v>-555</v>
          </cell>
          <cell r="Z133">
            <v>0</v>
          </cell>
          <cell r="AA133">
            <v>483000</v>
          </cell>
          <cell r="AB133">
            <v>21000</v>
          </cell>
        </row>
        <row r="134">
          <cell r="A134" t="str">
            <v>2</v>
          </cell>
          <cell r="B134" t="str">
            <v>600069699</v>
          </cell>
          <cell r="C134">
            <v>49.46</v>
          </cell>
          <cell r="D134">
            <v>32.9</v>
          </cell>
          <cell r="E134">
            <v>16.559999999999999</v>
          </cell>
          <cell r="F134">
            <v>13394000</v>
          </cell>
          <cell r="G134">
            <v>10707000</v>
          </cell>
          <cell r="H134">
            <v>2687000</v>
          </cell>
          <cell r="I134">
            <v>0</v>
          </cell>
          <cell r="J134">
            <v>0</v>
          </cell>
          <cell r="K134">
            <v>0</v>
          </cell>
          <cell r="L134">
            <v>461000</v>
          </cell>
          <cell r="M134">
            <v>4757000</v>
          </cell>
          <cell r="N134">
            <v>4556000</v>
          </cell>
          <cell r="O134">
            <v>201000</v>
          </cell>
          <cell r="P134">
            <v>18612000</v>
          </cell>
          <cell r="Q134">
            <v>2130</v>
          </cell>
          <cell r="R134">
            <v>4754870</v>
          </cell>
          <cell r="S134">
            <v>4553960</v>
          </cell>
          <cell r="T134">
            <v>2040</v>
          </cell>
          <cell r="U134">
            <v>1206000</v>
          </cell>
          <cell r="V134">
            <v>3350000</v>
          </cell>
          <cell r="W134">
            <v>201000</v>
          </cell>
          <cell r="X134">
            <v>200910</v>
          </cell>
          <cell r="Y134">
            <v>90</v>
          </cell>
          <cell r="Z134">
            <v>0</v>
          </cell>
          <cell r="AA134">
            <v>440000</v>
          </cell>
          <cell r="AB134">
            <v>21000</v>
          </cell>
        </row>
        <row r="135">
          <cell r="A135" t="str">
            <v>2</v>
          </cell>
          <cell r="B135" t="str">
            <v>600069702</v>
          </cell>
          <cell r="C135">
            <v>51.56</v>
          </cell>
          <cell r="D135">
            <v>34.909999999999997</v>
          </cell>
          <cell r="E135">
            <v>16.649999999999999</v>
          </cell>
          <cell r="F135">
            <v>13755000</v>
          </cell>
          <cell r="G135">
            <v>11071000</v>
          </cell>
          <cell r="H135">
            <v>2684000</v>
          </cell>
          <cell r="I135">
            <v>0</v>
          </cell>
          <cell r="J135">
            <v>0</v>
          </cell>
          <cell r="K135">
            <v>0</v>
          </cell>
          <cell r="L135">
            <v>399000</v>
          </cell>
          <cell r="M135">
            <v>4884000</v>
          </cell>
          <cell r="N135">
            <v>4680000</v>
          </cell>
          <cell r="O135">
            <v>204000</v>
          </cell>
          <cell r="P135">
            <v>19038000</v>
          </cell>
          <cell r="Q135">
            <v>975</v>
          </cell>
          <cell r="R135">
            <v>4883025</v>
          </cell>
          <cell r="S135">
            <v>4676700</v>
          </cell>
          <cell r="T135">
            <v>3300</v>
          </cell>
          <cell r="U135">
            <v>1239000</v>
          </cell>
          <cell r="V135">
            <v>3441000</v>
          </cell>
          <cell r="W135">
            <v>204000</v>
          </cell>
          <cell r="X135">
            <v>206325</v>
          </cell>
          <cell r="Y135">
            <v>-2325</v>
          </cell>
          <cell r="Z135">
            <v>0</v>
          </cell>
          <cell r="AA135">
            <v>378000</v>
          </cell>
          <cell r="AB135">
            <v>21000</v>
          </cell>
        </row>
        <row r="136">
          <cell r="A136" t="str">
            <v>2</v>
          </cell>
          <cell r="B136" t="str">
            <v>600069729</v>
          </cell>
          <cell r="C136">
            <v>74.67</v>
          </cell>
          <cell r="D136">
            <v>52.85</v>
          </cell>
          <cell r="E136">
            <v>21.82</v>
          </cell>
          <cell r="F136">
            <v>20647000</v>
          </cell>
          <cell r="G136">
            <v>17108000</v>
          </cell>
          <cell r="H136">
            <v>3539000</v>
          </cell>
          <cell r="I136">
            <v>0</v>
          </cell>
          <cell r="J136">
            <v>0</v>
          </cell>
          <cell r="K136">
            <v>0</v>
          </cell>
          <cell r="L136">
            <v>763000</v>
          </cell>
          <cell r="M136">
            <v>7331000</v>
          </cell>
          <cell r="N136">
            <v>7023000</v>
          </cell>
          <cell r="O136">
            <v>308000</v>
          </cell>
          <cell r="P136">
            <v>28741000</v>
          </cell>
          <cell r="Q136">
            <v>1315</v>
          </cell>
          <cell r="R136">
            <v>7329685</v>
          </cell>
          <cell r="S136">
            <v>7019980</v>
          </cell>
          <cell r="T136">
            <v>3020</v>
          </cell>
          <cell r="U136">
            <v>1859000</v>
          </cell>
          <cell r="V136">
            <v>5164000</v>
          </cell>
          <cell r="W136">
            <v>308000</v>
          </cell>
          <cell r="X136">
            <v>309705</v>
          </cell>
          <cell r="Y136">
            <v>-1705</v>
          </cell>
          <cell r="Z136">
            <v>0</v>
          </cell>
          <cell r="AA136">
            <v>730000</v>
          </cell>
          <cell r="AB136">
            <v>33000</v>
          </cell>
        </row>
        <row r="137">
          <cell r="A137" t="str">
            <v>2</v>
          </cell>
          <cell r="B137" t="str">
            <v>600069737</v>
          </cell>
          <cell r="C137">
            <v>37.24</v>
          </cell>
          <cell r="D137">
            <v>25.1</v>
          </cell>
          <cell r="E137">
            <v>12.14</v>
          </cell>
          <cell r="F137">
            <v>10182000</v>
          </cell>
          <cell r="G137">
            <v>8211000</v>
          </cell>
          <cell r="H137">
            <v>1971000</v>
          </cell>
          <cell r="I137">
            <v>0</v>
          </cell>
          <cell r="J137">
            <v>0</v>
          </cell>
          <cell r="K137">
            <v>0</v>
          </cell>
          <cell r="L137">
            <v>332000</v>
          </cell>
          <cell r="M137">
            <v>3617000</v>
          </cell>
          <cell r="N137">
            <v>3464000</v>
          </cell>
          <cell r="O137">
            <v>153000</v>
          </cell>
          <cell r="P137">
            <v>14131000</v>
          </cell>
          <cell r="Q137">
            <v>2390</v>
          </cell>
          <cell r="R137">
            <v>3614610</v>
          </cell>
          <cell r="S137">
            <v>3461880</v>
          </cell>
          <cell r="T137">
            <v>2120</v>
          </cell>
          <cell r="U137">
            <v>916000</v>
          </cell>
          <cell r="V137">
            <v>2548000</v>
          </cell>
          <cell r="W137">
            <v>153000</v>
          </cell>
          <cell r="X137">
            <v>152730</v>
          </cell>
          <cell r="Y137">
            <v>270</v>
          </cell>
          <cell r="Z137">
            <v>0</v>
          </cell>
          <cell r="AA137">
            <v>317000</v>
          </cell>
          <cell r="AB137">
            <v>15000</v>
          </cell>
        </row>
        <row r="138">
          <cell r="A138" t="str">
            <v>2</v>
          </cell>
          <cell r="B138" t="str">
            <v>600069745</v>
          </cell>
          <cell r="C138">
            <v>58.15</v>
          </cell>
          <cell r="D138">
            <v>42.15</v>
          </cell>
          <cell r="E138">
            <v>16</v>
          </cell>
          <cell r="F138">
            <v>16241000</v>
          </cell>
          <cell r="G138">
            <v>13647000</v>
          </cell>
          <cell r="H138">
            <v>2594000</v>
          </cell>
          <cell r="I138">
            <v>0</v>
          </cell>
          <cell r="J138">
            <v>0</v>
          </cell>
          <cell r="K138">
            <v>0</v>
          </cell>
          <cell r="L138">
            <v>555000</v>
          </cell>
          <cell r="M138">
            <v>5767000</v>
          </cell>
          <cell r="N138">
            <v>5524000</v>
          </cell>
          <cell r="O138">
            <v>243000</v>
          </cell>
          <cell r="P138">
            <v>22563000</v>
          </cell>
          <cell r="Q138">
            <v>1445</v>
          </cell>
          <cell r="R138">
            <v>5765555</v>
          </cell>
          <cell r="S138">
            <v>5521940</v>
          </cell>
          <cell r="T138">
            <v>2060</v>
          </cell>
          <cell r="U138">
            <v>1459000</v>
          </cell>
          <cell r="V138">
            <v>4065000</v>
          </cell>
          <cell r="W138">
            <v>243000</v>
          </cell>
          <cell r="X138">
            <v>243615</v>
          </cell>
          <cell r="Y138">
            <v>-615</v>
          </cell>
          <cell r="Z138">
            <v>0</v>
          </cell>
          <cell r="AA138">
            <v>531000</v>
          </cell>
          <cell r="AB138">
            <v>24000</v>
          </cell>
        </row>
        <row r="139">
          <cell r="A139" t="str">
            <v>2</v>
          </cell>
          <cell r="B139" t="str">
            <v>600069753</v>
          </cell>
          <cell r="C139">
            <v>97.82</v>
          </cell>
          <cell r="D139">
            <v>73.12</v>
          </cell>
          <cell r="E139">
            <v>24.7</v>
          </cell>
          <cell r="F139">
            <v>27768000</v>
          </cell>
          <cell r="G139">
            <v>23763000</v>
          </cell>
          <cell r="H139">
            <v>4005000</v>
          </cell>
          <cell r="I139">
            <v>0</v>
          </cell>
          <cell r="J139">
            <v>0</v>
          </cell>
          <cell r="K139">
            <v>0</v>
          </cell>
          <cell r="L139">
            <v>1033000</v>
          </cell>
          <cell r="M139">
            <v>9863000</v>
          </cell>
          <cell r="N139">
            <v>9446000</v>
          </cell>
          <cell r="O139">
            <v>417000</v>
          </cell>
          <cell r="P139">
            <v>38664000</v>
          </cell>
          <cell r="Q139">
            <v>5360</v>
          </cell>
          <cell r="R139">
            <v>9857640</v>
          </cell>
          <cell r="S139">
            <v>9441120</v>
          </cell>
          <cell r="T139">
            <v>4880</v>
          </cell>
          <cell r="U139">
            <v>2499000</v>
          </cell>
          <cell r="V139">
            <v>6947000</v>
          </cell>
          <cell r="W139">
            <v>417000</v>
          </cell>
          <cell r="X139">
            <v>416520</v>
          </cell>
          <cell r="Y139">
            <v>480</v>
          </cell>
          <cell r="Z139">
            <v>0</v>
          </cell>
          <cell r="AA139">
            <v>991000</v>
          </cell>
          <cell r="AB139">
            <v>42000</v>
          </cell>
        </row>
        <row r="140">
          <cell r="A140" t="str">
            <v>2</v>
          </cell>
          <cell r="B140" t="str">
            <v>600069761</v>
          </cell>
          <cell r="C140">
            <v>59.5</v>
          </cell>
          <cell r="D140">
            <v>42.76</v>
          </cell>
          <cell r="E140">
            <v>16.739999999999998</v>
          </cell>
          <cell r="F140">
            <v>16565000</v>
          </cell>
          <cell r="G140">
            <v>13850000</v>
          </cell>
          <cell r="H140">
            <v>2715000</v>
          </cell>
          <cell r="I140">
            <v>0</v>
          </cell>
          <cell r="J140">
            <v>0</v>
          </cell>
          <cell r="K140">
            <v>0</v>
          </cell>
          <cell r="L140">
            <v>614000</v>
          </cell>
          <cell r="M140">
            <v>5879000</v>
          </cell>
          <cell r="N140">
            <v>5631000</v>
          </cell>
          <cell r="O140">
            <v>248000</v>
          </cell>
          <cell r="P140">
            <v>23058000</v>
          </cell>
          <cell r="Q140">
            <v>-1575</v>
          </cell>
          <cell r="R140">
            <v>5880575</v>
          </cell>
          <cell r="S140">
            <v>5632100</v>
          </cell>
          <cell r="T140">
            <v>-1100</v>
          </cell>
          <cell r="U140">
            <v>1489000</v>
          </cell>
          <cell r="V140">
            <v>4142000</v>
          </cell>
          <cell r="W140">
            <v>248000</v>
          </cell>
          <cell r="X140">
            <v>248475</v>
          </cell>
          <cell r="Y140">
            <v>-475</v>
          </cell>
          <cell r="Z140">
            <v>0</v>
          </cell>
          <cell r="AA140">
            <v>589000</v>
          </cell>
          <cell r="AB140">
            <v>25000</v>
          </cell>
        </row>
        <row r="141">
          <cell r="A141" t="str">
            <v>2</v>
          </cell>
          <cell r="B141" t="str">
            <v>600069770</v>
          </cell>
          <cell r="C141">
            <v>45.68</v>
          </cell>
          <cell r="D141">
            <v>31.87</v>
          </cell>
          <cell r="E141">
            <v>13.81</v>
          </cell>
          <cell r="F141">
            <v>12529000</v>
          </cell>
          <cell r="G141">
            <v>10290000</v>
          </cell>
          <cell r="H141">
            <v>2239000</v>
          </cell>
          <cell r="I141">
            <v>0</v>
          </cell>
          <cell r="J141">
            <v>0</v>
          </cell>
          <cell r="K141">
            <v>0</v>
          </cell>
          <cell r="L141">
            <v>437000</v>
          </cell>
          <cell r="M141">
            <v>4451000</v>
          </cell>
          <cell r="N141">
            <v>4264000</v>
          </cell>
          <cell r="O141">
            <v>187000</v>
          </cell>
          <cell r="P141">
            <v>17417000</v>
          </cell>
          <cell r="Q141">
            <v>3205</v>
          </cell>
          <cell r="R141">
            <v>4447795</v>
          </cell>
          <cell r="S141">
            <v>4259860</v>
          </cell>
          <cell r="T141">
            <v>4140</v>
          </cell>
          <cell r="U141">
            <v>1129000</v>
          </cell>
          <cell r="V141">
            <v>3135000</v>
          </cell>
          <cell r="W141">
            <v>187000</v>
          </cell>
          <cell r="X141">
            <v>187935</v>
          </cell>
          <cell r="Y141">
            <v>-935</v>
          </cell>
          <cell r="Z141">
            <v>0</v>
          </cell>
          <cell r="AA141">
            <v>418000</v>
          </cell>
          <cell r="AB141">
            <v>19000</v>
          </cell>
        </row>
        <row r="142">
          <cell r="A142" t="str">
            <v>2</v>
          </cell>
          <cell r="B142" t="str">
            <v>600069788</v>
          </cell>
          <cell r="C142">
            <v>76.8</v>
          </cell>
          <cell r="D142">
            <v>56.99</v>
          </cell>
          <cell r="E142">
            <v>19.809999999999999</v>
          </cell>
          <cell r="F142">
            <v>21548000</v>
          </cell>
          <cell r="G142">
            <v>18336000</v>
          </cell>
          <cell r="H142">
            <v>3212000</v>
          </cell>
          <cell r="I142">
            <v>0</v>
          </cell>
          <cell r="J142">
            <v>0</v>
          </cell>
          <cell r="K142">
            <v>0</v>
          </cell>
          <cell r="L142">
            <v>807000</v>
          </cell>
          <cell r="M142">
            <v>7650000</v>
          </cell>
          <cell r="N142">
            <v>7327000</v>
          </cell>
          <cell r="O142">
            <v>323000</v>
          </cell>
          <cell r="P142">
            <v>30005000</v>
          </cell>
          <cell r="Q142">
            <v>460</v>
          </cell>
          <cell r="R142">
            <v>7649540</v>
          </cell>
          <cell r="S142">
            <v>7326320</v>
          </cell>
          <cell r="T142">
            <v>680</v>
          </cell>
          <cell r="U142">
            <v>1937000</v>
          </cell>
          <cell r="V142">
            <v>5390000</v>
          </cell>
          <cell r="W142">
            <v>323000</v>
          </cell>
          <cell r="X142">
            <v>323220</v>
          </cell>
          <cell r="Y142">
            <v>-220</v>
          </cell>
          <cell r="Z142">
            <v>0</v>
          </cell>
          <cell r="AA142">
            <v>774000</v>
          </cell>
          <cell r="AB142">
            <v>33000</v>
          </cell>
        </row>
        <row r="143">
          <cell r="A143" t="str">
            <v>2</v>
          </cell>
          <cell r="B143" t="str">
            <v>600069796</v>
          </cell>
          <cell r="C143">
            <v>55.79</v>
          </cell>
          <cell r="D143">
            <v>45.68</v>
          </cell>
          <cell r="E143">
            <v>10.11</v>
          </cell>
          <cell r="F143">
            <v>16417000</v>
          </cell>
          <cell r="G143">
            <v>14787000</v>
          </cell>
          <cell r="H143">
            <v>1630000</v>
          </cell>
          <cell r="I143">
            <v>0</v>
          </cell>
          <cell r="J143">
            <v>0</v>
          </cell>
          <cell r="K143">
            <v>0</v>
          </cell>
          <cell r="L143">
            <v>586000</v>
          </cell>
          <cell r="M143">
            <v>5827000</v>
          </cell>
          <cell r="N143">
            <v>5582000</v>
          </cell>
          <cell r="O143">
            <v>245000</v>
          </cell>
          <cell r="P143">
            <v>22830000</v>
          </cell>
          <cell r="Q143">
            <v>-1035</v>
          </cell>
          <cell r="R143">
            <v>5828035</v>
          </cell>
          <cell r="S143">
            <v>5581780</v>
          </cell>
          <cell r="T143">
            <v>220</v>
          </cell>
          <cell r="U143">
            <v>1477000</v>
          </cell>
          <cell r="V143">
            <v>4105000</v>
          </cell>
          <cell r="W143">
            <v>245000</v>
          </cell>
          <cell r="X143">
            <v>246255</v>
          </cell>
          <cell r="Y143">
            <v>-1255</v>
          </cell>
          <cell r="Z143">
            <v>0</v>
          </cell>
          <cell r="AA143">
            <v>561000</v>
          </cell>
          <cell r="AB143">
            <v>25000</v>
          </cell>
        </row>
        <row r="144">
          <cell r="A144" t="str">
            <v>2</v>
          </cell>
          <cell r="B144" t="str">
            <v>600069800</v>
          </cell>
          <cell r="C144">
            <v>7.45</v>
          </cell>
          <cell r="D144">
            <v>0</v>
          </cell>
          <cell r="E144">
            <v>7.45</v>
          </cell>
          <cell r="F144">
            <v>1216000</v>
          </cell>
          <cell r="G144">
            <v>0</v>
          </cell>
          <cell r="H144">
            <v>1216000</v>
          </cell>
          <cell r="I144">
            <v>0</v>
          </cell>
          <cell r="J144">
            <v>0</v>
          </cell>
          <cell r="K144">
            <v>0</v>
          </cell>
          <cell r="L144">
            <v>40000</v>
          </cell>
          <cell r="M144">
            <v>431000</v>
          </cell>
          <cell r="N144">
            <v>413000</v>
          </cell>
          <cell r="O144">
            <v>18000</v>
          </cell>
          <cell r="P144">
            <v>1687000</v>
          </cell>
          <cell r="Q144">
            <v>-680</v>
          </cell>
          <cell r="R144">
            <v>431680</v>
          </cell>
          <cell r="S144">
            <v>413440</v>
          </cell>
          <cell r="T144">
            <v>-440</v>
          </cell>
          <cell r="U144">
            <v>109000</v>
          </cell>
          <cell r="V144">
            <v>304000</v>
          </cell>
          <cell r="W144">
            <v>18000</v>
          </cell>
          <cell r="X144">
            <v>18240</v>
          </cell>
          <cell r="Y144">
            <v>-240</v>
          </cell>
          <cell r="Z144">
            <v>0</v>
          </cell>
          <cell r="AA144">
            <v>38000</v>
          </cell>
          <cell r="AB144">
            <v>2000</v>
          </cell>
        </row>
        <row r="145">
          <cell r="A145" t="str">
            <v>2</v>
          </cell>
          <cell r="B145" t="str">
            <v>600069818</v>
          </cell>
          <cell r="C145">
            <v>13.89</v>
          </cell>
          <cell r="D145">
            <v>0</v>
          </cell>
          <cell r="E145">
            <v>13.89</v>
          </cell>
          <cell r="F145">
            <v>2268000</v>
          </cell>
          <cell r="G145">
            <v>0</v>
          </cell>
          <cell r="H145">
            <v>2268000</v>
          </cell>
          <cell r="I145">
            <v>0</v>
          </cell>
          <cell r="J145">
            <v>0</v>
          </cell>
          <cell r="K145">
            <v>0</v>
          </cell>
          <cell r="L145">
            <v>95000</v>
          </cell>
          <cell r="M145">
            <v>806000</v>
          </cell>
          <cell r="N145">
            <v>772000</v>
          </cell>
          <cell r="O145">
            <v>34000</v>
          </cell>
          <cell r="P145">
            <v>3169000</v>
          </cell>
          <cell r="Q145">
            <v>860</v>
          </cell>
          <cell r="R145">
            <v>805140</v>
          </cell>
          <cell r="S145">
            <v>771120</v>
          </cell>
          <cell r="T145">
            <v>880</v>
          </cell>
          <cell r="U145">
            <v>204000</v>
          </cell>
          <cell r="V145">
            <v>568000</v>
          </cell>
          <cell r="W145">
            <v>34000</v>
          </cell>
          <cell r="X145">
            <v>34020</v>
          </cell>
          <cell r="Y145">
            <v>-20</v>
          </cell>
          <cell r="Z145">
            <v>0</v>
          </cell>
          <cell r="AA145">
            <v>92000</v>
          </cell>
          <cell r="AB145">
            <v>3000</v>
          </cell>
        </row>
        <row r="146">
          <cell r="A146" t="str">
            <v>2</v>
          </cell>
          <cell r="B146" t="str">
            <v>600069834</v>
          </cell>
          <cell r="C146">
            <v>16.14</v>
          </cell>
          <cell r="D146">
            <v>9.9600000000000009</v>
          </cell>
          <cell r="E146">
            <v>6.18</v>
          </cell>
          <cell r="F146">
            <v>3899000</v>
          </cell>
          <cell r="G146">
            <v>2915000</v>
          </cell>
          <cell r="H146">
            <v>984000</v>
          </cell>
          <cell r="I146">
            <v>0</v>
          </cell>
          <cell r="J146">
            <v>0</v>
          </cell>
          <cell r="K146">
            <v>0</v>
          </cell>
          <cell r="L146">
            <v>63000</v>
          </cell>
          <cell r="M146">
            <v>1386000</v>
          </cell>
          <cell r="N146">
            <v>1328000</v>
          </cell>
          <cell r="O146">
            <v>58000</v>
          </cell>
          <cell r="P146">
            <v>5348000</v>
          </cell>
          <cell r="Q146">
            <v>1855</v>
          </cell>
          <cell r="R146">
            <v>1384145</v>
          </cell>
          <cell r="S146">
            <v>1325660</v>
          </cell>
          <cell r="T146">
            <v>2340</v>
          </cell>
          <cell r="U146">
            <v>352000</v>
          </cell>
          <cell r="V146">
            <v>976000</v>
          </cell>
          <cell r="W146">
            <v>58000</v>
          </cell>
          <cell r="X146">
            <v>58485</v>
          </cell>
          <cell r="Y146">
            <v>-485</v>
          </cell>
          <cell r="Z146">
            <v>0</v>
          </cell>
          <cell r="AA146">
            <v>57000</v>
          </cell>
          <cell r="AB146">
            <v>6000</v>
          </cell>
        </row>
        <row r="147">
          <cell r="A147" t="str">
            <v>2</v>
          </cell>
          <cell r="B147" t="str">
            <v>600069842</v>
          </cell>
          <cell r="C147">
            <v>4.1100000000000003</v>
          </cell>
          <cell r="D147">
            <v>2.31</v>
          </cell>
          <cell r="E147">
            <v>1.8</v>
          </cell>
          <cell r="F147">
            <v>964000</v>
          </cell>
          <cell r="G147">
            <v>676000</v>
          </cell>
          <cell r="H147">
            <v>288000</v>
          </cell>
          <cell r="I147">
            <v>0</v>
          </cell>
          <cell r="J147">
            <v>0</v>
          </cell>
          <cell r="K147">
            <v>0</v>
          </cell>
          <cell r="L147">
            <v>14000</v>
          </cell>
          <cell r="M147">
            <v>343000</v>
          </cell>
          <cell r="N147">
            <v>328000</v>
          </cell>
          <cell r="O147">
            <v>15000</v>
          </cell>
          <cell r="P147">
            <v>1321000</v>
          </cell>
          <cell r="Q147">
            <v>780</v>
          </cell>
          <cell r="R147">
            <v>342220</v>
          </cell>
          <cell r="S147">
            <v>327760</v>
          </cell>
          <cell r="T147">
            <v>240</v>
          </cell>
          <cell r="U147">
            <v>87000</v>
          </cell>
          <cell r="V147">
            <v>241000</v>
          </cell>
          <cell r="W147">
            <v>15000</v>
          </cell>
          <cell r="X147">
            <v>14460</v>
          </cell>
          <cell r="Y147">
            <v>540</v>
          </cell>
          <cell r="Z147">
            <v>0</v>
          </cell>
          <cell r="AA147">
            <v>13000</v>
          </cell>
          <cell r="AB147">
            <v>1000</v>
          </cell>
        </row>
        <row r="148">
          <cell r="A148" t="str">
            <v>2</v>
          </cell>
          <cell r="B148" t="str">
            <v>600069851</v>
          </cell>
          <cell r="C148">
            <v>3.66</v>
          </cell>
          <cell r="D148">
            <v>2.0499999999999998</v>
          </cell>
          <cell r="E148">
            <v>1.61</v>
          </cell>
          <cell r="F148">
            <v>857000</v>
          </cell>
          <cell r="G148">
            <v>600000</v>
          </cell>
          <cell r="H148">
            <v>257000</v>
          </cell>
          <cell r="I148">
            <v>0</v>
          </cell>
          <cell r="J148">
            <v>0</v>
          </cell>
          <cell r="K148">
            <v>0</v>
          </cell>
          <cell r="L148">
            <v>12000</v>
          </cell>
          <cell r="M148">
            <v>305000</v>
          </cell>
          <cell r="N148">
            <v>293000</v>
          </cell>
          <cell r="O148">
            <v>12000</v>
          </cell>
          <cell r="P148">
            <v>1174000</v>
          </cell>
          <cell r="Q148">
            <v>765</v>
          </cell>
          <cell r="R148">
            <v>304235</v>
          </cell>
          <cell r="S148">
            <v>291380</v>
          </cell>
          <cell r="T148">
            <v>1620</v>
          </cell>
          <cell r="U148">
            <v>78000</v>
          </cell>
          <cell r="V148">
            <v>215000</v>
          </cell>
          <cell r="W148">
            <v>12000</v>
          </cell>
          <cell r="X148">
            <v>12855</v>
          </cell>
          <cell r="Y148">
            <v>-855</v>
          </cell>
          <cell r="Z148">
            <v>0</v>
          </cell>
          <cell r="AA148">
            <v>11000</v>
          </cell>
          <cell r="AB148">
            <v>1000</v>
          </cell>
        </row>
        <row r="149">
          <cell r="A149" t="str">
            <v>2</v>
          </cell>
          <cell r="B149" t="str">
            <v>600069869</v>
          </cell>
          <cell r="C149">
            <v>13.66</v>
          </cell>
          <cell r="D149">
            <v>8.33</v>
          </cell>
          <cell r="E149">
            <v>5.33</v>
          </cell>
          <cell r="F149">
            <v>3287000</v>
          </cell>
          <cell r="G149">
            <v>2438000</v>
          </cell>
          <cell r="H149">
            <v>849000</v>
          </cell>
          <cell r="I149">
            <v>0</v>
          </cell>
          <cell r="J149">
            <v>0</v>
          </cell>
          <cell r="K149">
            <v>0</v>
          </cell>
          <cell r="L149">
            <v>53000</v>
          </cell>
          <cell r="M149">
            <v>1166000</v>
          </cell>
          <cell r="N149">
            <v>1117000</v>
          </cell>
          <cell r="O149">
            <v>49000</v>
          </cell>
          <cell r="P149">
            <v>4506000</v>
          </cell>
          <cell r="Q149">
            <v>-885</v>
          </cell>
          <cell r="R149">
            <v>1166885</v>
          </cell>
          <cell r="S149">
            <v>1117580</v>
          </cell>
          <cell r="T149">
            <v>-580</v>
          </cell>
          <cell r="U149">
            <v>296000</v>
          </cell>
          <cell r="V149">
            <v>821000</v>
          </cell>
          <cell r="W149">
            <v>49000</v>
          </cell>
          <cell r="X149">
            <v>49305</v>
          </cell>
          <cell r="Y149">
            <v>-305</v>
          </cell>
          <cell r="Z149">
            <v>0</v>
          </cell>
          <cell r="AA149">
            <v>48000</v>
          </cell>
          <cell r="AB149">
            <v>5000</v>
          </cell>
        </row>
        <row r="150">
          <cell r="A150" t="str">
            <v>2</v>
          </cell>
          <cell r="B150" t="str">
            <v>600069885</v>
          </cell>
          <cell r="C150">
            <v>6.81</v>
          </cell>
          <cell r="D150">
            <v>3.93</v>
          </cell>
          <cell r="E150">
            <v>2.88</v>
          </cell>
          <cell r="F150">
            <v>1610000</v>
          </cell>
          <cell r="G150">
            <v>1150000</v>
          </cell>
          <cell r="H150">
            <v>460000</v>
          </cell>
          <cell r="I150">
            <v>0</v>
          </cell>
          <cell r="J150">
            <v>0</v>
          </cell>
          <cell r="K150">
            <v>0</v>
          </cell>
          <cell r="L150">
            <v>25000</v>
          </cell>
          <cell r="M150">
            <v>572000</v>
          </cell>
          <cell r="N150">
            <v>548000</v>
          </cell>
          <cell r="O150">
            <v>24000</v>
          </cell>
          <cell r="P150">
            <v>2207000</v>
          </cell>
          <cell r="Q150">
            <v>450</v>
          </cell>
          <cell r="R150">
            <v>571550</v>
          </cell>
          <cell r="S150">
            <v>547400</v>
          </cell>
          <cell r="T150">
            <v>600</v>
          </cell>
          <cell r="U150">
            <v>145000</v>
          </cell>
          <cell r="V150">
            <v>403000</v>
          </cell>
          <cell r="W150">
            <v>24000</v>
          </cell>
          <cell r="X150">
            <v>24150</v>
          </cell>
          <cell r="Y150">
            <v>-150</v>
          </cell>
          <cell r="Z150">
            <v>0</v>
          </cell>
          <cell r="AA150">
            <v>23000</v>
          </cell>
          <cell r="AB150">
            <v>2000</v>
          </cell>
        </row>
        <row r="151">
          <cell r="A151" t="str">
            <v>2</v>
          </cell>
          <cell r="B151" t="str">
            <v>600069893</v>
          </cell>
          <cell r="C151">
            <v>3.73</v>
          </cell>
          <cell r="D151">
            <v>2.08</v>
          </cell>
          <cell r="E151">
            <v>1.65</v>
          </cell>
          <cell r="F151">
            <v>873000</v>
          </cell>
          <cell r="G151">
            <v>609000</v>
          </cell>
          <cell r="H151">
            <v>264000</v>
          </cell>
          <cell r="I151">
            <v>0</v>
          </cell>
          <cell r="J151">
            <v>0</v>
          </cell>
          <cell r="K151">
            <v>0</v>
          </cell>
          <cell r="L151">
            <v>12000</v>
          </cell>
          <cell r="M151">
            <v>309000</v>
          </cell>
          <cell r="N151">
            <v>296000</v>
          </cell>
          <cell r="O151">
            <v>13000</v>
          </cell>
          <cell r="P151">
            <v>1194000</v>
          </cell>
          <cell r="Q151">
            <v>-915</v>
          </cell>
          <cell r="R151">
            <v>309915</v>
          </cell>
          <cell r="S151">
            <v>296820</v>
          </cell>
          <cell r="T151">
            <v>-820</v>
          </cell>
          <cell r="U151">
            <v>78000</v>
          </cell>
          <cell r="V151">
            <v>218000</v>
          </cell>
          <cell r="W151">
            <v>13000</v>
          </cell>
          <cell r="X151">
            <v>13095</v>
          </cell>
          <cell r="Y151">
            <v>-95</v>
          </cell>
          <cell r="Z151">
            <v>0</v>
          </cell>
          <cell r="AA151">
            <v>11000</v>
          </cell>
          <cell r="AB151">
            <v>1000</v>
          </cell>
        </row>
        <row r="152">
          <cell r="A152" t="str">
            <v>2</v>
          </cell>
          <cell r="B152" t="str">
            <v>600069907</v>
          </cell>
          <cell r="C152">
            <v>3.9</v>
          </cell>
          <cell r="D152">
            <v>2.21</v>
          </cell>
          <cell r="E152">
            <v>1.69</v>
          </cell>
          <cell r="F152">
            <v>917000</v>
          </cell>
          <cell r="G152">
            <v>647000</v>
          </cell>
          <cell r="H152">
            <v>270000</v>
          </cell>
          <cell r="I152">
            <v>0</v>
          </cell>
          <cell r="J152">
            <v>0</v>
          </cell>
          <cell r="K152">
            <v>0</v>
          </cell>
          <cell r="L152">
            <v>13000</v>
          </cell>
          <cell r="M152">
            <v>325000</v>
          </cell>
          <cell r="N152">
            <v>311000</v>
          </cell>
          <cell r="O152">
            <v>14000</v>
          </cell>
          <cell r="P152">
            <v>1255000</v>
          </cell>
          <cell r="Q152">
            <v>-535</v>
          </cell>
          <cell r="R152">
            <v>325535</v>
          </cell>
          <cell r="S152">
            <v>311780</v>
          </cell>
          <cell r="T152">
            <v>-780</v>
          </cell>
          <cell r="U152">
            <v>82000</v>
          </cell>
          <cell r="V152">
            <v>229000</v>
          </cell>
          <cell r="W152">
            <v>14000</v>
          </cell>
          <cell r="X152">
            <v>13755</v>
          </cell>
          <cell r="Y152">
            <v>245</v>
          </cell>
          <cell r="Z152">
            <v>0</v>
          </cell>
          <cell r="AA152">
            <v>12000</v>
          </cell>
          <cell r="AB152">
            <v>1000</v>
          </cell>
        </row>
        <row r="153">
          <cell r="A153" t="str">
            <v>2</v>
          </cell>
          <cell r="B153" t="str">
            <v>600069915</v>
          </cell>
          <cell r="C153">
            <v>3.14</v>
          </cell>
          <cell r="D153">
            <v>1.78</v>
          </cell>
          <cell r="E153">
            <v>1.36</v>
          </cell>
          <cell r="F153">
            <v>739000</v>
          </cell>
          <cell r="G153">
            <v>521000</v>
          </cell>
          <cell r="H153">
            <v>218000</v>
          </cell>
          <cell r="I153">
            <v>0</v>
          </cell>
          <cell r="J153">
            <v>0</v>
          </cell>
          <cell r="K153">
            <v>0</v>
          </cell>
          <cell r="L153">
            <v>10000</v>
          </cell>
          <cell r="M153">
            <v>262000</v>
          </cell>
          <cell r="N153">
            <v>251000</v>
          </cell>
          <cell r="O153">
            <v>11000</v>
          </cell>
          <cell r="P153">
            <v>1011000</v>
          </cell>
          <cell r="Q153">
            <v>-345</v>
          </cell>
          <cell r="R153">
            <v>262345</v>
          </cell>
          <cell r="S153">
            <v>251260</v>
          </cell>
          <cell r="T153">
            <v>-260</v>
          </cell>
          <cell r="U153">
            <v>66000</v>
          </cell>
          <cell r="V153">
            <v>185000</v>
          </cell>
          <cell r="W153">
            <v>11000</v>
          </cell>
          <cell r="X153">
            <v>11085</v>
          </cell>
          <cell r="Y153">
            <v>-85</v>
          </cell>
          <cell r="Z153">
            <v>0</v>
          </cell>
          <cell r="AA153">
            <v>9000</v>
          </cell>
          <cell r="AB153">
            <v>1000</v>
          </cell>
        </row>
        <row r="154">
          <cell r="A154" t="str">
            <v>2</v>
          </cell>
          <cell r="B154" t="str">
            <v>600069931</v>
          </cell>
          <cell r="C154">
            <v>31.98</v>
          </cell>
          <cell r="D154">
            <v>22.55</v>
          </cell>
          <cell r="E154">
            <v>9.43</v>
          </cell>
          <cell r="F154">
            <v>8078000</v>
          </cell>
          <cell r="G154">
            <v>6597000</v>
          </cell>
          <cell r="H154">
            <v>1481000</v>
          </cell>
          <cell r="I154">
            <v>0</v>
          </cell>
          <cell r="J154">
            <v>0</v>
          </cell>
          <cell r="K154">
            <v>0</v>
          </cell>
          <cell r="L154">
            <v>144000</v>
          </cell>
          <cell r="M154">
            <v>2869000</v>
          </cell>
          <cell r="N154">
            <v>2747000</v>
          </cell>
          <cell r="O154">
            <v>122000</v>
          </cell>
          <cell r="P154">
            <v>11091000</v>
          </cell>
          <cell r="Q154">
            <v>1310</v>
          </cell>
          <cell r="R154">
            <v>2867690</v>
          </cell>
          <cell r="S154">
            <v>2746520</v>
          </cell>
          <cell r="T154">
            <v>480</v>
          </cell>
          <cell r="U154">
            <v>727000</v>
          </cell>
          <cell r="V154">
            <v>2020000</v>
          </cell>
          <cell r="W154">
            <v>122000</v>
          </cell>
          <cell r="X154">
            <v>121170</v>
          </cell>
          <cell r="Y154">
            <v>830</v>
          </cell>
          <cell r="Z154">
            <v>0</v>
          </cell>
          <cell r="AA154">
            <v>131000</v>
          </cell>
          <cell r="AB154">
            <v>13000</v>
          </cell>
        </row>
        <row r="155">
          <cell r="A155" t="str">
            <v>2</v>
          </cell>
          <cell r="B155" t="str">
            <v>600069982</v>
          </cell>
          <cell r="C155">
            <v>10.11</v>
          </cell>
          <cell r="D155">
            <v>4.3</v>
          </cell>
          <cell r="E155">
            <v>5.81</v>
          </cell>
          <cell r="F155">
            <v>2196000</v>
          </cell>
          <cell r="G155">
            <v>1258000</v>
          </cell>
          <cell r="H155">
            <v>938000</v>
          </cell>
          <cell r="I155">
            <v>0</v>
          </cell>
          <cell r="J155">
            <v>0</v>
          </cell>
          <cell r="K155">
            <v>0</v>
          </cell>
          <cell r="L155">
            <v>40000</v>
          </cell>
          <cell r="M155">
            <v>780000</v>
          </cell>
          <cell r="N155">
            <v>748000</v>
          </cell>
          <cell r="O155">
            <v>32000</v>
          </cell>
          <cell r="P155">
            <v>3016000</v>
          </cell>
          <cell r="Q155">
            <v>420</v>
          </cell>
          <cell r="R155">
            <v>779580</v>
          </cell>
          <cell r="S155">
            <v>746640</v>
          </cell>
          <cell r="T155">
            <v>1360</v>
          </cell>
          <cell r="U155">
            <v>198000</v>
          </cell>
          <cell r="V155">
            <v>550000</v>
          </cell>
          <cell r="W155">
            <v>32000</v>
          </cell>
          <cell r="X155">
            <v>32940</v>
          </cell>
          <cell r="Y155">
            <v>-940</v>
          </cell>
          <cell r="Z155">
            <v>0</v>
          </cell>
          <cell r="AA155">
            <v>37000</v>
          </cell>
          <cell r="AB155">
            <v>3000</v>
          </cell>
        </row>
        <row r="156">
          <cell r="A156" t="str">
            <v>2</v>
          </cell>
          <cell r="B156" t="str">
            <v>600070018</v>
          </cell>
          <cell r="C156">
            <v>9.14</v>
          </cell>
          <cell r="D156">
            <v>6.87</v>
          </cell>
          <cell r="E156">
            <v>2.27</v>
          </cell>
          <cell r="F156">
            <v>2363000</v>
          </cell>
          <cell r="G156">
            <v>2010000</v>
          </cell>
          <cell r="H156">
            <v>353000</v>
          </cell>
          <cell r="I156">
            <v>0</v>
          </cell>
          <cell r="J156">
            <v>0</v>
          </cell>
          <cell r="K156">
            <v>0</v>
          </cell>
          <cell r="L156">
            <v>36000</v>
          </cell>
          <cell r="M156">
            <v>839000</v>
          </cell>
          <cell r="N156">
            <v>803000</v>
          </cell>
          <cell r="O156">
            <v>36000</v>
          </cell>
          <cell r="P156">
            <v>3238000</v>
          </cell>
          <cell r="Q156">
            <v>135</v>
          </cell>
          <cell r="R156">
            <v>838865</v>
          </cell>
          <cell r="S156">
            <v>803420</v>
          </cell>
          <cell r="T156">
            <v>-420</v>
          </cell>
          <cell r="U156">
            <v>212000</v>
          </cell>
          <cell r="V156">
            <v>591000</v>
          </cell>
          <cell r="W156">
            <v>36000</v>
          </cell>
          <cell r="X156">
            <v>35445</v>
          </cell>
          <cell r="Y156">
            <v>555</v>
          </cell>
          <cell r="Z156">
            <v>0</v>
          </cell>
          <cell r="AA156">
            <v>32000</v>
          </cell>
          <cell r="AB156">
            <v>4000</v>
          </cell>
        </row>
        <row r="157">
          <cell r="A157" t="str">
            <v>2</v>
          </cell>
          <cell r="B157" t="str">
            <v>600070026</v>
          </cell>
          <cell r="C157">
            <v>3.48</v>
          </cell>
          <cell r="D157">
            <v>1.94</v>
          </cell>
          <cell r="E157">
            <v>1.54</v>
          </cell>
          <cell r="F157">
            <v>814000</v>
          </cell>
          <cell r="G157">
            <v>568000</v>
          </cell>
          <cell r="H157">
            <v>246000</v>
          </cell>
          <cell r="I157">
            <v>0</v>
          </cell>
          <cell r="J157">
            <v>0</v>
          </cell>
          <cell r="K157">
            <v>0</v>
          </cell>
          <cell r="L157">
            <v>11000</v>
          </cell>
          <cell r="M157">
            <v>290000</v>
          </cell>
          <cell r="N157">
            <v>278000</v>
          </cell>
          <cell r="O157">
            <v>12000</v>
          </cell>
          <cell r="P157">
            <v>1115000</v>
          </cell>
          <cell r="Q157">
            <v>1030</v>
          </cell>
          <cell r="R157">
            <v>288970</v>
          </cell>
          <cell r="S157">
            <v>276760</v>
          </cell>
          <cell r="T157">
            <v>1240</v>
          </cell>
          <cell r="U157">
            <v>74000</v>
          </cell>
          <cell r="V157">
            <v>204000</v>
          </cell>
          <cell r="W157">
            <v>12000</v>
          </cell>
          <cell r="X157">
            <v>12210</v>
          </cell>
          <cell r="Y157">
            <v>-210</v>
          </cell>
          <cell r="Z157">
            <v>0</v>
          </cell>
          <cell r="AA157">
            <v>10000</v>
          </cell>
          <cell r="AB157">
            <v>1000</v>
          </cell>
        </row>
        <row r="158">
          <cell r="A158" t="str">
            <v>2</v>
          </cell>
          <cell r="B158" t="str">
            <v>600070034</v>
          </cell>
          <cell r="C158">
            <v>20.61</v>
          </cell>
          <cell r="D158">
            <v>12.43</v>
          </cell>
          <cell r="E158">
            <v>8.18</v>
          </cell>
          <cell r="F158">
            <v>4940000</v>
          </cell>
          <cell r="G158">
            <v>3637000</v>
          </cell>
          <cell r="H158">
            <v>1303000</v>
          </cell>
          <cell r="I158">
            <v>0</v>
          </cell>
          <cell r="J158">
            <v>0</v>
          </cell>
          <cell r="K158">
            <v>0</v>
          </cell>
          <cell r="L158">
            <v>80000</v>
          </cell>
          <cell r="M158">
            <v>1755000</v>
          </cell>
          <cell r="N158">
            <v>1680000</v>
          </cell>
          <cell r="O158">
            <v>75000</v>
          </cell>
          <cell r="P158">
            <v>6775000</v>
          </cell>
          <cell r="Q158">
            <v>1300</v>
          </cell>
          <cell r="R158">
            <v>1753700</v>
          </cell>
          <cell r="S158">
            <v>1679600</v>
          </cell>
          <cell r="T158">
            <v>400</v>
          </cell>
          <cell r="U158">
            <v>445000</v>
          </cell>
          <cell r="V158">
            <v>1235000</v>
          </cell>
          <cell r="W158">
            <v>75000</v>
          </cell>
          <cell r="X158">
            <v>74100</v>
          </cell>
          <cell r="Y158">
            <v>900</v>
          </cell>
          <cell r="Z158">
            <v>0</v>
          </cell>
          <cell r="AA158">
            <v>72000</v>
          </cell>
          <cell r="AB158">
            <v>8000</v>
          </cell>
        </row>
        <row r="159">
          <cell r="A159" t="str">
            <v>2</v>
          </cell>
          <cell r="B159" t="str">
            <v>600070042</v>
          </cell>
          <cell r="C159">
            <v>3.73</v>
          </cell>
          <cell r="D159">
            <v>2.08</v>
          </cell>
          <cell r="E159">
            <v>1.65</v>
          </cell>
          <cell r="F159">
            <v>873000</v>
          </cell>
          <cell r="G159">
            <v>609000</v>
          </cell>
          <cell r="H159">
            <v>264000</v>
          </cell>
          <cell r="I159">
            <v>0</v>
          </cell>
          <cell r="J159">
            <v>0</v>
          </cell>
          <cell r="K159">
            <v>0</v>
          </cell>
          <cell r="L159">
            <v>12000</v>
          </cell>
          <cell r="M159">
            <v>309000</v>
          </cell>
          <cell r="N159">
            <v>296000</v>
          </cell>
          <cell r="O159">
            <v>13000</v>
          </cell>
          <cell r="P159">
            <v>1194000</v>
          </cell>
          <cell r="Q159">
            <v>-915</v>
          </cell>
          <cell r="R159">
            <v>309915</v>
          </cell>
          <cell r="S159">
            <v>296820</v>
          </cell>
          <cell r="T159">
            <v>-820</v>
          </cell>
          <cell r="U159">
            <v>78000</v>
          </cell>
          <cell r="V159">
            <v>218000</v>
          </cell>
          <cell r="W159">
            <v>13000</v>
          </cell>
          <cell r="X159">
            <v>13095</v>
          </cell>
          <cell r="Y159">
            <v>-95</v>
          </cell>
          <cell r="Z159">
            <v>0</v>
          </cell>
          <cell r="AA159">
            <v>11000</v>
          </cell>
          <cell r="AB159">
            <v>1000</v>
          </cell>
        </row>
        <row r="160">
          <cell r="A160" t="str">
            <v>2</v>
          </cell>
          <cell r="B160" t="str">
            <v>600070051</v>
          </cell>
          <cell r="C160">
            <v>10.76</v>
          </cell>
          <cell r="D160">
            <v>6.76</v>
          </cell>
          <cell r="E160">
            <v>4</v>
          </cell>
          <cell r="F160">
            <v>2613000</v>
          </cell>
          <cell r="G160">
            <v>1978000</v>
          </cell>
          <cell r="H160">
            <v>635000</v>
          </cell>
          <cell r="I160">
            <v>0</v>
          </cell>
          <cell r="J160">
            <v>0</v>
          </cell>
          <cell r="K160">
            <v>0</v>
          </cell>
          <cell r="L160">
            <v>40000</v>
          </cell>
          <cell r="M160">
            <v>927000</v>
          </cell>
          <cell r="N160">
            <v>888000</v>
          </cell>
          <cell r="O160">
            <v>39000</v>
          </cell>
          <cell r="P160">
            <v>3580000</v>
          </cell>
          <cell r="Q160">
            <v>-615</v>
          </cell>
          <cell r="R160">
            <v>927615</v>
          </cell>
          <cell r="S160">
            <v>888420</v>
          </cell>
          <cell r="T160">
            <v>-420</v>
          </cell>
          <cell r="U160">
            <v>235000</v>
          </cell>
          <cell r="V160">
            <v>653000</v>
          </cell>
          <cell r="W160">
            <v>39000</v>
          </cell>
          <cell r="X160">
            <v>39195</v>
          </cell>
          <cell r="Y160">
            <v>-195</v>
          </cell>
          <cell r="Z160">
            <v>0</v>
          </cell>
          <cell r="AA160">
            <v>36000</v>
          </cell>
          <cell r="AB160">
            <v>4000</v>
          </cell>
        </row>
        <row r="161">
          <cell r="A161" t="str">
            <v>2</v>
          </cell>
          <cell r="B161" t="str">
            <v>600070069</v>
          </cell>
          <cell r="C161">
            <v>10.94</v>
          </cell>
          <cell r="D161">
            <v>6.58</v>
          </cell>
          <cell r="E161">
            <v>4.3600000000000003</v>
          </cell>
          <cell r="F161">
            <v>2620000</v>
          </cell>
          <cell r="G161">
            <v>1925000</v>
          </cell>
          <cell r="H161">
            <v>695000</v>
          </cell>
          <cell r="I161">
            <v>0</v>
          </cell>
          <cell r="J161">
            <v>0</v>
          </cell>
          <cell r="K161">
            <v>0</v>
          </cell>
          <cell r="L161">
            <v>43000</v>
          </cell>
          <cell r="M161">
            <v>931000</v>
          </cell>
          <cell r="N161">
            <v>892000</v>
          </cell>
          <cell r="O161">
            <v>39000</v>
          </cell>
          <cell r="P161">
            <v>3594000</v>
          </cell>
          <cell r="Q161">
            <v>900</v>
          </cell>
          <cell r="R161">
            <v>930100</v>
          </cell>
          <cell r="S161">
            <v>890800</v>
          </cell>
          <cell r="T161">
            <v>1200</v>
          </cell>
          <cell r="U161">
            <v>237000</v>
          </cell>
          <cell r="V161">
            <v>655000</v>
          </cell>
          <cell r="W161">
            <v>39000</v>
          </cell>
          <cell r="X161">
            <v>39300</v>
          </cell>
          <cell r="Y161">
            <v>-300</v>
          </cell>
          <cell r="Z161">
            <v>0</v>
          </cell>
          <cell r="AA161">
            <v>38000</v>
          </cell>
          <cell r="AB161">
            <v>5000</v>
          </cell>
        </row>
        <row r="162">
          <cell r="A162" t="str">
            <v>2</v>
          </cell>
          <cell r="B162" t="str">
            <v>600070077</v>
          </cell>
          <cell r="C162">
            <v>4.1100000000000003</v>
          </cell>
          <cell r="D162">
            <v>2.31</v>
          </cell>
          <cell r="E162">
            <v>1.8</v>
          </cell>
          <cell r="F162">
            <v>964000</v>
          </cell>
          <cell r="G162">
            <v>676000</v>
          </cell>
          <cell r="H162">
            <v>288000</v>
          </cell>
          <cell r="I162">
            <v>0</v>
          </cell>
          <cell r="J162">
            <v>0</v>
          </cell>
          <cell r="K162">
            <v>0</v>
          </cell>
          <cell r="L162">
            <v>14000</v>
          </cell>
          <cell r="M162">
            <v>343000</v>
          </cell>
          <cell r="N162">
            <v>328000</v>
          </cell>
          <cell r="O162">
            <v>15000</v>
          </cell>
          <cell r="P162">
            <v>1321000</v>
          </cell>
          <cell r="Q162">
            <v>780</v>
          </cell>
          <cell r="R162">
            <v>342220</v>
          </cell>
          <cell r="S162">
            <v>327760</v>
          </cell>
          <cell r="T162">
            <v>240</v>
          </cell>
          <cell r="U162">
            <v>87000</v>
          </cell>
          <cell r="V162">
            <v>241000</v>
          </cell>
          <cell r="W162">
            <v>15000</v>
          </cell>
          <cell r="X162">
            <v>14460</v>
          </cell>
          <cell r="Y162">
            <v>540</v>
          </cell>
          <cell r="Z162">
            <v>0</v>
          </cell>
          <cell r="AA162">
            <v>13000</v>
          </cell>
          <cell r="AB162">
            <v>1000</v>
          </cell>
        </row>
        <row r="163">
          <cell r="A163" t="str">
            <v>2</v>
          </cell>
          <cell r="B163" t="str">
            <v>600070115</v>
          </cell>
          <cell r="C163">
            <v>12.32</v>
          </cell>
          <cell r="D163">
            <v>7.48</v>
          </cell>
          <cell r="E163">
            <v>4.84</v>
          </cell>
          <cell r="F163">
            <v>2960000</v>
          </cell>
          <cell r="G163">
            <v>2189000</v>
          </cell>
          <cell r="H163">
            <v>771000</v>
          </cell>
          <cell r="I163">
            <v>0</v>
          </cell>
          <cell r="J163">
            <v>0</v>
          </cell>
          <cell r="K163">
            <v>0</v>
          </cell>
          <cell r="L163">
            <v>48000</v>
          </cell>
          <cell r="M163">
            <v>1050000</v>
          </cell>
          <cell r="N163">
            <v>1006000</v>
          </cell>
          <cell r="O163">
            <v>44000</v>
          </cell>
          <cell r="P163">
            <v>4058000</v>
          </cell>
          <cell r="Q163">
            <v>-800</v>
          </cell>
          <cell r="R163">
            <v>1050800</v>
          </cell>
          <cell r="S163">
            <v>1006400</v>
          </cell>
          <cell r="T163">
            <v>-400</v>
          </cell>
          <cell r="U163">
            <v>266000</v>
          </cell>
          <cell r="V163">
            <v>740000</v>
          </cell>
          <cell r="W163">
            <v>44000</v>
          </cell>
          <cell r="X163">
            <v>44400</v>
          </cell>
          <cell r="Y163">
            <v>-400</v>
          </cell>
          <cell r="Z163">
            <v>0</v>
          </cell>
          <cell r="AA163">
            <v>43000</v>
          </cell>
          <cell r="AB163">
            <v>5000</v>
          </cell>
        </row>
        <row r="164">
          <cell r="A164" t="str">
            <v>2</v>
          </cell>
          <cell r="B164" t="str">
            <v>600070123</v>
          </cell>
          <cell r="C164">
            <v>17.77</v>
          </cell>
          <cell r="D164">
            <v>10.96</v>
          </cell>
          <cell r="E164">
            <v>6.81</v>
          </cell>
          <cell r="F164">
            <v>4291000</v>
          </cell>
          <cell r="G164">
            <v>3207000</v>
          </cell>
          <cell r="H164">
            <v>1084000</v>
          </cell>
          <cell r="I164">
            <v>0</v>
          </cell>
          <cell r="J164">
            <v>0</v>
          </cell>
          <cell r="K164">
            <v>0</v>
          </cell>
          <cell r="L164">
            <v>71000</v>
          </cell>
          <cell r="M164">
            <v>1524000</v>
          </cell>
          <cell r="N164">
            <v>1460000</v>
          </cell>
          <cell r="O164">
            <v>64000</v>
          </cell>
          <cell r="P164">
            <v>5886000</v>
          </cell>
          <cell r="Q164">
            <v>695</v>
          </cell>
          <cell r="R164">
            <v>1523305</v>
          </cell>
          <cell r="S164">
            <v>1458940</v>
          </cell>
          <cell r="T164">
            <v>1060</v>
          </cell>
          <cell r="U164">
            <v>387000</v>
          </cell>
          <cell r="V164">
            <v>1073000</v>
          </cell>
          <cell r="W164">
            <v>64000</v>
          </cell>
          <cell r="X164">
            <v>64365</v>
          </cell>
          <cell r="Y164">
            <v>-365</v>
          </cell>
          <cell r="Z164">
            <v>0</v>
          </cell>
          <cell r="AA164">
            <v>64000</v>
          </cell>
          <cell r="AB164">
            <v>7000</v>
          </cell>
        </row>
        <row r="165">
          <cell r="A165" t="str">
            <v>2</v>
          </cell>
          <cell r="B165" t="str">
            <v>600070131</v>
          </cell>
          <cell r="C165">
            <v>16.07</v>
          </cell>
          <cell r="D165">
            <v>10.220000000000001</v>
          </cell>
          <cell r="E165">
            <v>5.85</v>
          </cell>
          <cell r="F165">
            <v>3918000</v>
          </cell>
          <cell r="G165">
            <v>2990000</v>
          </cell>
          <cell r="H165">
            <v>928000</v>
          </cell>
          <cell r="I165">
            <v>0</v>
          </cell>
          <cell r="J165">
            <v>0</v>
          </cell>
          <cell r="K165">
            <v>0</v>
          </cell>
          <cell r="L165">
            <v>62000</v>
          </cell>
          <cell r="M165">
            <v>1391000</v>
          </cell>
          <cell r="N165">
            <v>1333000</v>
          </cell>
          <cell r="O165">
            <v>58000</v>
          </cell>
          <cell r="P165">
            <v>5371000</v>
          </cell>
          <cell r="Q165">
            <v>110</v>
          </cell>
          <cell r="R165">
            <v>1390890</v>
          </cell>
          <cell r="S165">
            <v>1332120</v>
          </cell>
          <cell r="T165">
            <v>880</v>
          </cell>
          <cell r="U165">
            <v>353000</v>
          </cell>
          <cell r="V165">
            <v>980000</v>
          </cell>
          <cell r="W165">
            <v>58000</v>
          </cell>
          <cell r="X165">
            <v>58770</v>
          </cell>
          <cell r="Y165">
            <v>-770</v>
          </cell>
          <cell r="Z165">
            <v>0</v>
          </cell>
          <cell r="AA165">
            <v>56000</v>
          </cell>
          <cell r="AB165">
            <v>6000</v>
          </cell>
        </row>
        <row r="166">
          <cell r="A166" t="str">
            <v>2</v>
          </cell>
          <cell r="B166" t="str">
            <v>600070158</v>
          </cell>
          <cell r="C166">
            <v>5.24</v>
          </cell>
          <cell r="D166">
            <v>2.98</v>
          </cell>
          <cell r="E166">
            <v>2.2599999999999998</v>
          </cell>
          <cell r="F166">
            <v>1233000</v>
          </cell>
          <cell r="G166">
            <v>872000</v>
          </cell>
          <cell r="H166">
            <v>361000</v>
          </cell>
          <cell r="I166">
            <v>0</v>
          </cell>
          <cell r="J166">
            <v>0</v>
          </cell>
          <cell r="K166">
            <v>0</v>
          </cell>
          <cell r="L166">
            <v>18000</v>
          </cell>
          <cell r="M166">
            <v>437000</v>
          </cell>
          <cell r="N166">
            <v>419000</v>
          </cell>
          <cell r="O166">
            <v>18000</v>
          </cell>
          <cell r="P166">
            <v>1688000</v>
          </cell>
          <cell r="Q166">
            <v>-715</v>
          </cell>
          <cell r="R166">
            <v>437715</v>
          </cell>
          <cell r="S166">
            <v>419220</v>
          </cell>
          <cell r="T166">
            <v>-220</v>
          </cell>
          <cell r="U166">
            <v>111000</v>
          </cell>
          <cell r="V166">
            <v>308000</v>
          </cell>
          <cell r="W166">
            <v>18000</v>
          </cell>
          <cell r="X166">
            <v>18495</v>
          </cell>
          <cell r="Y166">
            <v>-495</v>
          </cell>
          <cell r="Z166">
            <v>0</v>
          </cell>
          <cell r="AA166">
            <v>16000</v>
          </cell>
          <cell r="AB166">
            <v>2000</v>
          </cell>
        </row>
        <row r="167">
          <cell r="A167" t="str">
            <v>2</v>
          </cell>
          <cell r="B167" t="str">
            <v>600070166</v>
          </cell>
          <cell r="C167">
            <v>11.76</v>
          </cell>
          <cell r="D167">
            <v>6.08</v>
          </cell>
          <cell r="E167">
            <v>5.68</v>
          </cell>
          <cell r="F167">
            <v>2691000</v>
          </cell>
          <cell r="G167">
            <v>1779000</v>
          </cell>
          <cell r="H167">
            <v>912000</v>
          </cell>
          <cell r="I167">
            <v>0</v>
          </cell>
          <cell r="J167">
            <v>0</v>
          </cell>
          <cell r="K167">
            <v>0</v>
          </cell>
          <cell r="L167">
            <v>46000</v>
          </cell>
          <cell r="M167">
            <v>955000</v>
          </cell>
          <cell r="N167">
            <v>915000</v>
          </cell>
          <cell r="O167">
            <v>40000</v>
          </cell>
          <cell r="P167">
            <v>3692000</v>
          </cell>
          <cell r="Q167">
            <v>-305</v>
          </cell>
          <cell r="R167">
            <v>955305</v>
          </cell>
          <cell r="S167">
            <v>914940</v>
          </cell>
          <cell r="T167">
            <v>60</v>
          </cell>
          <cell r="U167">
            <v>243000</v>
          </cell>
          <cell r="V167">
            <v>672000</v>
          </cell>
          <cell r="W167">
            <v>40000</v>
          </cell>
          <cell r="X167">
            <v>40365</v>
          </cell>
          <cell r="Y167">
            <v>-365</v>
          </cell>
          <cell r="Z167">
            <v>0</v>
          </cell>
          <cell r="AA167">
            <v>41000</v>
          </cell>
          <cell r="AB167">
            <v>5000</v>
          </cell>
        </row>
        <row r="168">
          <cell r="A168" t="str">
            <v>2</v>
          </cell>
          <cell r="B168" t="str">
            <v>600070174</v>
          </cell>
          <cell r="C168">
            <v>3.26</v>
          </cell>
          <cell r="D168">
            <v>1.88</v>
          </cell>
          <cell r="E168">
            <v>1.38</v>
          </cell>
          <cell r="F168">
            <v>771000</v>
          </cell>
          <cell r="G168">
            <v>550000</v>
          </cell>
          <cell r="H168">
            <v>221000</v>
          </cell>
          <cell r="I168">
            <v>0</v>
          </cell>
          <cell r="J168">
            <v>0</v>
          </cell>
          <cell r="K168">
            <v>0</v>
          </cell>
          <cell r="L168">
            <v>10000</v>
          </cell>
          <cell r="M168">
            <v>275000</v>
          </cell>
          <cell r="N168">
            <v>263000</v>
          </cell>
          <cell r="O168">
            <v>12000</v>
          </cell>
          <cell r="P168">
            <v>1056000</v>
          </cell>
          <cell r="Q168">
            <v>1295</v>
          </cell>
          <cell r="R168">
            <v>273705</v>
          </cell>
          <cell r="S168">
            <v>262140</v>
          </cell>
          <cell r="T168">
            <v>860</v>
          </cell>
          <cell r="U168">
            <v>69000</v>
          </cell>
          <cell r="V168">
            <v>194000</v>
          </cell>
          <cell r="W168">
            <v>12000</v>
          </cell>
          <cell r="X168">
            <v>11565</v>
          </cell>
          <cell r="Y168">
            <v>435</v>
          </cell>
          <cell r="Z168">
            <v>0</v>
          </cell>
          <cell r="AA168">
            <v>9000</v>
          </cell>
          <cell r="AB168">
            <v>1000</v>
          </cell>
        </row>
        <row r="169">
          <cell r="A169" t="str">
            <v>2</v>
          </cell>
          <cell r="B169" t="str">
            <v>600070191</v>
          </cell>
          <cell r="C169">
            <v>8.81</v>
          </cell>
          <cell r="D169">
            <v>4.37</v>
          </cell>
          <cell r="E169">
            <v>4.4400000000000004</v>
          </cell>
          <cell r="F169">
            <v>1992000</v>
          </cell>
          <cell r="G169">
            <v>1278000</v>
          </cell>
          <cell r="H169">
            <v>714000</v>
          </cell>
          <cell r="I169">
            <v>0</v>
          </cell>
          <cell r="J169">
            <v>0</v>
          </cell>
          <cell r="K169">
            <v>0</v>
          </cell>
          <cell r="L169">
            <v>32000</v>
          </cell>
          <cell r="M169">
            <v>707000</v>
          </cell>
          <cell r="N169">
            <v>678000</v>
          </cell>
          <cell r="O169">
            <v>29000</v>
          </cell>
          <cell r="P169">
            <v>2731000</v>
          </cell>
          <cell r="Q169">
            <v>-160</v>
          </cell>
          <cell r="R169">
            <v>707160</v>
          </cell>
          <cell r="S169">
            <v>677280</v>
          </cell>
          <cell r="T169">
            <v>720</v>
          </cell>
          <cell r="U169">
            <v>180000</v>
          </cell>
          <cell r="V169">
            <v>498000</v>
          </cell>
          <cell r="W169">
            <v>29000</v>
          </cell>
          <cell r="X169">
            <v>29880</v>
          </cell>
          <cell r="Y169">
            <v>-880</v>
          </cell>
          <cell r="Z169">
            <v>0</v>
          </cell>
          <cell r="AA169">
            <v>30000</v>
          </cell>
          <cell r="AB169">
            <v>2000</v>
          </cell>
        </row>
        <row r="170">
          <cell r="A170" t="str">
            <v>2</v>
          </cell>
          <cell r="B170" t="str">
            <v>600070221</v>
          </cell>
          <cell r="C170">
            <v>9.8000000000000007</v>
          </cell>
          <cell r="D170">
            <v>5.83</v>
          </cell>
          <cell r="E170">
            <v>3.97</v>
          </cell>
          <cell r="F170">
            <v>2339000</v>
          </cell>
          <cell r="G170">
            <v>1706000</v>
          </cell>
          <cell r="H170">
            <v>633000</v>
          </cell>
          <cell r="I170">
            <v>0</v>
          </cell>
          <cell r="J170">
            <v>0</v>
          </cell>
          <cell r="K170">
            <v>0</v>
          </cell>
          <cell r="L170">
            <v>38000</v>
          </cell>
          <cell r="M170">
            <v>830000</v>
          </cell>
          <cell r="N170">
            <v>795000</v>
          </cell>
          <cell r="O170">
            <v>35000</v>
          </cell>
          <cell r="P170">
            <v>3207000</v>
          </cell>
          <cell r="Q170">
            <v>-345</v>
          </cell>
          <cell r="R170">
            <v>830345</v>
          </cell>
          <cell r="S170">
            <v>795260</v>
          </cell>
          <cell r="T170">
            <v>-260</v>
          </cell>
          <cell r="U170">
            <v>210000</v>
          </cell>
          <cell r="V170">
            <v>585000</v>
          </cell>
          <cell r="W170">
            <v>35000</v>
          </cell>
          <cell r="X170">
            <v>35085</v>
          </cell>
          <cell r="Y170">
            <v>-85</v>
          </cell>
          <cell r="Z170">
            <v>0</v>
          </cell>
          <cell r="AA170">
            <v>34000</v>
          </cell>
          <cell r="AB170">
            <v>4000</v>
          </cell>
        </row>
        <row r="171">
          <cell r="A171" t="str">
            <v>2</v>
          </cell>
          <cell r="B171" t="str">
            <v>600070239</v>
          </cell>
          <cell r="C171">
            <v>25.28</v>
          </cell>
          <cell r="D171">
            <v>14.67</v>
          </cell>
          <cell r="E171">
            <v>10.61</v>
          </cell>
          <cell r="F171">
            <v>5986000</v>
          </cell>
          <cell r="G171">
            <v>4293000</v>
          </cell>
          <cell r="H171">
            <v>1693000</v>
          </cell>
          <cell r="I171">
            <v>0</v>
          </cell>
          <cell r="J171">
            <v>0</v>
          </cell>
          <cell r="K171">
            <v>0</v>
          </cell>
          <cell r="L171">
            <v>99000</v>
          </cell>
          <cell r="M171">
            <v>2127000</v>
          </cell>
          <cell r="N171">
            <v>2037000</v>
          </cell>
          <cell r="O171">
            <v>90000</v>
          </cell>
          <cell r="P171">
            <v>8212000</v>
          </cell>
          <cell r="Q171">
            <v>1970</v>
          </cell>
          <cell r="R171">
            <v>2125030</v>
          </cell>
          <cell r="S171">
            <v>2035240</v>
          </cell>
          <cell r="T171">
            <v>1760</v>
          </cell>
          <cell r="U171">
            <v>540000</v>
          </cell>
          <cell r="V171">
            <v>1497000</v>
          </cell>
          <cell r="W171">
            <v>90000</v>
          </cell>
          <cell r="X171">
            <v>89790</v>
          </cell>
          <cell r="Y171">
            <v>210</v>
          </cell>
          <cell r="Z171">
            <v>0</v>
          </cell>
          <cell r="AA171">
            <v>90000</v>
          </cell>
          <cell r="AB171">
            <v>9000</v>
          </cell>
        </row>
        <row r="172">
          <cell r="A172" t="str">
            <v>2</v>
          </cell>
          <cell r="B172" t="str">
            <v>600070301</v>
          </cell>
          <cell r="C172">
            <v>7.28</v>
          </cell>
          <cell r="D172">
            <v>4.46</v>
          </cell>
          <cell r="E172">
            <v>2.82</v>
          </cell>
          <cell r="F172">
            <v>1837000</v>
          </cell>
          <cell r="G172">
            <v>1384000</v>
          </cell>
          <cell r="H172">
            <v>453000</v>
          </cell>
          <cell r="I172">
            <v>0</v>
          </cell>
          <cell r="J172">
            <v>0</v>
          </cell>
          <cell r="K172">
            <v>0</v>
          </cell>
          <cell r="L172">
            <v>41000</v>
          </cell>
          <cell r="M172">
            <v>654000</v>
          </cell>
          <cell r="N172">
            <v>627000</v>
          </cell>
          <cell r="O172">
            <v>27000</v>
          </cell>
          <cell r="P172">
            <v>2532000</v>
          </cell>
          <cell r="Q172">
            <v>1865</v>
          </cell>
          <cell r="R172">
            <v>652135</v>
          </cell>
          <cell r="S172">
            <v>624580</v>
          </cell>
          <cell r="T172">
            <v>2420</v>
          </cell>
          <cell r="U172">
            <v>166000</v>
          </cell>
          <cell r="V172">
            <v>461000</v>
          </cell>
          <cell r="W172">
            <v>27000</v>
          </cell>
          <cell r="X172">
            <v>27555</v>
          </cell>
          <cell r="Y172">
            <v>-555</v>
          </cell>
          <cell r="Z172">
            <v>0</v>
          </cell>
          <cell r="AA172">
            <v>39000</v>
          </cell>
          <cell r="AB172">
            <v>2000</v>
          </cell>
        </row>
        <row r="173">
          <cell r="A173" t="str">
            <v>2</v>
          </cell>
          <cell r="B173" t="str">
            <v>600070352</v>
          </cell>
          <cell r="C173">
            <v>8.5299999999999994</v>
          </cell>
          <cell r="D173">
            <v>6.14</v>
          </cell>
          <cell r="E173">
            <v>2.39</v>
          </cell>
          <cell r="F173">
            <v>2275000</v>
          </cell>
          <cell r="G173">
            <v>1894000</v>
          </cell>
          <cell r="H173">
            <v>381000</v>
          </cell>
          <cell r="I173">
            <v>0</v>
          </cell>
          <cell r="J173">
            <v>0</v>
          </cell>
          <cell r="K173">
            <v>0</v>
          </cell>
          <cell r="L173">
            <v>62000</v>
          </cell>
          <cell r="M173">
            <v>809000</v>
          </cell>
          <cell r="N173">
            <v>774000</v>
          </cell>
          <cell r="O173">
            <v>35000</v>
          </cell>
          <cell r="P173">
            <v>3146000</v>
          </cell>
          <cell r="Q173">
            <v>1375</v>
          </cell>
          <cell r="R173">
            <v>807625</v>
          </cell>
          <cell r="S173">
            <v>773500</v>
          </cell>
          <cell r="T173">
            <v>500</v>
          </cell>
          <cell r="U173">
            <v>204000</v>
          </cell>
          <cell r="V173">
            <v>570000</v>
          </cell>
          <cell r="W173">
            <v>35000</v>
          </cell>
          <cell r="X173">
            <v>34125</v>
          </cell>
          <cell r="Y173">
            <v>875</v>
          </cell>
          <cell r="Z173">
            <v>0</v>
          </cell>
          <cell r="AA173">
            <v>59000</v>
          </cell>
          <cell r="AB173">
            <v>3000</v>
          </cell>
        </row>
        <row r="174">
          <cell r="A174" t="str">
            <v>2</v>
          </cell>
          <cell r="B174" t="str">
            <v>600070361</v>
          </cell>
          <cell r="C174">
            <v>17.43</v>
          </cell>
          <cell r="D174">
            <v>11.33</v>
          </cell>
          <cell r="E174">
            <v>6.1</v>
          </cell>
          <cell r="F174">
            <v>4473000</v>
          </cell>
          <cell r="G174">
            <v>3491000</v>
          </cell>
          <cell r="H174">
            <v>982000</v>
          </cell>
          <cell r="I174">
            <v>0</v>
          </cell>
          <cell r="J174">
            <v>0</v>
          </cell>
          <cell r="K174">
            <v>0</v>
          </cell>
          <cell r="L174">
            <v>127000</v>
          </cell>
          <cell r="M174">
            <v>1588000</v>
          </cell>
          <cell r="N174">
            <v>1522000</v>
          </cell>
          <cell r="O174">
            <v>66000</v>
          </cell>
          <cell r="P174">
            <v>6188000</v>
          </cell>
          <cell r="Q174">
            <v>85</v>
          </cell>
          <cell r="R174">
            <v>1587915</v>
          </cell>
          <cell r="S174">
            <v>1520820</v>
          </cell>
          <cell r="T174">
            <v>1180</v>
          </cell>
          <cell r="U174">
            <v>403000</v>
          </cell>
          <cell r="V174">
            <v>1119000</v>
          </cell>
          <cell r="W174">
            <v>66000</v>
          </cell>
          <cell r="X174">
            <v>67095</v>
          </cell>
          <cell r="Y174">
            <v>-1095</v>
          </cell>
          <cell r="Z174">
            <v>0</v>
          </cell>
          <cell r="AA174">
            <v>121000</v>
          </cell>
          <cell r="AB174">
            <v>6000</v>
          </cell>
        </row>
        <row r="175">
          <cell r="A175" t="str">
            <v>2</v>
          </cell>
          <cell r="B175" t="str">
            <v>600070379</v>
          </cell>
          <cell r="C175">
            <v>14.54</v>
          </cell>
          <cell r="D175">
            <v>10.24</v>
          </cell>
          <cell r="E175">
            <v>4.3</v>
          </cell>
          <cell r="F175">
            <v>3941000</v>
          </cell>
          <cell r="G175">
            <v>3243000</v>
          </cell>
          <cell r="H175">
            <v>698000</v>
          </cell>
          <cell r="I175">
            <v>0</v>
          </cell>
          <cell r="J175">
            <v>0</v>
          </cell>
          <cell r="K175">
            <v>0</v>
          </cell>
          <cell r="L175">
            <v>161000</v>
          </cell>
          <cell r="M175">
            <v>1400000</v>
          </cell>
          <cell r="N175">
            <v>1341000</v>
          </cell>
          <cell r="O175">
            <v>59000</v>
          </cell>
          <cell r="P175">
            <v>5502000</v>
          </cell>
          <cell r="Q175">
            <v>945</v>
          </cell>
          <cell r="R175">
            <v>1399055</v>
          </cell>
          <cell r="S175">
            <v>1339940</v>
          </cell>
          <cell r="T175">
            <v>1060</v>
          </cell>
          <cell r="U175">
            <v>355000</v>
          </cell>
          <cell r="V175">
            <v>986000</v>
          </cell>
          <cell r="W175">
            <v>59000</v>
          </cell>
          <cell r="X175">
            <v>59115</v>
          </cell>
          <cell r="Y175">
            <v>-115</v>
          </cell>
          <cell r="Z175">
            <v>0</v>
          </cell>
          <cell r="AA175">
            <v>155000</v>
          </cell>
          <cell r="AB175">
            <v>6000</v>
          </cell>
        </row>
        <row r="176">
          <cell r="A176" t="str">
            <v>2</v>
          </cell>
          <cell r="B176" t="str">
            <v>600070387</v>
          </cell>
          <cell r="C176">
            <v>9.2100000000000009</v>
          </cell>
          <cell r="D176">
            <v>7.15</v>
          </cell>
          <cell r="E176">
            <v>2.06</v>
          </cell>
          <cell r="F176">
            <v>2601000</v>
          </cell>
          <cell r="G176">
            <v>2267000</v>
          </cell>
          <cell r="H176">
            <v>334000</v>
          </cell>
          <cell r="I176">
            <v>0</v>
          </cell>
          <cell r="J176">
            <v>0</v>
          </cell>
          <cell r="K176">
            <v>0</v>
          </cell>
          <cell r="L176">
            <v>101000</v>
          </cell>
          <cell r="M176">
            <v>924000</v>
          </cell>
          <cell r="N176">
            <v>885000</v>
          </cell>
          <cell r="O176">
            <v>39000</v>
          </cell>
          <cell r="P176">
            <v>3626000</v>
          </cell>
          <cell r="Q176">
            <v>645</v>
          </cell>
          <cell r="R176">
            <v>923355</v>
          </cell>
          <cell r="S176">
            <v>884340</v>
          </cell>
          <cell r="T176">
            <v>660</v>
          </cell>
          <cell r="U176">
            <v>234000</v>
          </cell>
          <cell r="V176">
            <v>651000</v>
          </cell>
          <cell r="W176">
            <v>39000</v>
          </cell>
          <cell r="X176">
            <v>39015</v>
          </cell>
          <cell r="Y176">
            <v>-15</v>
          </cell>
          <cell r="Z176">
            <v>0</v>
          </cell>
          <cell r="AA176">
            <v>97000</v>
          </cell>
          <cell r="AB176">
            <v>4000</v>
          </cell>
        </row>
        <row r="177">
          <cell r="A177" t="str">
            <v>2</v>
          </cell>
          <cell r="B177" t="str">
            <v>600070409</v>
          </cell>
          <cell r="C177">
            <v>8.5299999999999994</v>
          </cell>
          <cell r="D177">
            <v>6.93</v>
          </cell>
          <cell r="E177">
            <v>1.6</v>
          </cell>
          <cell r="F177">
            <v>2455000</v>
          </cell>
          <cell r="G177">
            <v>2197000</v>
          </cell>
          <cell r="H177">
            <v>258000</v>
          </cell>
          <cell r="I177">
            <v>0</v>
          </cell>
          <cell r="J177">
            <v>0</v>
          </cell>
          <cell r="K177">
            <v>0</v>
          </cell>
          <cell r="L177">
            <v>93000</v>
          </cell>
          <cell r="M177">
            <v>872000</v>
          </cell>
          <cell r="N177">
            <v>834000</v>
          </cell>
          <cell r="O177">
            <v>38000</v>
          </cell>
          <cell r="P177">
            <v>3420000</v>
          </cell>
          <cell r="Q177">
            <v>475</v>
          </cell>
          <cell r="R177">
            <v>871525</v>
          </cell>
          <cell r="S177">
            <v>834700</v>
          </cell>
          <cell r="T177">
            <v>-700</v>
          </cell>
          <cell r="U177">
            <v>220000</v>
          </cell>
          <cell r="V177">
            <v>614000</v>
          </cell>
          <cell r="W177">
            <v>38000</v>
          </cell>
          <cell r="X177">
            <v>36825</v>
          </cell>
          <cell r="Y177">
            <v>1175</v>
          </cell>
          <cell r="Z177">
            <v>0</v>
          </cell>
          <cell r="AA177">
            <v>89000</v>
          </cell>
          <cell r="AB177">
            <v>4000</v>
          </cell>
        </row>
        <row r="178">
          <cell r="A178" t="str">
            <v>2</v>
          </cell>
          <cell r="B178" t="str">
            <v>600070425</v>
          </cell>
          <cell r="C178">
            <v>24.74</v>
          </cell>
          <cell r="D178">
            <v>16.579999999999998</v>
          </cell>
          <cell r="E178">
            <v>8.16</v>
          </cell>
          <cell r="F178">
            <v>6803000</v>
          </cell>
          <cell r="G178">
            <v>5480000</v>
          </cell>
          <cell r="H178">
            <v>1323000</v>
          </cell>
          <cell r="I178">
            <v>0</v>
          </cell>
          <cell r="J178">
            <v>0</v>
          </cell>
          <cell r="K178">
            <v>0</v>
          </cell>
          <cell r="L178">
            <v>222000</v>
          </cell>
          <cell r="M178">
            <v>2415000</v>
          </cell>
          <cell r="N178">
            <v>2315000</v>
          </cell>
          <cell r="O178">
            <v>100000</v>
          </cell>
          <cell r="P178">
            <v>9440000</v>
          </cell>
          <cell r="Q178">
            <v>-65</v>
          </cell>
          <cell r="R178">
            <v>2415065</v>
          </cell>
          <cell r="S178">
            <v>2313020</v>
          </cell>
          <cell r="T178">
            <v>1980</v>
          </cell>
          <cell r="U178">
            <v>612000</v>
          </cell>
          <cell r="V178">
            <v>1703000</v>
          </cell>
          <cell r="W178">
            <v>100000</v>
          </cell>
          <cell r="X178">
            <v>102045</v>
          </cell>
          <cell r="Y178">
            <v>-2045</v>
          </cell>
          <cell r="Z178">
            <v>0</v>
          </cell>
          <cell r="AA178">
            <v>212000</v>
          </cell>
          <cell r="AB178">
            <v>10000</v>
          </cell>
        </row>
        <row r="179">
          <cell r="A179" t="str">
            <v>2</v>
          </cell>
          <cell r="B179" t="str">
            <v>600070441</v>
          </cell>
          <cell r="C179">
            <v>56.13</v>
          </cell>
          <cell r="D179">
            <v>38.770000000000003</v>
          </cell>
          <cell r="E179">
            <v>17.36</v>
          </cell>
          <cell r="F179">
            <v>15483000</v>
          </cell>
          <cell r="G179">
            <v>12667000</v>
          </cell>
          <cell r="H179">
            <v>2816000</v>
          </cell>
          <cell r="I179">
            <v>0</v>
          </cell>
          <cell r="J179">
            <v>0</v>
          </cell>
          <cell r="K179">
            <v>0</v>
          </cell>
          <cell r="L179">
            <v>597000</v>
          </cell>
          <cell r="M179">
            <v>5501000</v>
          </cell>
          <cell r="N179">
            <v>5270000</v>
          </cell>
          <cell r="O179">
            <v>231000</v>
          </cell>
          <cell r="P179">
            <v>21581000</v>
          </cell>
          <cell r="Q179">
            <v>4535</v>
          </cell>
          <cell r="R179">
            <v>5496465</v>
          </cell>
          <cell r="S179">
            <v>5264220</v>
          </cell>
          <cell r="T179">
            <v>5780</v>
          </cell>
          <cell r="U179">
            <v>1394000</v>
          </cell>
          <cell r="V179">
            <v>3876000</v>
          </cell>
          <cell r="W179">
            <v>231000</v>
          </cell>
          <cell r="X179">
            <v>232245</v>
          </cell>
          <cell r="Y179">
            <v>-1245</v>
          </cell>
          <cell r="Z179">
            <v>0</v>
          </cell>
          <cell r="AA179">
            <v>574000</v>
          </cell>
          <cell r="AB179">
            <v>23000</v>
          </cell>
        </row>
        <row r="180">
          <cell r="A180" t="str">
            <v>2</v>
          </cell>
          <cell r="B180" t="str">
            <v>600070450</v>
          </cell>
          <cell r="C180">
            <v>30.32</v>
          </cell>
          <cell r="D180">
            <v>21.78</v>
          </cell>
          <cell r="E180">
            <v>8.5399999999999991</v>
          </cell>
          <cell r="F180">
            <v>8426000</v>
          </cell>
          <cell r="G180">
            <v>7044000</v>
          </cell>
          <cell r="H180">
            <v>1382000</v>
          </cell>
          <cell r="I180">
            <v>0</v>
          </cell>
          <cell r="J180">
            <v>0</v>
          </cell>
          <cell r="K180">
            <v>0</v>
          </cell>
          <cell r="L180">
            <v>266000</v>
          </cell>
          <cell r="M180">
            <v>2988000</v>
          </cell>
          <cell r="N180">
            <v>2866000</v>
          </cell>
          <cell r="O180">
            <v>122000</v>
          </cell>
          <cell r="P180">
            <v>11680000</v>
          </cell>
          <cell r="Q180">
            <v>-3230</v>
          </cell>
          <cell r="R180">
            <v>2991230</v>
          </cell>
          <cell r="S180">
            <v>2864840</v>
          </cell>
          <cell r="T180">
            <v>1160</v>
          </cell>
          <cell r="U180">
            <v>757000</v>
          </cell>
          <cell r="V180">
            <v>2109000</v>
          </cell>
          <cell r="W180">
            <v>122000</v>
          </cell>
          <cell r="X180">
            <v>126390</v>
          </cell>
          <cell r="Y180">
            <v>-4390</v>
          </cell>
          <cell r="Z180">
            <v>0</v>
          </cell>
          <cell r="AA180">
            <v>253000</v>
          </cell>
          <cell r="AB180">
            <v>13000</v>
          </cell>
        </row>
        <row r="181">
          <cell r="A181" t="str">
            <v>2</v>
          </cell>
          <cell r="B181" t="str">
            <v>600070476</v>
          </cell>
          <cell r="C181">
            <v>26.29</v>
          </cell>
          <cell r="D181">
            <v>16.93</v>
          </cell>
          <cell r="E181">
            <v>9.36</v>
          </cell>
          <cell r="F181">
            <v>7037000</v>
          </cell>
          <cell r="G181">
            <v>5517000</v>
          </cell>
          <cell r="H181">
            <v>1520000</v>
          </cell>
          <cell r="I181">
            <v>0</v>
          </cell>
          <cell r="J181">
            <v>0</v>
          </cell>
          <cell r="K181">
            <v>0</v>
          </cell>
          <cell r="L181">
            <v>211000</v>
          </cell>
          <cell r="M181">
            <v>2499000</v>
          </cell>
          <cell r="N181">
            <v>2395000</v>
          </cell>
          <cell r="O181">
            <v>104000</v>
          </cell>
          <cell r="P181">
            <v>9747000</v>
          </cell>
          <cell r="Q181">
            <v>865</v>
          </cell>
          <cell r="R181">
            <v>2498135</v>
          </cell>
          <cell r="S181">
            <v>2392580</v>
          </cell>
          <cell r="T181">
            <v>2420</v>
          </cell>
          <cell r="U181">
            <v>634000</v>
          </cell>
          <cell r="V181">
            <v>1761000</v>
          </cell>
          <cell r="W181">
            <v>104000</v>
          </cell>
          <cell r="X181">
            <v>105555</v>
          </cell>
          <cell r="Y181">
            <v>-1555</v>
          </cell>
          <cell r="Z181">
            <v>0</v>
          </cell>
          <cell r="AA181">
            <v>199000</v>
          </cell>
          <cell r="AB181">
            <v>12000</v>
          </cell>
        </row>
        <row r="182">
          <cell r="A182" t="str">
            <v>2</v>
          </cell>
          <cell r="B182" t="str">
            <v>600070484</v>
          </cell>
          <cell r="C182">
            <v>32.380000000000003</v>
          </cell>
          <cell r="D182">
            <v>22.05</v>
          </cell>
          <cell r="E182">
            <v>10.33</v>
          </cell>
          <cell r="F182">
            <v>8869000</v>
          </cell>
          <cell r="G182">
            <v>7194000</v>
          </cell>
          <cell r="H182">
            <v>1675000</v>
          </cell>
          <cell r="I182">
            <v>0</v>
          </cell>
          <cell r="J182">
            <v>0</v>
          </cell>
          <cell r="K182">
            <v>0</v>
          </cell>
          <cell r="L182">
            <v>285000</v>
          </cell>
          <cell r="M182">
            <v>3152000</v>
          </cell>
          <cell r="N182">
            <v>3019000</v>
          </cell>
          <cell r="O182">
            <v>133000</v>
          </cell>
          <cell r="P182">
            <v>12306000</v>
          </cell>
          <cell r="Q182">
            <v>3505</v>
          </cell>
          <cell r="R182">
            <v>3148495</v>
          </cell>
          <cell r="S182">
            <v>3015460</v>
          </cell>
          <cell r="T182">
            <v>3540</v>
          </cell>
          <cell r="U182">
            <v>799000</v>
          </cell>
          <cell r="V182">
            <v>2220000</v>
          </cell>
          <cell r="W182">
            <v>133000</v>
          </cell>
          <cell r="X182">
            <v>133035</v>
          </cell>
          <cell r="Y182">
            <v>-35</v>
          </cell>
          <cell r="Z182">
            <v>0</v>
          </cell>
          <cell r="AA182">
            <v>272000</v>
          </cell>
          <cell r="AB182">
            <v>13000</v>
          </cell>
        </row>
        <row r="183">
          <cell r="A183" t="str">
            <v>2</v>
          </cell>
          <cell r="B183" t="str">
            <v>600070492</v>
          </cell>
          <cell r="C183">
            <v>83.74</v>
          </cell>
          <cell r="D183">
            <v>60.29</v>
          </cell>
          <cell r="E183">
            <v>23.45</v>
          </cell>
          <cell r="F183">
            <v>23629000</v>
          </cell>
          <cell r="G183">
            <v>19825000</v>
          </cell>
          <cell r="H183">
            <v>3804000</v>
          </cell>
          <cell r="I183">
            <v>0</v>
          </cell>
          <cell r="J183">
            <v>0</v>
          </cell>
          <cell r="K183">
            <v>0</v>
          </cell>
          <cell r="L183">
            <v>959000</v>
          </cell>
          <cell r="M183">
            <v>8390000</v>
          </cell>
          <cell r="N183">
            <v>8036000</v>
          </cell>
          <cell r="O183">
            <v>354000</v>
          </cell>
          <cell r="P183">
            <v>32978000</v>
          </cell>
          <cell r="Q183">
            <v>1705</v>
          </cell>
          <cell r="R183">
            <v>8388295</v>
          </cell>
          <cell r="S183">
            <v>8033860</v>
          </cell>
          <cell r="T183">
            <v>2140</v>
          </cell>
          <cell r="U183">
            <v>2126000</v>
          </cell>
          <cell r="V183">
            <v>5910000</v>
          </cell>
          <cell r="W183">
            <v>354000</v>
          </cell>
          <cell r="X183">
            <v>354435</v>
          </cell>
          <cell r="Y183">
            <v>-435</v>
          </cell>
          <cell r="Z183">
            <v>0</v>
          </cell>
          <cell r="AA183">
            <v>924000</v>
          </cell>
          <cell r="AB183">
            <v>35000</v>
          </cell>
        </row>
        <row r="184">
          <cell r="A184" t="str">
            <v>2</v>
          </cell>
          <cell r="B184" t="str">
            <v>600070514</v>
          </cell>
          <cell r="C184">
            <v>33.71</v>
          </cell>
          <cell r="D184">
            <v>23.85</v>
          </cell>
          <cell r="E184">
            <v>9.86</v>
          </cell>
          <cell r="F184">
            <v>9326000</v>
          </cell>
          <cell r="G184">
            <v>7727000</v>
          </cell>
          <cell r="H184">
            <v>1599000</v>
          </cell>
          <cell r="I184">
            <v>0</v>
          </cell>
          <cell r="J184">
            <v>0</v>
          </cell>
          <cell r="K184">
            <v>0</v>
          </cell>
          <cell r="L184">
            <v>305000</v>
          </cell>
          <cell r="M184">
            <v>3311000</v>
          </cell>
          <cell r="N184">
            <v>3172000</v>
          </cell>
          <cell r="O184">
            <v>139000</v>
          </cell>
          <cell r="P184">
            <v>12942000</v>
          </cell>
          <cell r="Q184">
            <v>270</v>
          </cell>
          <cell r="R184">
            <v>3310730</v>
          </cell>
          <cell r="S184">
            <v>3170840</v>
          </cell>
          <cell r="T184">
            <v>1160</v>
          </cell>
          <cell r="U184">
            <v>839000</v>
          </cell>
          <cell r="V184">
            <v>2333000</v>
          </cell>
          <cell r="W184">
            <v>139000</v>
          </cell>
          <cell r="X184">
            <v>139890</v>
          </cell>
          <cell r="Y184">
            <v>-890</v>
          </cell>
          <cell r="Z184">
            <v>0</v>
          </cell>
          <cell r="AA184">
            <v>290000</v>
          </cell>
          <cell r="AB184">
            <v>15000</v>
          </cell>
        </row>
        <row r="185">
          <cell r="A185" t="str">
            <v>2</v>
          </cell>
          <cell r="B185" t="str">
            <v>600070522</v>
          </cell>
          <cell r="C185">
            <v>70.64</v>
          </cell>
          <cell r="D185">
            <v>48.94</v>
          </cell>
          <cell r="E185">
            <v>21.7</v>
          </cell>
          <cell r="F185">
            <v>19074000</v>
          </cell>
          <cell r="G185">
            <v>15582000</v>
          </cell>
          <cell r="H185">
            <v>3492000</v>
          </cell>
          <cell r="I185">
            <v>0</v>
          </cell>
          <cell r="J185">
            <v>0</v>
          </cell>
          <cell r="K185">
            <v>0</v>
          </cell>
          <cell r="L185">
            <v>556000</v>
          </cell>
          <cell r="M185">
            <v>6776000</v>
          </cell>
          <cell r="N185">
            <v>6490000</v>
          </cell>
          <cell r="O185">
            <v>286000</v>
          </cell>
          <cell r="P185">
            <v>26406000</v>
          </cell>
          <cell r="Q185">
            <v>4730</v>
          </cell>
          <cell r="R185">
            <v>6771270</v>
          </cell>
          <cell r="S185">
            <v>6485160</v>
          </cell>
          <cell r="T185">
            <v>4840</v>
          </cell>
          <cell r="U185">
            <v>1718000</v>
          </cell>
          <cell r="V185">
            <v>4772000</v>
          </cell>
          <cell r="W185">
            <v>286000</v>
          </cell>
          <cell r="X185">
            <v>286110</v>
          </cell>
          <cell r="Y185">
            <v>-110</v>
          </cell>
          <cell r="Z185">
            <v>0</v>
          </cell>
          <cell r="AA185">
            <v>526000</v>
          </cell>
          <cell r="AB185">
            <v>30000</v>
          </cell>
        </row>
        <row r="186">
          <cell r="A186" t="str">
            <v>2</v>
          </cell>
          <cell r="B186" t="str">
            <v>600070531</v>
          </cell>
          <cell r="C186">
            <v>43.02</v>
          </cell>
          <cell r="D186">
            <v>29.58</v>
          </cell>
          <cell r="E186">
            <v>13.44</v>
          </cell>
          <cell r="F186">
            <v>11744000</v>
          </cell>
          <cell r="G186">
            <v>9564000</v>
          </cell>
          <cell r="H186">
            <v>2180000</v>
          </cell>
          <cell r="I186">
            <v>0</v>
          </cell>
          <cell r="J186">
            <v>0</v>
          </cell>
          <cell r="K186">
            <v>0</v>
          </cell>
          <cell r="L186">
            <v>420000</v>
          </cell>
          <cell r="M186">
            <v>4170000</v>
          </cell>
          <cell r="N186">
            <v>3994000</v>
          </cell>
          <cell r="O186">
            <v>176000</v>
          </cell>
          <cell r="P186">
            <v>16334000</v>
          </cell>
          <cell r="Q186">
            <v>880</v>
          </cell>
          <cell r="R186">
            <v>4169120</v>
          </cell>
          <cell r="S186">
            <v>3992960</v>
          </cell>
          <cell r="T186">
            <v>1040</v>
          </cell>
          <cell r="U186">
            <v>1057000</v>
          </cell>
          <cell r="V186">
            <v>2937000</v>
          </cell>
          <cell r="W186">
            <v>176000</v>
          </cell>
          <cell r="X186">
            <v>176160</v>
          </cell>
          <cell r="Y186">
            <v>-160</v>
          </cell>
          <cell r="Z186">
            <v>0</v>
          </cell>
          <cell r="AA186">
            <v>402000</v>
          </cell>
          <cell r="AB186">
            <v>18000</v>
          </cell>
        </row>
        <row r="187">
          <cell r="A187" t="str">
            <v>2</v>
          </cell>
          <cell r="B187" t="str">
            <v>600070557</v>
          </cell>
          <cell r="C187">
            <v>49.78</v>
          </cell>
          <cell r="D187">
            <v>35.049999999999997</v>
          </cell>
          <cell r="E187">
            <v>14.73</v>
          </cell>
          <cell r="F187">
            <v>13853000</v>
          </cell>
          <cell r="G187">
            <v>11464000</v>
          </cell>
          <cell r="H187">
            <v>2389000</v>
          </cell>
          <cell r="I187">
            <v>0</v>
          </cell>
          <cell r="J187">
            <v>0</v>
          </cell>
          <cell r="K187">
            <v>0</v>
          </cell>
          <cell r="L187">
            <v>512000</v>
          </cell>
          <cell r="M187">
            <v>4918000</v>
          </cell>
          <cell r="N187">
            <v>4710000</v>
          </cell>
          <cell r="O187">
            <v>208000</v>
          </cell>
          <cell r="P187">
            <v>19283000</v>
          </cell>
          <cell r="Q187">
            <v>185</v>
          </cell>
          <cell r="R187">
            <v>4917815</v>
          </cell>
          <cell r="S187">
            <v>4710020</v>
          </cell>
          <cell r="T187">
            <v>-20</v>
          </cell>
          <cell r="U187">
            <v>1246000</v>
          </cell>
          <cell r="V187">
            <v>3464000</v>
          </cell>
          <cell r="W187">
            <v>208000</v>
          </cell>
          <cell r="X187">
            <v>207795</v>
          </cell>
          <cell r="Y187">
            <v>205</v>
          </cell>
          <cell r="Z187">
            <v>0</v>
          </cell>
          <cell r="AA187">
            <v>490000</v>
          </cell>
          <cell r="AB187">
            <v>22000</v>
          </cell>
        </row>
        <row r="188">
          <cell r="A188" t="str">
            <v>2</v>
          </cell>
          <cell r="B188" t="str">
            <v>600070565</v>
          </cell>
          <cell r="C188">
            <v>2.4700000000000002</v>
          </cell>
          <cell r="D188">
            <v>1.56</v>
          </cell>
          <cell r="E188">
            <v>0.91</v>
          </cell>
          <cell r="F188">
            <v>669000</v>
          </cell>
          <cell r="G188">
            <v>521000</v>
          </cell>
          <cell r="H188">
            <v>148000</v>
          </cell>
          <cell r="I188">
            <v>0</v>
          </cell>
          <cell r="J188">
            <v>0</v>
          </cell>
          <cell r="K188">
            <v>0</v>
          </cell>
          <cell r="L188">
            <v>18000</v>
          </cell>
          <cell r="M188">
            <v>237000</v>
          </cell>
          <cell r="N188">
            <v>227000</v>
          </cell>
          <cell r="O188">
            <v>10000</v>
          </cell>
          <cell r="P188">
            <v>924000</v>
          </cell>
          <cell r="Q188">
            <v>-495</v>
          </cell>
          <cell r="R188">
            <v>237495</v>
          </cell>
          <cell r="S188">
            <v>227460</v>
          </cell>
          <cell r="T188">
            <v>-460</v>
          </cell>
          <cell r="U188">
            <v>60000</v>
          </cell>
          <cell r="V188">
            <v>167000</v>
          </cell>
          <cell r="W188">
            <v>10000</v>
          </cell>
          <cell r="X188">
            <v>10035</v>
          </cell>
          <cell r="Y188">
            <v>-35</v>
          </cell>
          <cell r="Z188">
            <v>0</v>
          </cell>
          <cell r="AA188">
            <v>17000</v>
          </cell>
          <cell r="AB188">
            <v>1000</v>
          </cell>
        </row>
        <row r="189">
          <cell r="A189" t="str">
            <v>2</v>
          </cell>
          <cell r="B189" t="str">
            <v>600070581</v>
          </cell>
          <cell r="C189">
            <v>20.82</v>
          </cell>
          <cell r="D189">
            <v>16.37</v>
          </cell>
          <cell r="E189">
            <v>4.45</v>
          </cell>
          <cell r="F189">
            <v>6068000</v>
          </cell>
          <cell r="G189">
            <v>5351000</v>
          </cell>
          <cell r="H189">
            <v>717000</v>
          </cell>
          <cell r="I189">
            <v>0</v>
          </cell>
          <cell r="J189">
            <v>0</v>
          </cell>
          <cell r="K189">
            <v>0</v>
          </cell>
          <cell r="L189">
            <v>195000</v>
          </cell>
          <cell r="M189">
            <v>2154000</v>
          </cell>
          <cell r="N189">
            <v>2063000</v>
          </cell>
          <cell r="O189">
            <v>91000</v>
          </cell>
          <cell r="P189">
            <v>8417000</v>
          </cell>
          <cell r="Q189">
            <v>-140</v>
          </cell>
          <cell r="R189">
            <v>2154140</v>
          </cell>
          <cell r="S189">
            <v>2063120</v>
          </cell>
          <cell r="T189">
            <v>-120</v>
          </cell>
          <cell r="U189">
            <v>546000</v>
          </cell>
          <cell r="V189">
            <v>1517000</v>
          </cell>
          <cell r="W189">
            <v>91000</v>
          </cell>
          <cell r="X189">
            <v>91020</v>
          </cell>
          <cell r="Y189">
            <v>-20</v>
          </cell>
          <cell r="Z189">
            <v>0</v>
          </cell>
          <cell r="AA189">
            <v>185000</v>
          </cell>
          <cell r="AB189">
            <v>10000</v>
          </cell>
        </row>
        <row r="190">
          <cell r="A190" t="str">
            <v>2</v>
          </cell>
          <cell r="B190" t="str">
            <v>600070603</v>
          </cell>
          <cell r="C190">
            <v>67.84</v>
          </cell>
          <cell r="D190">
            <v>43.87</v>
          </cell>
          <cell r="E190">
            <v>23.97</v>
          </cell>
          <cell r="F190">
            <v>18229000</v>
          </cell>
          <cell r="G190">
            <v>14337000</v>
          </cell>
          <cell r="H190">
            <v>3892000</v>
          </cell>
          <cell r="I190">
            <v>0</v>
          </cell>
          <cell r="J190">
            <v>0</v>
          </cell>
          <cell r="K190">
            <v>0</v>
          </cell>
          <cell r="L190">
            <v>666000</v>
          </cell>
          <cell r="M190">
            <v>6474000</v>
          </cell>
          <cell r="N190">
            <v>6201000</v>
          </cell>
          <cell r="O190">
            <v>273000</v>
          </cell>
          <cell r="P190">
            <v>25369000</v>
          </cell>
          <cell r="Q190">
            <v>2705</v>
          </cell>
          <cell r="R190">
            <v>6471295</v>
          </cell>
          <cell r="S190">
            <v>6197860</v>
          </cell>
          <cell r="T190">
            <v>3140</v>
          </cell>
          <cell r="U190">
            <v>1639000</v>
          </cell>
          <cell r="V190">
            <v>4562000</v>
          </cell>
          <cell r="W190">
            <v>273000</v>
          </cell>
          <cell r="X190">
            <v>273435</v>
          </cell>
          <cell r="Y190">
            <v>-435</v>
          </cell>
          <cell r="Z190">
            <v>0</v>
          </cell>
          <cell r="AA190">
            <v>637000</v>
          </cell>
          <cell r="AB190">
            <v>29000</v>
          </cell>
        </row>
        <row r="191">
          <cell r="A191" t="str">
            <v>2</v>
          </cell>
          <cell r="B191" t="str">
            <v>600070611</v>
          </cell>
          <cell r="C191">
            <v>9.25</v>
          </cell>
          <cell r="D191">
            <v>8.08</v>
          </cell>
          <cell r="E191">
            <v>1.17</v>
          </cell>
          <cell r="F191">
            <v>2754000</v>
          </cell>
          <cell r="G191">
            <v>2545000</v>
          </cell>
          <cell r="H191">
            <v>209000</v>
          </cell>
          <cell r="I191">
            <v>0</v>
          </cell>
          <cell r="J191">
            <v>0</v>
          </cell>
          <cell r="K191">
            <v>0</v>
          </cell>
          <cell r="L191">
            <v>10000</v>
          </cell>
          <cell r="M191">
            <v>978000</v>
          </cell>
          <cell r="N191">
            <v>937000</v>
          </cell>
          <cell r="O191">
            <v>41000</v>
          </cell>
          <cell r="P191">
            <v>3742000</v>
          </cell>
          <cell r="Q191">
            <v>330</v>
          </cell>
          <cell r="R191">
            <v>977670</v>
          </cell>
          <cell r="S191">
            <v>936360</v>
          </cell>
          <cell r="T191">
            <v>640</v>
          </cell>
          <cell r="U191">
            <v>248000</v>
          </cell>
          <cell r="V191">
            <v>689000</v>
          </cell>
          <cell r="W191">
            <v>41000</v>
          </cell>
          <cell r="X191">
            <v>41310</v>
          </cell>
          <cell r="Y191">
            <v>-310</v>
          </cell>
          <cell r="Z191">
            <v>0</v>
          </cell>
          <cell r="AA191">
            <v>6000</v>
          </cell>
          <cell r="AB191">
            <v>4000</v>
          </cell>
        </row>
        <row r="192">
          <cell r="A192" t="str">
            <v>2</v>
          </cell>
          <cell r="B192" t="str">
            <v>600070620</v>
          </cell>
          <cell r="C192">
            <v>14.61</v>
          </cell>
          <cell r="D192">
            <v>12.72</v>
          </cell>
          <cell r="E192">
            <v>1.89</v>
          </cell>
          <cell r="F192">
            <v>4343000</v>
          </cell>
          <cell r="G192">
            <v>4006000</v>
          </cell>
          <cell r="H192">
            <v>337000</v>
          </cell>
          <cell r="I192">
            <v>0</v>
          </cell>
          <cell r="J192">
            <v>0</v>
          </cell>
          <cell r="K192">
            <v>0</v>
          </cell>
          <cell r="L192">
            <v>20000</v>
          </cell>
          <cell r="M192">
            <v>1543000</v>
          </cell>
          <cell r="N192">
            <v>1477000</v>
          </cell>
          <cell r="O192">
            <v>66000</v>
          </cell>
          <cell r="P192">
            <v>5906000</v>
          </cell>
          <cell r="Q192">
            <v>1235</v>
          </cell>
          <cell r="R192">
            <v>1541765</v>
          </cell>
          <cell r="S192">
            <v>1476620</v>
          </cell>
          <cell r="T192">
            <v>380</v>
          </cell>
          <cell r="U192">
            <v>391000</v>
          </cell>
          <cell r="V192">
            <v>1086000</v>
          </cell>
          <cell r="W192">
            <v>66000</v>
          </cell>
          <cell r="X192">
            <v>65145</v>
          </cell>
          <cell r="Y192">
            <v>855</v>
          </cell>
          <cell r="Z192">
            <v>0</v>
          </cell>
          <cell r="AA192">
            <v>13000</v>
          </cell>
          <cell r="AB192">
            <v>7000</v>
          </cell>
        </row>
        <row r="193">
          <cell r="A193" t="str">
            <v>2</v>
          </cell>
          <cell r="B193" t="str">
            <v>600070638</v>
          </cell>
          <cell r="C193">
            <v>15.69</v>
          </cell>
          <cell r="D193">
            <v>13.62</v>
          </cell>
          <cell r="E193">
            <v>2.0699999999999998</v>
          </cell>
          <cell r="F193">
            <v>4660000</v>
          </cell>
          <cell r="G193">
            <v>4290000</v>
          </cell>
          <cell r="H193">
            <v>370000</v>
          </cell>
          <cell r="I193">
            <v>0</v>
          </cell>
          <cell r="J193">
            <v>0</v>
          </cell>
          <cell r="K193">
            <v>0</v>
          </cell>
          <cell r="L193">
            <v>20000</v>
          </cell>
          <cell r="M193">
            <v>1654000</v>
          </cell>
          <cell r="N193">
            <v>1585000</v>
          </cell>
          <cell r="O193">
            <v>69000</v>
          </cell>
          <cell r="P193">
            <v>6334000</v>
          </cell>
          <cell r="Q193">
            <v>-300</v>
          </cell>
          <cell r="R193">
            <v>1654300</v>
          </cell>
          <cell r="S193">
            <v>1584400</v>
          </cell>
          <cell r="T193">
            <v>600</v>
          </cell>
          <cell r="U193">
            <v>419000</v>
          </cell>
          <cell r="V193">
            <v>1166000</v>
          </cell>
          <cell r="W193">
            <v>69000</v>
          </cell>
          <cell r="X193">
            <v>69900</v>
          </cell>
          <cell r="Y193">
            <v>-900</v>
          </cell>
          <cell r="Z193">
            <v>0</v>
          </cell>
          <cell r="AA193">
            <v>13000</v>
          </cell>
          <cell r="AB193">
            <v>7000</v>
          </cell>
        </row>
        <row r="194">
          <cell r="A194" t="str">
            <v>2</v>
          </cell>
          <cell r="B194" t="str">
            <v>600070646</v>
          </cell>
          <cell r="C194">
            <v>18.149999999999999</v>
          </cell>
          <cell r="D194">
            <v>15.78</v>
          </cell>
          <cell r="E194">
            <v>2.37</v>
          </cell>
          <cell r="F194">
            <v>5394000</v>
          </cell>
          <cell r="G194">
            <v>4970000</v>
          </cell>
          <cell r="H194">
            <v>424000</v>
          </cell>
          <cell r="I194">
            <v>0</v>
          </cell>
          <cell r="J194">
            <v>0</v>
          </cell>
          <cell r="K194">
            <v>0</v>
          </cell>
          <cell r="L194">
            <v>24000</v>
          </cell>
          <cell r="M194">
            <v>1914000</v>
          </cell>
          <cell r="N194">
            <v>1834000</v>
          </cell>
          <cell r="O194">
            <v>80000</v>
          </cell>
          <cell r="P194">
            <v>7332000</v>
          </cell>
          <cell r="Q194">
            <v>-870</v>
          </cell>
          <cell r="R194">
            <v>1914870</v>
          </cell>
          <cell r="S194">
            <v>1833960</v>
          </cell>
          <cell r="T194">
            <v>40</v>
          </cell>
          <cell r="U194">
            <v>485000</v>
          </cell>
          <cell r="V194">
            <v>1349000</v>
          </cell>
          <cell r="W194">
            <v>80000</v>
          </cell>
          <cell r="X194">
            <v>80910</v>
          </cell>
          <cell r="Y194">
            <v>-910</v>
          </cell>
          <cell r="Z194">
            <v>0</v>
          </cell>
          <cell r="AA194">
            <v>15000</v>
          </cell>
          <cell r="AB194">
            <v>9000</v>
          </cell>
        </row>
        <row r="195">
          <cell r="A195" t="str">
            <v>2</v>
          </cell>
          <cell r="B195" t="str">
            <v>600070654</v>
          </cell>
          <cell r="C195">
            <v>10.1</v>
          </cell>
          <cell r="D195">
            <v>8.7899999999999991</v>
          </cell>
          <cell r="E195">
            <v>1.31</v>
          </cell>
          <cell r="F195">
            <v>3003000</v>
          </cell>
          <cell r="G195">
            <v>2769000</v>
          </cell>
          <cell r="H195">
            <v>234000</v>
          </cell>
          <cell r="I195">
            <v>0</v>
          </cell>
          <cell r="J195">
            <v>0</v>
          </cell>
          <cell r="K195">
            <v>0</v>
          </cell>
          <cell r="L195">
            <v>12000</v>
          </cell>
          <cell r="M195">
            <v>1066000</v>
          </cell>
          <cell r="N195">
            <v>1021000</v>
          </cell>
          <cell r="O195">
            <v>45000</v>
          </cell>
          <cell r="P195">
            <v>4081000</v>
          </cell>
          <cell r="Q195">
            <v>-65</v>
          </cell>
          <cell r="R195">
            <v>1066065</v>
          </cell>
          <cell r="S195">
            <v>1021020</v>
          </cell>
          <cell r="T195">
            <v>-20</v>
          </cell>
          <cell r="U195">
            <v>270000</v>
          </cell>
          <cell r="V195">
            <v>751000</v>
          </cell>
          <cell r="W195">
            <v>45000</v>
          </cell>
          <cell r="X195">
            <v>45045</v>
          </cell>
          <cell r="Y195">
            <v>-45</v>
          </cell>
          <cell r="Z195">
            <v>0</v>
          </cell>
          <cell r="AA195">
            <v>8000</v>
          </cell>
          <cell r="AB195">
            <v>4000</v>
          </cell>
        </row>
        <row r="196">
          <cell r="A196" t="str">
            <v>2</v>
          </cell>
          <cell r="B196" t="str">
            <v>600070662</v>
          </cell>
          <cell r="C196">
            <v>13.55</v>
          </cell>
          <cell r="D196">
            <v>11.83</v>
          </cell>
          <cell r="E196">
            <v>1.72</v>
          </cell>
          <cell r="F196">
            <v>4033000</v>
          </cell>
          <cell r="G196">
            <v>3726000</v>
          </cell>
          <cell r="H196">
            <v>307000</v>
          </cell>
          <cell r="I196">
            <v>0</v>
          </cell>
          <cell r="J196">
            <v>0</v>
          </cell>
          <cell r="K196">
            <v>0</v>
          </cell>
          <cell r="L196">
            <v>18000</v>
          </cell>
          <cell r="M196">
            <v>1433000</v>
          </cell>
          <cell r="N196">
            <v>1372000</v>
          </cell>
          <cell r="O196">
            <v>61000</v>
          </cell>
          <cell r="P196">
            <v>5484000</v>
          </cell>
          <cell r="Q196">
            <v>1285</v>
          </cell>
          <cell r="R196">
            <v>1431715</v>
          </cell>
          <cell r="S196">
            <v>1371220</v>
          </cell>
          <cell r="T196">
            <v>780</v>
          </cell>
          <cell r="U196">
            <v>363000</v>
          </cell>
          <cell r="V196">
            <v>1009000</v>
          </cell>
          <cell r="W196">
            <v>61000</v>
          </cell>
          <cell r="X196">
            <v>60495</v>
          </cell>
          <cell r="Y196">
            <v>505</v>
          </cell>
          <cell r="Z196">
            <v>0</v>
          </cell>
          <cell r="AA196">
            <v>12000</v>
          </cell>
          <cell r="AB196">
            <v>6000</v>
          </cell>
        </row>
        <row r="197">
          <cell r="A197" t="str">
            <v>2</v>
          </cell>
          <cell r="B197" t="str">
            <v>600070671</v>
          </cell>
          <cell r="C197">
            <v>12.03</v>
          </cell>
          <cell r="D197">
            <v>8.58</v>
          </cell>
          <cell r="E197">
            <v>3.45</v>
          </cell>
          <cell r="F197">
            <v>3199000</v>
          </cell>
          <cell r="G197">
            <v>2579000</v>
          </cell>
          <cell r="H197">
            <v>620000</v>
          </cell>
          <cell r="I197">
            <v>0</v>
          </cell>
          <cell r="J197">
            <v>0</v>
          </cell>
          <cell r="K197">
            <v>0</v>
          </cell>
          <cell r="L197">
            <v>88000</v>
          </cell>
          <cell r="M197">
            <v>1136000</v>
          </cell>
          <cell r="N197">
            <v>1088000</v>
          </cell>
          <cell r="O197">
            <v>48000</v>
          </cell>
          <cell r="P197">
            <v>4423000</v>
          </cell>
          <cell r="Q197">
            <v>355</v>
          </cell>
          <cell r="R197">
            <v>1135645</v>
          </cell>
          <cell r="S197">
            <v>1087660</v>
          </cell>
          <cell r="T197">
            <v>340</v>
          </cell>
          <cell r="U197">
            <v>288000</v>
          </cell>
          <cell r="V197">
            <v>800000</v>
          </cell>
          <cell r="W197">
            <v>48000</v>
          </cell>
          <cell r="X197">
            <v>47985</v>
          </cell>
          <cell r="Y197">
            <v>15</v>
          </cell>
          <cell r="Z197">
            <v>0</v>
          </cell>
          <cell r="AA197">
            <v>83000</v>
          </cell>
          <cell r="AB197">
            <v>5000</v>
          </cell>
        </row>
        <row r="198">
          <cell r="A198" t="str">
            <v>2</v>
          </cell>
          <cell r="B198" t="str">
            <v>600070689</v>
          </cell>
          <cell r="C198">
            <v>7.76</v>
          </cell>
          <cell r="D198">
            <v>5.53</v>
          </cell>
          <cell r="E198">
            <v>2.23</v>
          </cell>
          <cell r="F198">
            <v>2063000</v>
          </cell>
          <cell r="G198">
            <v>1662000</v>
          </cell>
          <cell r="H198">
            <v>401000</v>
          </cell>
          <cell r="I198">
            <v>0</v>
          </cell>
          <cell r="J198">
            <v>0</v>
          </cell>
          <cell r="K198">
            <v>0</v>
          </cell>
          <cell r="L198">
            <v>57000</v>
          </cell>
          <cell r="M198">
            <v>733000</v>
          </cell>
          <cell r="N198">
            <v>702000</v>
          </cell>
          <cell r="O198">
            <v>31000</v>
          </cell>
          <cell r="P198">
            <v>2853000</v>
          </cell>
          <cell r="Q198">
            <v>635</v>
          </cell>
          <cell r="R198">
            <v>732365</v>
          </cell>
          <cell r="S198">
            <v>701420</v>
          </cell>
          <cell r="T198">
            <v>580</v>
          </cell>
          <cell r="U198">
            <v>186000</v>
          </cell>
          <cell r="V198">
            <v>516000</v>
          </cell>
          <cell r="W198">
            <v>31000</v>
          </cell>
          <cell r="X198">
            <v>30945</v>
          </cell>
          <cell r="Y198">
            <v>55</v>
          </cell>
          <cell r="Z198">
            <v>0</v>
          </cell>
          <cell r="AA198">
            <v>54000</v>
          </cell>
          <cell r="AB198">
            <v>3000</v>
          </cell>
        </row>
        <row r="199">
          <cell r="A199" t="str">
            <v>2</v>
          </cell>
          <cell r="B199" t="str">
            <v>600070697</v>
          </cell>
          <cell r="C199">
            <v>2.15</v>
          </cell>
          <cell r="D199">
            <v>1.53</v>
          </cell>
          <cell r="E199">
            <v>0.62</v>
          </cell>
          <cell r="F199">
            <v>572000</v>
          </cell>
          <cell r="G199">
            <v>460000</v>
          </cell>
          <cell r="H199">
            <v>112000</v>
          </cell>
          <cell r="I199">
            <v>0</v>
          </cell>
          <cell r="J199">
            <v>0</v>
          </cell>
          <cell r="K199">
            <v>0</v>
          </cell>
          <cell r="L199">
            <v>16000</v>
          </cell>
          <cell r="M199">
            <v>203000</v>
          </cell>
          <cell r="N199">
            <v>194000</v>
          </cell>
          <cell r="O199">
            <v>9000</v>
          </cell>
          <cell r="P199">
            <v>791000</v>
          </cell>
          <cell r="Q199">
            <v>-60</v>
          </cell>
          <cell r="R199">
            <v>203060</v>
          </cell>
          <cell r="S199">
            <v>194480</v>
          </cell>
          <cell r="T199">
            <v>-480</v>
          </cell>
          <cell r="U199">
            <v>51000</v>
          </cell>
          <cell r="V199">
            <v>143000</v>
          </cell>
          <cell r="W199">
            <v>9000</v>
          </cell>
          <cell r="X199">
            <v>8580</v>
          </cell>
          <cell r="Y199">
            <v>420</v>
          </cell>
          <cell r="Z199">
            <v>0</v>
          </cell>
          <cell r="AA199">
            <v>15000</v>
          </cell>
          <cell r="AB199">
            <v>1000</v>
          </cell>
        </row>
        <row r="200">
          <cell r="A200" t="str">
            <v>2</v>
          </cell>
          <cell r="B200" t="str">
            <v>600070719</v>
          </cell>
          <cell r="C200">
            <v>8.01</v>
          </cell>
          <cell r="D200">
            <v>4.68</v>
          </cell>
          <cell r="E200">
            <v>3.33</v>
          </cell>
          <cell r="F200">
            <v>1900000</v>
          </cell>
          <cell r="G200">
            <v>1369000</v>
          </cell>
          <cell r="H200">
            <v>531000</v>
          </cell>
          <cell r="I200">
            <v>0</v>
          </cell>
          <cell r="J200">
            <v>0</v>
          </cell>
          <cell r="K200">
            <v>0</v>
          </cell>
          <cell r="L200">
            <v>30000</v>
          </cell>
          <cell r="M200">
            <v>674000</v>
          </cell>
          <cell r="N200">
            <v>646000</v>
          </cell>
          <cell r="O200">
            <v>28000</v>
          </cell>
          <cell r="P200">
            <v>2604000</v>
          </cell>
          <cell r="Q200">
            <v>-500</v>
          </cell>
          <cell r="R200">
            <v>674500</v>
          </cell>
          <cell r="S200">
            <v>646000</v>
          </cell>
          <cell r="T200">
            <v>0</v>
          </cell>
          <cell r="U200">
            <v>171000</v>
          </cell>
          <cell r="V200">
            <v>475000</v>
          </cell>
          <cell r="W200">
            <v>28000</v>
          </cell>
          <cell r="X200">
            <v>28500</v>
          </cell>
          <cell r="Y200">
            <v>-500</v>
          </cell>
          <cell r="Z200">
            <v>0</v>
          </cell>
          <cell r="AA200">
            <v>27000</v>
          </cell>
          <cell r="AB200">
            <v>3000</v>
          </cell>
        </row>
        <row r="201">
          <cell r="A201" t="str">
            <v>2</v>
          </cell>
          <cell r="B201" t="str">
            <v>600070743</v>
          </cell>
          <cell r="C201">
            <v>5.62</v>
          </cell>
          <cell r="D201">
            <v>3.2</v>
          </cell>
          <cell r="E201">
            <v>2.42</v>
          </cell>
          <cell r="F201">
            <v>1322000</v>
          </cell>
          <cell r="G201">
            <v>936000</v>
          </cell>
          <cell r="H201">
            <v>386000</v>
          </cell>
          <cell r="I201">
            <v>0</v>
          </cell>
          <cell r="J201">
            <v>0</v>
          </cell>
          <cell r="K201">
            <v>0</v>
          </cell>
          <cell r="L201">
            <v>20000</v>
          </cell>
          <cell r="M201">
            <v>468000</v>
          </cell>
          <cell r="N201">
            <v>449000</v>
          </cell>
          <cell r="O201">
            <v>19000</v>
          </cell>
          <cell r="P201">
            <v>1810000</v>
          </cell>
          <cell r="Q201">
            <v>-1310</v>
          </cell>
          <cell r="R201">
            <v>469310</v>
          </cell>
          <cell r="S201">
            <v>449480</v>
          </cell>
          <cell r="T201">
            <v>-480</v>
          </cell>
          <cell r="U201">
            <v>119000</v>
          </cell>
          <cell r="V201">
            <v>330000</v>
          </cell>
          <cell r="W201">
            <v>19000</v>
          </cell>
          <cell r="X201">
            <v>19830</v>
          </cell>
          <cell r="Y201">
            <v>-830</v>
          </cell>
          <cell r="Z201">
            <v>0</v>
          </cell>
          <cell r="AA201">
            <v>18000</v>
          </cell>
          <cell r="AB201">
            <v>2000</v>
          </cell>
        </row>
        <row r="202">
          <cell r="A202" t="str">
            <v>2</v>
          </cell>
          <cell r="B202" t="str">
            <v>600070760</v>
          </cell>
          <cell r="C202">
            <v>13.78</v>
          </cell>
          <cell r="D202">
            <v>8.3699999999999992</v>
          </cell>
          <cell r="E202">
            <v>5.41</v>
          </cell>
          <cell r="F202">
            <v>3311000</v>
          </cell>
          <cell r="G202">
            <v>2450000</v>
          </cell>
          <cell r="H202">
            <v>861000</v>
          </cell>
          <cell r="I202">
            <v>0</v>
          </cell>
          <cell r="J202">
            <v>0</v>
          </cell>
          <cell r="K202">
            <v>0</v>
          </cell>
          <cell r="L202">
            <v>53000</v>
          </cell>
          <cell r="M202">
            <v>1176000</v>
          </cell>
          <cell r="N202">
            <v>1126000</v>
          </cell>
          <cell r="O202">
            <v>50000</v>
          </cell>
          <cell r="P202">
            <v>4540000</v>
          </cell>
          <cell r="Q202">
            <v>595</v>
          </cell>
          <cell r="R202">
            <v>1175405</v>
          </cell>
          <cell r="S202">
            <v>1125740</v>
          </cell>
          <cell r="T202">
            <v>260</v>
          </cell>
          <cell r="U202">
            <v>298000</v>
          </cell>
          <cell r="V202">
            <v>828000</v>
          </cell>
          <cell r="W202">
            <v>50000</v>
          </cell>
          <cell r="X202">
            <v>49665</v>
          </cell>
          <cell r="Y202">
            <v>335</v>
          </cell>
          <cell r="Z202">
            <v>0</v>
          </cell>
          <cell r="AA202">
            <v>47000</v>
          </cell>
          <cell r="AB202">
            <v>6000</v>
          </cell>
        </row>
        <row r="203">
          <cell r="A203" t="str">
            <v>2</v>
          </cell>
          <cell r="B203" t="str">
            <v>600070778</v>
          </cell>
          <cell r="C203">
            <v>6.36</v>
          </cell>
          <cell r="D203">
            <v>3.7</v>
          </cell>
          <cell r="E203">
            <v>2.66</v>
          </cell>
          <cell r="F203">
            <v>1507000</v>
          </cell>
          <cell r="G203">
            <v>1083000</v>
          </cell>
          <cell r="H203">
            <v>424000</v>
          </cell>
          <cell r="I203">
            <v>0</v>
          </cell>
          <cell r="J203">
            <v>0</v>
          </cell>
          <cell r="K203">
            <v>0</v>
          </cell>
          <cell r="L203">
            <v>22000</v>
          </cell>
          <cell r="M203">
            <v>536000</v>
          </cell>
          <cell r="N203">
            <v>513000</v>
          </cell>
          <cell r="O203">
            <v>23000</v>
          </cell>
          <cell r="P203">
            <v>2065000</v>
          </cell>
          <cell r="Q203">
            <v>1015</v>
          </cell>
          <cell r="R203">
            <v>534985</v>
          </cell>
          <cell r="S203">
            <v>512380</v>
          </cell>
          <cell r="T203">
            <v>620</v>
          </cell>
          <cell r="U203">
            <v>136000</v>
          </cell>
          <cell r="V203">
            <v>377000</v>
          </cell>
          <cell r="W203">
            <v>23000</v>
          </cell>
          <cell r="X203">
            <v>22605</v>
          </cell>
          <cell r="Y203">
            <v>395</v>
          </cell>
          <cell r="Z203">
            <v>0</v>
          </cell>
          <cell r="AA203">
            <v>20000</v>
          </cell>
          <cell r="AB203">
            <v>2000</v>
          </cell>
        </row>
        <row r="204">
          <cell r="A204" t="str">
            <v>2</v>
          </cell>
          <cell r="B204" t="str">
            <v>600070786</v>
          </cell>
          <cell r="C204">
            <v>7.54</v>
          </cell>
          <cell r="D204">
            <v>5.22</v>
          </cell>
          <cell r="E204">
            <v>2.3199999999999998</v>
          </cell>
          <cell r="F204">
            <v>1892000</v>
          </cell>
          <cell r="G204">
            <v>1527000</v>
          </cell>
          <cell r="H204">
            <v>365000</v>
          </cell>
          <cell r="I204">
            <v>0</v>
          </cell>
          <cell r="J204">
            <v>0</v>
          </cell>
          <cell r="K204">
            <v>0</v>
          </cell>
          <cell r="L204">
            <v>33000</v>
          </cell>
          <cell r="M204">
            <v>674000</v>
          </cell>
          <cell r="N204">
            <v>645000</v>
          </cell>
          <cell r="O204">
            <v>29000</v>
          </cell>
          <cell r="P204">
            <v>2599000</v>
          </cell>
          <cell r="Q204">
            <v>2340</v>
          </cell>
          <cell r="R204">
            <v>671660</v>
          </cell>
          <cell r="S204">
            <v>643280</v>
          </cell>
          <cell r="T204">
            <v>1720</v>
          </cell>
          <cell r="U204">
            <v>171000</v>
          </cell>
          <cell r="V204">
            <v>474000</v>
          </cell>
          <cell r="W204">
            <v>29000</v>
          </cell>
          <cell r="X204">
            <v>28380</v>
          </cell>
          <cell r="Y204">
            <v>620</v>
          </cell>
          <cell r="Z204">
            <v>0</v>
          </cell>
          <cell r="AA204">
            <v>30000</v>
          </cell>
          <cell r="AB204">
            <v>3000</v>
          </cell>
        </row>
        <row r="205">
          <cell r="A205" t="str">
            <v>2</v>
          </cell>
          <cell r="B205" t="str">
            <v>600070816</v>
          </cell>
          <cell r="C205">
            <v>3.4</v>
          </cell>
          <cell r="D205">
            <v>2.31</v>
          </cell>
          <cell r="E205">
            <v>1.0900000000000001</v>
          </cell>
          <cell r="F205">
            <v>848000</v>
          </cell>
          <cell r="G205">
            <v>676000</v>
          </cell>
          <cell r="H205">
            <v>172000</v>
          </cell>
          <cell r="I205">
            <v>0</v>
          </cell>
          <cell r="J205">
            <v>0</v>
          </cell>
          <cell r="K205">
            <v>0</v>
          </cell>
          <cell r="L205">
            <v>14000</v>
          </cell>
          <cell r="M205">
            <v>301000</v>
          </cell>
          <cell r="N205">
            <v>288000</v>
          </cell>
          <cell r="O205">
            <v>13000</v>
          </cell>
          <cell r="P205">
            <v>1163000</v>
          </cell>
          <cell r="Q205">
            <v>-40</v>
          </cell>
          <cell r="R205">
            <v>301040</v>
          </cell>
          <cell r="S205">
            <v>288320</v>
          </cell>
          <cell r="T205">
            <v>-320</v>
          </cell>
          <cell r="U205">
            <v>76000</v>
          </cell>
          <cell r="V205">
            <v>212000</v>
          </cell>
          <cell r="W205">
            <v>13000</v>
          </cell>
          <cell r="X205">
            <v>12720</v>
          </cell>
          <cell r="Y205">
            <v>280</v>
          </cell>
          <cell r="Z205">
            <v>0</v>
          </cell>
          <cell r="AA205">
            <v>13000</v>
          </cell>
          <cell r="AB205">
            <v>1000</v>
          </cell>
        </row>
        <row r="206">
          <cell r="A206" t="str">
            <v>2</v>
          </cell>
          <cell r="B206" t="str">
            <v>600070832</v>
          </cell>
          <cell r="C206">
            <v>5.49</v>
          </cell>
          <cell r="D206">
            <v>3.17</v>
          </cell>
          <cell r="E206">
            <v>2.3199999999999998</v>
          </cell>
          <cell r="F206">
            <v>1298000</v>
          </cell>
          <cell r="G206">
            <v>928000</v>
          </cell>
          <cell r="H206">
            <v>370000</v>
          </cell>
          <cell r="I206">
            <v>0</v>
          </cell>
          <cell r="J206">
            <v>0</v>
          </cell>
          <cell r="K206">
            <v>0</v>
          </cell>
          <cell r="L206">
            <v>19000</v>
          </cell>
          <cell r="M206">
            <v>460000</v>
          </cell>
          <cell r="N206">
            <v>441000</v>
          </cell>
          <cell r="O206">
            <v>19000</v>
          </cell>
          <cell r="P206">
            <v>1777000</v>
          </cell>
          <cell r="Q206">
            <v>-790</v>
          </cell>
          <cell r="R206">
            <v>460790</v>
          </cell>
          <cell r="S206">
            <v>441320</v>
          </cell>
          <cell r="T206">
            <v>-320</v>
          </cell>
          <cell r="U206">
            <v>117000</v>
          </cell>
          <cell r="V206">
            <v>324000</v>
          </cell>
          <cell r="W206">
            <v>19000</v>
          </cell>
          <cell r="X206">
            <v>19470</v>
          </cell>
          <cell r="Y206">
            <v>-470</v>
          </cell>
          <cell r="Z206">
            <v>0</v>
          </cell>
          <cell r="AA206">
            <v>17000</v>
          </cell>
          <cell r="AB206">
            <v>2000</v>
          </cell>
        </row>
        <row r="207">
          <cell r="A207" t="str">
            <v>2</v>
          </cell>
          <cell r="B207" t="str">
            <v>600070859</v>
          </cell>
          <cell r="C207">
            <v>4.1100000000000003</v>
          </cell>
          <cell r="D207">
            <v>2.31</v>
          </cell>
          <cell r="E207">
            <v>1.8</v>
          </cell>
          <cell r="F207">
            <v>964000</v>
          </cell>
          <cell r="G207">
            <v>676000</v>
          </cell>
          <cell r="H207">
            <v>288000</v>
          </cell>
          <cell r="I207">
            <v>0</v>
          </cell>
          <cell r="J207">
            <v>0</v>
          </cell>
          <cell r="K207">
            <v>0</v>
          </cell>
          <cell r="L207">
            <v>14000</v>
          </cell>
          <cell r="M207">
            <v>343000</v>
          </cell>
          <cell r="N207">
            <v>328000</v>
          </cell>
          <cell r="O207">
            <v>15000</v>
          </cell>
          <cell r="P207">
            <v>1321000</v>
          </cell>
          <cell r="Q207">
            <v>780</v>
          </cell>
          <cell r="R207">
            <v>342220</v>
          </cell>
          <cell r="S207">
            <v>327760</v>
          </cell>
          <cell r="T207">
            <v>240</v>
          </cell>
          <cell r="U207">
            <v>87000</v>
          </cell>
          <cell r="V207">
            <v>241000</v>
          </cell>
          <cell r="W207">
            <v>15000</v>
          </cell>
          <cell r="X207">
            <v>14460</v>
          </cell>
          <cell r="Y207">
            <v>540</v>
          </cell>
          <cell r="Z207">
            <v>0</v>
          </cell>
          <cell r="AA207">
            <v>13000</v>
          </cell>
          <cell r="AB207">
            <v>1000</v>
          </cell>
        </row>
        <row r="208">
          <cell r="A208" t="str">
            <v>2</v>
          </cell>
          <cell r="B208" t="str">
            <v>600070913</v>
          </cell>
          <cell r="C208">
            <v>12.74</v>
          </cell>
          <cell r="D208">
            <v>9.0500000000000007</v>
          </cell>
          <cell r="E208">
            <v>3.69</v>
          </cell>
          <cell r="F208">
            <v>3227000</v>
          </cell>
          <cell r="G208">
            <v>2647000</v>
          </cell>
          <cell r="H208">
            <v>580000</v>
          </cell>
          <cell r="I208">
            <v>0</v>
          </cell>
          <cell r="J208">
            <v>0</v>
          </cell>
          <cell r="K208">
            <v>0</v>
          </cell>
          <cell r="L208">
            <v>55000</v>
          </cell>
          <cell r="M208">
            <v>1147000</v>
          </cell>
          <cell r="N208">
            <v>1099000</v>
          </cell>
          <cell r="O208">
            <v>48000</v>
          </cell>
          <cell r="P208">
            <v>4429000</v>
          </cell>
          <cell r="Q208">
            <v>1415</v>
          </cell>
          <cell r="R208">
            <v>1145585</v>
          </cell>
          <cell r="S208">
            <v>1097180</v>
          </cell>
          <cell r="T208">
            <v>1820</v>
          </cell>
          <cell r="U208">
            <v>291000</v>
          </cell>
          <cell r="V208">
            <v>808000</v>
          </cell>
          <cell r="W208">
            <v>48000</v>
          </cell>
          <cell r="X208">
            <v>48405</v>
          </cell>
          <cell r="Y208">
            <v>-405</v>
          </cell>
          <cell r="Z208">
            <v>0</v>
          </cell>
          <cell r="AA208">
            <v>51000</v>
          </cell>
          <cell r="AB208">
            <v>4000</v>
          </cell>
        </row>
        <row r="209">
          <cell r="A209" t="str">
            <v>2</v>
          </cell>
          <cell r="B209" t="str">
            <v>600070964</v>
          </cell>
          <cell r="C209">
            <v>11.26</v>
          </cell>
          <cell r="D209">
            <v>7.92</v>
          </cell>
          <cell r="E209">
            <v>3.34</v>
          </cell>
          <cell r="F209">
            <v>2843000</v>
          </cell>
          <cell r="G209">
            <v>2318000</v>
          </cell>
          <cell r="H209">
            <v>525000</v>
          </cell>
          <cell r="I209">
            <v>0</v>
          </cell>
          <cell r="J209">
            <v>0</v>
          </cell>
          <cell r="K209">
            <v>0</v>
          </cell>
          <cell r="L209">
            <v>51000</v>
          </cell>
          <cell r="M209">
            <v>1012000</v>
          </cell>
          <cell r="N209">
            <v>969000</v>
          </cell>
          <cell r="O209">
            <v>43000</v>
          </cell>
          <cell r="P209">
            <v>3906000</v>
          </cell>
          <cell r="Q209">
            <v>2735</v>
          </cell>
          <cell r="R209">
            <v>1009265</v>
          </cell>
          <cell r="S209">
            <v>966620</v>
          </cell>
          <cell r="T209">
            <v>2380</v>
          </cell>
          <cell r="U209">
            <v>257000</v>
          </cell>
          <cell r="V209">
            <v>712000</v>
          </cell>
          <cell r="W209">
            <v>43000</v>
          </cell>
          <cell r="X209">
            <v>42645</v>
          </cell>
          <cell r="Y209">
            <v>355</v>
          </cell>
          <cell r="Z209">
            <v>0</v>
          </cell>
          <cell r="AA209">
            <v>47000</v>
          </cell>
          <cell r="AB209">
            <v>4000</v>
          </cell>
        </row>
        <row r="210">
          <cell r="A210" t="str">
            <v>2</v>
          </cell>
          <cell r="B210" t="str">
            <v>600070972</v>
          </cell>
          <cell r="C210">
            <v>13.59</v>
          </cell>
          <cell r="D210">
            <v>8.34</v>
          </cell>
          <cell r="E210">
            <v>5.25</v>
          </cell>
          <cell r="F210">
            <v>3275000</v>
          </cell>
          <cell r="G210">
            <v>2440000</v>
          </cell>
          <cell r="H210">
            <v>835000</v>
          </cell>
          <cell r="I210">
            <v>0</v>
          </cell>
          <cell r="J210">
            <v>0</v>
          </cell>
          <cell r="K210">
            <v>0</v>
          </cell>
          <cell r="L210">
            <v>53000</v>
          </cell>
          <cell r="M210">
            <v>1165000</v>
          </cell>
          <cell r="N210">
            <v>1116000</v>
          </cell>
          <cell r="O210">
            <v>49000</v>
          </cell>
          <cell r="P210">
            <v>4493000</v>
          </cell>
          <cell r="Q210">
            <v>2375</v>
          </cell>
          <cell r="R210">
            <v>1162625</v>
          </cell>
          <cell r="S210">
            <v>1113500</v>
          </cell>
          <cell r="T210">
            <v>2500</v>
          </cell>
          <cell r="U210">
            <v>296000</v>
          </cell>
          <cell r="V210">
            <v>820000</v>
          </cell>
          <cell r="W210">
            <v>49000</v>
          </cell>
          <cell r="X210">
            <v>49125</v>
          </cell>
          <cell r="Y210">
            <v>-125</v>
          </cell>
          <cell r="Z210">
            <v>0</v>
          </cell>
          <cell r="AA210">
            <v>48000</v>
          </cell>
          <cell r="AB210">
            <v>5000</v>
          </cell>
        </row>
        <row r="211">
          <cell r="A211" t="str">
            <v>2</v>
          </cell>
          <cell r="B211" t="str">
            <v>600071014</v>
          </cell>
          <cell r="C211">
            <v>8.59</v>
          </cell>
          <cell r="D211">
            <v>6.53</v>
          </cell>
          <cell r="E211">
            <v>2.06</v>
          </cell>
          <cell r="F211">
            <v>2229000</v>
          </cell>
          <cell r="G211">
            <v>1910000</v>
          </cell>
          <cell r="H211">
            <v>319000</v>
          </cell>
          <cell r="I211">
            <v>0</v>
          </cell>
          <cell r="J211">
            <v>0</v>
          </cell>
          <cell r="K211">
            <v>0</v>
          </cell>
          <cell r="L211">
            <v>34000</v>
          </cell>
          <cell r="M211">
            <v>791000</v>
          </cell>
          <cell r="N211">
            <v>758000</v>
          </cell>
          <cell r="O211">
            <v>33000</v>
          </cell>
          <cell r="P211">
            <v>3054000</v>
          </cell>
          <cell r="Q211">
            <v>-295</v>
          </cell>
          <cell r="R211">
            <v>791295</v>
          </cell>
          <cell r="S211">
            <v>757860</v>
          </cell>
          <cell r="T211">
            <v>140</v>
          </cell>
          <cell r="U211">
            <v>201000</v>
          </cell>
          <cell r="V211">
            <v>557000</v>
          </cell>
          <cell r="W211">
            <v>33000</v>
          </cell>
          <cell r="X211">
            <v>33435</v>
          </cell>
          <cell r="Y211">
            <v>-435</v>
          </cell>
          <cell r="Z211">
            <v>0</v>
          </cell>
          <cell r="AA211">
            <v>30000</v>
          </cell>
          <cell r="AB211">
            <v>4000</v>
          </cell>
        </row>
        <row r="212">
          <cell r="A212" t="str">
            <v>2</v>
          </cell>
          <cell r="B212" t="str">
            <v>600071022</v>
          </cell>
          <cell r="C212">
            <v>5.85</v>
          </cell>
          <cell r="D212">
            <v>3.34</v>
          </cell>
          <cell r="E212">
            <v>2.5099999999999998</v>
          </cell>
          <cell r="F212">
            <v>1378000</v>
          </cell>
          <cell r="G212">
            <v>978000</v>
          </cell>
          <cell r="H212">
            <v>400000</v>
          </cell>
          <cell r="I212">
            <v>0</v>
          </cell>
          <cell r="J212">
            <v>0</v>
          </cell>
          <cell r="K212">
            <v>0</v>
          </cell>
          <cell r="L212">
            <v>21000</v>
          </cell>
          <cell r="M212">
            <v>488000</v>
          </cell>
          <cell r="N212">
            <v>468000</v>
          </cell>
          <cell r="O212">
            <v>20000</v>
          </cell>
          <cell r="P212">
            <v>1887000</v>
          </cell>
          <cell r="Q212">
            <v>-1190</v>
          </cell>
          <cell r="R212">
            <v>489190</v>
          </cell>
          <cell r="S212">
            <v>468520</v>
          </cell>
          <cell r="T212">
            <v>-520</v>
          </cell>
          <cell r="U212">
            <v>124000</v>
          </cell>
          <cell r="V212">
            <v>344000</v>
          </cell>
          <cell r="W212">
            <v>20000</v>
          </cell>
          <cell r="X212">
            <v>20670</v>
          </cell>
          <cell r="Y212">
            <v>-670</v>
          </cell>
          <cell r="Z212">
            <v>0</v>
          </cell>
          <cell r="AA212">
            <v>19000</v>
          </cell>
          <cell r="AB212">
            <v>2000</v>
          </cell>
        </row>
        <row r="213">
          <cell r="A213" t="str">
            <v>2</v>
          </cell>
          <cell r="B213" t="str">
            <v>600071049</v>
          </cell>
          <cell r="C213">
            <v>7.99</v>
          </cell>
          <cell r="D213">
            <v>5.59</v>
          </cell>
          <cell r="E213">
            <v>2.4</v>
          </cell>
          <cell r="F213">
            <v>2011000</v>
          </cell>
          <cell r="G213">
            <v>1635000</v>
          </cell>
          <cell r="H213">
            <v>376000</v>
          </cell>
          <cell r="I213">
            <v>0</v>
          </cell>
          <cell r="J213">
            <v>0</v>
          </cell>
          <cell r="K213">
            <v>0</v>
          </cell>
          <cell r="L213">
            <v>34000</v>
          </cell>
          <cell r="M213">
            <v>714000</v>
          </cell>
          <cell r="N213">
            <v>684000</v>
          </cell>
          <cell r="O213">
            <v>30000</v>
          </cell>
          <cell r="P213">
            <v>2759000</v>
          </cell>
          <cell r="Q213">
            <v>95</v>
          </cell>
          <cell r="R213">
            <v>713905</v>
          </cell>
          <cell r="S213">
            <v>683740</v>
          </cell>
          <cell r="T213">
            <v>260</v>
          </cell>
          <cell r="U213">
            <v>181000</v>
          </cell>
          <cell r="V213">
            <v>503000</v>
          </cell>
          <cell r="W213">
            <v>30000</v>
          </cell>
          <cell r="X213">
            <v>30165</v>
          </cell>
          <cell r="Y213">
            <v>-165</v>
          </cell>
          <cell r="Z213">
            <v>0</v>
          </cell>
          <cell r="AA213">
            <v>31000</v>
          </cell>
          <cell r="AB213">
            <v>3000</v>
          </cell>
        </row>
        <row r="214">
          <cell r="A214" t="str">
            <v>2</v>
          </cell>
          <cell r="B214" t="str">
            <v>600071090</v>
          </cell>
          <cell r="C214">
            <v>20.14</v>
          </cell>
          <cell r="D214">
            <v>12.64</v>
          </cell>
          <cell r="E214">
            <v>7.5</v>
          </cell>
          <cell r="F214">
            <v>4890000</v>
          </cell>
          <cell r="G214">
            <v>3698000</v>
          </cell>
          <cell r="H214">
            <v>1192000</v>
          </cell>
          <cell r="I214">
            <v>0</v>
          </cell>
          <cell r="J214">
            <v>0</v>
          </cell>
          <cell r="K214">
            <v>0</v>
          </cell>
          <cell r="L214">
            <v>80000</v>
          </cell>
          <cell r="M214">
            <v>1737000</v>
          </cell>
          <cell r="N214">
            <v>1663000</v>
          </cell>
          <cell r="O214">
            <v>74000</v>
          </cell>
          <cell r="P214">
            <v>6707000</v>
          </cell>
          <cell r="Q214">
            <v>1050</v>
          </cell>
          <cell r="R214">
            <v>1735950</v>
          </cell>
          <cell r="S214">
            <v>1662600</v>
          </cell>
          <cell r="T214">
            <v>400</v>
          </cell>
          <cell r="U214">
            <v>441000</v>
          </cell>
          <cell r="V214">
            <v>1222000</v>
          </cell>
          <cell r="W214">
            <v>74000</v>
          </cell>
          <cell r="X214">
            <v>73350</v>
          </cell>
          <cell r="Y214">
            <v>650</v>
          </cell>
          <cell r="Z214">
            <v>0</v>
          </cell>
          <cell r="AA214">
            <v>72000</v>
          </cell>
          <cell r="AB214">
            <v>8000</v>
          </cell>
        </row>
        <row r="215">
          <cell r="A215" t="str">
            <v>2</v>
          </cell>
          <cell r="B215" t="str">
            <v>600071103</v>
          </cell>
          <cell r="C215">
            <v>10.050000000000001</v>
          </cell>
          <cell r="D215">
            <v>5.99</v>
          </cell>
          <cell r="E215">
            <v>4.0599999999999996</v>
          </cell>
          <cell r="F215">
            <v>2400000</v>
          </cell>
          <cell r="G215">
            <v>1752000</v>
          </cell>
          <cell r="H215">
            <v>648000</v>
          </cell>
          <cell r="I215">
            <v>0</v>
          </cell>
          <cell r="J215">
            <v>0</v>
          </cell>
          <cell r="K215">
            <v>0</v>
          </cell>
          <cell r="L215">
            <v>39000</v>
          </cell>
          <cell r="M215">
            <v>852000</v>
          </cell>
          <cell r="N215">
            <v>816000</v>
          </cell>
          <cell r="O215">
            <v>36000</v>
          </cell>
          <cell r="P215">
            <v>3291000</v>
          </cell>
          <cell r="Q215">
            <v>0</v>
          </cell>
          <cell r="R215">
            <v>852000</v>
          </cell>
          <cell r="S215">
            <v>816000</v>
          </cell>
          <cell r="T215">
            <v>0</v>
          </cell>
          <cell r="U215">
            <v>216000</v>
          </cell>
          <cell r="V215">
            <v>600000</v>
          </cell>
          <cell r="W215">
            <v>36000</v>
          </cell>
          <cell r="X215">
            <v>36000</v>
          </cell>
          <cell r="Y215">
            <v>0</v>
          </cell>
          <cell r="Z215">
            <v>0</v>
          </cell>
          <cell r="AA215">
            <v>35000</v>
          </cell>
          <cell r="AB215">
            <v>4000</v>
          </cell>
        </row>
        <row r="216">
          <cell r="A216" t="str">
            <v>2</v>
          </cell>
          <cell r="B216" t="str">
            <v>600071138</v>
          </cell>
          <cell r="C216">
            <v>3.07</v>
          </cell>
          <cell r="D216">
            <v>2.08</v>
          </cell>
          <cell r="E216">
            <v>0.99</v>
          </cell>
          <cell r="F216">
            <v>765000</v>
          </cell>
          <cell r="G216">
            <v>609000</v>
          </cell>
          <cell r="H216">
            <v>156000</v>
          </cell>
          <cell r="I216">
            <v>0</v>
          </cell>
          <cell r="J216">
            <v>0</v>
          </cell>
          <cell r="K216">
            <v>0</v>
          </cell>
          <cell r="L216">
            <v>12000</v>
          </cell>
          <cell r="M216">
            <v>272000</v>
          </cell>
          <cell r="N216">
            <v>260000</v>
          </cell>
          <cell r="O216">
            <v>12000</v>
          </cell>
          <cell r="P216">
            <v>1049000</v>
          </cell>
          <cell r="Q216">
            <v>425</v>
          </cell>
          <cell r="R216">
            <v>271575</v>
          </cell>
          <cell r="S216">
            <v>260100</v>
          </cell>
          <cell r="T216">
            <v>-100</v>
          </cell>
          <cell r="U216">
            <v>69000</v>
          </cell>
          <cell r="V216">
            <v>191000</v>
          </cell>
          <cell r="W216">
            <v>12000</v>
          </cell>
          <cell r="X216">
            <v>11475</v>
          </cell>
          <cell r="Y216">
            <v>525</v>
          </cell>
          <cell r="Z216">
            <v>0</v>
          </cell>
          <cell r="AA216">
            <v>11000</v>
          </cell>
          <cell r="AB216">
            <v>1000</v>
          </cell>
        </row>
        <row r="217">
          <cell r="A217" t="str">
            <v>2</v>
          </cell>
          <cell r="B217" t="str">
            <v>600071154</v>
          </cell>
          <cell r="C217">
            <v>5.24</v>
          </cell>
          <cell r="D217">
            <v>4.17</v>
          </cell>
          <cell r="E217">
            <v>1.07</v>
          </cell>
          <cell r="F217">
            <v>1495000</v>
          </cell>
          <cell r="G217">
            <v>1322000</v>
          </cell>
          <cell r="H217">
            <v>173000</v>
          </cell>
          <cell r="I217">
            <v>0</v>
          </cell>
          <cell r="J217">
            <v>0</v>
          </cell>
          <cell r="K217">
            <v>0</v>
          </cell>
          <cell r="L217">
            <v>52000</v>
          </cell>
          <cell r="M217">
            <v>531000</v>
          </cell>
          <cell r="N217">
            <v>508000</v>
          </cell>
          <cell r="O217">
            <v>23000</v>
          </cell>
          <cell r="P217">
            <v>2078000</v>
          </cell>
          <cell r="Q217">
            <v>275</v>
          </cell>
          <cell r="R217">
            <v>530725</v>
          </cell>
          <cell r="S217">
            <v>508300</v>
          </cell>
          <cell r="T217">
            <v>-300</v>
          </cell>
          <cell r="U217">
            <v>134000</v>
          </cell>
          <cell r="V217">
            <v>374000</v>
          </cell>
          <cell r="W217">
            <v>23000</v>
          </cell>
          <cell r="X217">
            <v>22425</v>
          </cell>
          <cell r="Y217">
            <v>575</v>
          </cell>
          <cell r="Z217">
            <v>0</v>
          </cell>
          <cell r="AA217">
            <v>49000</v>
          </cell>
          <cell r="AB217">
            <v>3000</v>
          </cell>
        </row>
        <row r="218">
          <cell r="A218" t="str">
            <v>2</v>
          </cell>
          <cell r="B218" t="str">
            <v>600071197</v>
          </cell>
          <cell r="C218">
            <v>1.59</v>
          </cell>
          <cell r="D218">
            <v>1.21</v>
          </cell>
          <cell r="E218">
            <v>0.38</v>
          </cell>
          <cell r="F218">
            <v>451000</v>
          </cell>
          <cell r="G218">
            <v>389000</v>
          </cell>
          <cell r="H218">
            <v>62000</v>
          </cell>
          <cell r="I218">
            <v>0</v>
          </cell>
          <cell r="J218">
            <v>0</v>
          </cell>
          <cell r="K218">
            <v>0</v>
          </cell>
          <cell r="L218">
            <v>12000</v>
          </cell>
          <cell r="M218">
            <v>161000</v>
          </cell>
          <cell r="N218">
            <v>154000</v>
          </cell>
          <cell r="O218">
            <v>7000</v>
          </cell>
          <cell r="P218">
            <v>624000</v>
          </cell>
          <cell r="Q218">
            <v>895</v>
          </cell>
          <cell r="R218">
            <v>160105</v>
          </cell>
          <cell r="S218">
            <v>153340</v>
          </cell>
          <cell r="T218">
            <v>660</v>
          </cell>
          <cell r="U218">
            <v>41000</v>
          </cell>
          <cell r="V218">
            <v>113000</v>
          </cell>
          <cell r="W218">
            <v>7000</v>
          </cell>
          <cell r="X218">
            <v>6765</v>
          </cell>
          <cell r="Y218">
            <v>235</v>
          </cell>
          <cell r="Z218">
            <v>0</v>
          </cell>
          <cell r="AA218">
            <v>11000</v>
          </cell>
          <cell r="AB218">
            <v>1000</v>
          </cell>
        </row>
        <row r="219">
          <cell r="A219" t="str">
            <v>2</v>
          </cell>
          <cell r="B219" t="str">
            <v>600071219</v>
          </cell>
          <cell r="C219">
            <v>8.4700000000000006</v>
          </cell>
          <cell r="D219">
            <v>5.38</v>
          </cell>
          <cell r="E219">
            <v>3.09</v>
          </cell>
          <cell r="F219">
            <v>2166000</v>
          </cell>
          <cell r="G219">
            <v>1668000</v>
          </cell>
          <cell r="H219">
            <v>498000</v>
          </cell>
          <cell r="I219">
            <v>0</v>
          </cell>
          <cell r="J219">
            <v>0</v>
          </cell>
          <cell r="K219">
            <v>0</v>
          </cell>
          <cell r="L219">
            <v>56000</v>
          </cell>
          <cell r="M219">
            <v>770000</v>
          </cell>
          <cell r="N219">
            <v>737000</v>
          </cell>
          <cell r="O219">
            <v>33000</v>
          </cell>
          <cell r="P219">
            <v>2992000</v>
          </cell>
          <cell r="Q219">
            <v>1070</v>
          </cell>
          <cell r="R219">
            <v>768930</v>
          </cell>
          <cell r="S219">
            <v>736440</v>
          </cell>
          <cell r="T219">
            <v>560</v>
          </cell>
          <cell r="U219">
            <v>195000</v>
          </cell>
          <cell r="V219">
            <v>542000</v>
          </cell>
          <cell r="W219">
            <v>33000</v>
          </cell>
          <cell r="X219">
            <v>32490</v>
          </cell>
          <cell r="Y219">
            <v>510</v>
          </cell>
          <cell r="Z219">
            <v>0</v>
          </cell>
          <cell r="AA219">
            <v>53000</v>
          </cell>
          <cell r="AB219">
            <v>3000</v>
          </cell>
        </row>
        <row r="220">
          <cell r="A220" t="str">
            <v>2</v>
          </cell>
          <cell r="B220" t="str">
            <v>600071235</v>
          </cell>
          <cell r="C220">
            <v>15.46</v>
          </cell>
          <cell r="D220">
            <v>9.7200000000000006</v>
          </cell>
          <cell r="E220">
            <v>5.74</v>
          </cell>
          <cell r="F220">
            <v>3921000</v>
          </cell>
          <cell r="G220">
            <v>2999000</v>
          </cell>
          <cell r="H220">
            <v>922000</v>
          </cell>
          <cell r="I220">
            <v>0</v>
          </cell>
          <cell r="J220">
            <v>0</v>
          </cell>
          <cell r="K220">
            <v>0</v>
          </cell>
          <cell r="L220">
            <v>103000</v>
          </cell>
          <cell r="M220">
            <v>1394000</v>
          </cell>
          <cell r="N220">
            <v>1336000</v>
          </cell>
          <cell r="O220">
            <v>58000</v>
          </cell>
          <cell r="P220">
            <v>5418000</v>
          </cell>
          <cell r="Q220">
            <v>2045</v>
          </cell>
          <cell r="R220">
            <v>1391955</v>
          </cell>
          <cell r="S220">
            <v>1333140</v>
          </cell>
          <cell r="T220">
            <v>2860</v>
          </cell>
          <cell r="U220">
            <v>354000</v>
          </cell>
          <cell r="V220">
            <v>982000</v>
          </cell>
          <cell r="W220">
            <v>58000</v>
          </cell>
          <cell r="X220">
            <v>58815</v>
          </cell>
          <cell r="Y220">
            <v>-815</v>
          </cell>
          <cell r="Z220">
            <v>0</v>
          </cell>
          <cell r="AA220">
            <v>99000</v>
          </cell>
          <cell r="AB220">
            <v>4000</v>
          </cell>
        </row>
        <row r="221">
          <cell r="A221" t="str">
            <v>2</v>
          </cell>
          <cell r="B221" t="str">
            <v>600071251</v>
          </cell>
          <cell r="C221">
            <v>7.29</v>
          </cell>
          <cell r="D221">
            <v>4.66</v>
          </cell>
          <cell r="E221">
            <v>2.63</v>
          </cell>
          <cell r="F221">
            <v>1864000</v>
          </cell>
          <cell r="G221">
            <v>1440000</v>
          </cell>
          <cell r="H221">
            <v>424000</v>
          </cell>
          <cell r="I221">
            <v>0</v>
          </cell>
          <cell r="J221">
            <v>0</v>
          </cell>
          <cell r="K221">
            <v>0</v>
          </cell>
          <cell r="L221">
            <v>44000</v>
          </cell>
          <cell r="M221">
            <v>663000</v>
          </cell>
          <cell r="N221">
            <v>635000</v>
          </cell>
          <cell r="O221">
            <v>28000</v>
          </cell>
          <cell r="P221">
            <v>2571000</v>
          </cell>
          <cell r="Q221">
            <v>1280</v>
          </cell>
          <cell r="R221">
            <v>661720</v>
          </cell>
          <cell r="S221">
            <v>633760</v>
          </cell>
          <cell r="T221">
            <v>1240</v>
          </cell>
          <cell r="U221">
            <v>168000</v>
          </cell>
          <cell r="V221">
            <v>467000</v>
          </cell>
          <cell r="W221">
            <v>28000</v>
          </cell>
          <cell r="X221">
            <v>27960</v>
          </cell>
          <cell r="Y221">
            <v>40</v>
          </cell>
          <cell r="Z221">
            <v>0</v>
          </cell>
          <cell r="AA221">
            <v>42000</v>
          </cell>
          <cell r="AB221">
            <v>2000</v>
          </cell>
        </row>
        <row r="222">
          <cell r="A222" t="str">
            <v>2</v>
          </cell>
          <cell r="B222" t="str">
            <v>600071260</v>
          </cell>
          <cell r="C222">
            <v>21.25</v>
          </cell>
          <cell r="D222">
            <v>14.22</v>
          </cell>
          <cell r="E222">
            <v>7.03</v>
          </cell>
          <cell r="F222">
            <v>5504000</v>
          </cell>
          <cell r="G222">
            <v>4373000</v>
          </cell>
          <cell r="H222">
            <v>1131000</v>
          </cell>
          <cell r="I222">
            <v>0</v>
          </cell>
          <cell r="J222">
            <v>0</v>
          </cell>
          <cell r="K222">
            <v>0</v>
          </cell>
          <cell r="L222">
            <v>166000</v>
          </cell>
          <cell r="M222">
            <v>1955000</v>
          </cell>
          <cell r="N222">
            <v>1873000</v>
          </cell>
          <cell r="O222">
            <v>82000</v>
          </cell>
          <cell r="P222">
            <v>7625000</v>
          </cell>
          <cell r="Q222">
            <v>1080</v>
          </cell>
          <cell r="R222">
            <v>1953920</v>
          </cell>
          <cell r="S222">
            <v>1871360</v>
          </cell>
          <cell r="T222">
            <v>1640</v>
          </cell>
          <cell r="U222">
            <v>495000</v>
          </cell>
          <cell r="V222">
            <v>1378000</v>
          </cell>
          <cell r="W222">
            <v>82000</v>
          </cell>
          <cell r="X222">
            <v>82560</v>
          </cell>
          <cell r="Y222">
            <v>-560</v>
          </cell>
          <cell r="Z222">
            <v>0</v>
          </cell>
          <cell r="AA222">
            <v>158000</v>
          </cell>
          <cell r="AB222">
            <v>8000</v>
          </cell>
        </row>
        <row r="223">
          <cell r="A223" t="str">
            <v>2</v>
          </cell>
          <cell r="B223" t="str">
            <v>600071278</v>
          </cell>
          <cell r="C223">
            <v>17.59</v>
          </cell>
          <cell r="D223">
            <v>12.35</v>
          </cell>
          <cell r="E223">
            <v>5.24</v>
          </cell>
          <cell r="F223">
            <v>4877000</v>
          </cell>
          <cell r="G223">
            <v>4027000</v>
          </cell>
          <cell r="H223">
            <v>850000</v>
          </cell>
          <cell r="I223">
            <v>0</v>
          </cell>
          <cell r="J223">
            <v>0</v>
          </cell>
          <cell r="K223">
            <v>0</v>
          </cell>
          <cell r="L223">
            <v>141000</v>
          </cell>
          <cell r="M223">
            <v>1730000</v>
          </cell>
          <cell r="N223">
            <v>1658000</v>
          </cell>
          <cell r="O223">
            <v>72000</v>
          </cell>
          <cell r="P223">
            <v>6748000</v>
          </cell>
          <cell r="Q223">
            <v>-1335</v>
          </cell>
          <cell r="R223">
            <v>1731335</v>
          </cell>
          <cell r="S223">
            <v>1658180</v>
          </cell>
          <cell r="T223">
            <v>-180</v>
          </cell>
          <cell r="U223">
            <v>438000</v>
          </cell>
          <cell r="V223">
            <v>1220000</v>
          </cell>
          <cell r="W223">
            <v>72000</v>
          </cell>
          <cell r="X223">
            <v>73155</v>
          </cell>
          <cell r="Y223">
            <v>-1155</v>
          </cell>
          <cell r="Z223">
            <v>0</v>
          </cell>
          <cell r="AA223">
            <v>132000</v>
          </cell>
          <cell r="AB223">
            <v>9000</v>
          </cell>
        </row>
        <row r="224">
          <cell r="A224" t="str">
            <v>2</v>
          </cell>
          <cell r="B224" t="str">
            <v>600071316</v>
          </cell>
          <cell r="C224">
            <v>41.64</v>
          </cell>
          <cell r="D224">
            <v>29.34</v>
          </cell>
          <cell r="E224">
            <v>12.3</v>
          </cell>
          <cell r="F224">
            <v>11564000</v>
          </cell>
          <cell r="G224">
            <v>9554000</v>
          </cell>
          <cell r="H224">
            <v>2010000</v>
          </cell>
          <cell r="I224">
            <v>0</v>
          </cell>
          <cell r="J224">
            <v>0</v>
          </cell>
          <cell r="K224">
            <v>0</v>
          </cell>
          <cell r="L224">
            <v>385000</v>
          </cell>
          <cell r="M224">
            <v>4103000</v>
          </cell>
          <cell r="N224">
            <v>3931000</v>
          </cell>
          <cell r="O224">
            <v>172000</v>
          </cell>
          <cell r="P224">
            <v>16052000</v>
          </cell>
          <cell r="Q224">
            <v>-2220</v>
          </cell>
          <cell r="R224">
            <v>4105220</v>
          </cell>
          <cell r="S224">
            <v>3931760</v>
          </cell>
          <cell r="T224">
            <v>-760</v>
          </cell>
          <cell r="U224">
            <v>1040000</v>
          </cell>
          <cell r="V224">
            <v>2891000</v>
          </cell>
          <cell r="W224">
            <v>172000</v>
          </cell>
          <cell r="X224">
            <v>173460</v>
          </cell>
          <cell r="Y224">
            <v>-1460</v>
          </cell>
          <cell r="Z224">
            <v>0</v>
          </cell>
          <cell r="AA224">
            <v>368000</v>
          </cell>
          <cell r="AB224">
            <v>17000</v>
          </cell>
        </row>
        <row r="225">
          <cell r="A225" t="str">
            <v>2</v>
          </cell>
          <cell r="B225" t="str">
            <v>600071324</v>
          </cell>
          <cell r="C225">
            <v>29.83</v>
          </cell>
          <cell r="D225">
            <v>18.8</v>
          </cell>
          <cell r="E225">
            <v>11.03</v>
          </cell>
          <cell r="F225">
            <v>7878000</v>
          </cell>
          <cell r="G225">
            <v>6086000</v>
          </cell>
          <cell r="H225">
            <v>1792000</v>
          </cell>
          <cell r="I225">
            <v>0</v>
          </cell>
          <cell r="J225">
            <v>0</v>
          </cell>
          <cell r="K225">
            <v>0</v>
          </cell>
          <cell r="L225">
            <v>250000</v>
          </cell>
          <cell r="M225">
            <v>2801000</v>
          </cell>
          <cell r="N225">
            <v>2682000</v>
          </cell>
          <cell r="O225">
            <v>119000</v>
          </cell>
          <cell r="P225">
            <v>10929000</v>
          </cell>
          <cell r="Q225">
            <v>4310</v>
          </cell>
          <cell r="R225">
            <v>2796690</v>
          </cell>
          <cell r="S225">
            <v>2678520</v>
          </cell>
          <cell r="T225">
            <v>3480</v>
          </cell>
          <cell r="U225">
            <v>709000</v>
          </cell>
          <cell r="V225">
            <v>1973000</v>
          </cell>
          <cell r="W225">
            <v>119000</v>
          </cell>
          <cell r="X225">
            <v>118170</v>
          </cell>
          <cell r="Y225">
            <v>830</v>
          </cell>
          <cell r="Z225">
            <v>0</v>
          </cell>
          <cell r="AA225">
            <v>238000</v>
          </cell>
          <cell r="AB225">
            <v>12000</v>
          </cell>
        </row>
        <row r="226">
          <cell r="A226" t="str">
            <v>2</v>
          </cell>
          <cell r="B226" t="str">
            <v>600071332</v>
          </cell>
          <cell r="C226">
            <v>39.35</v>
          </cell>
          <cell r="D226">
            <v>24.81</v>
          </cell>
          <cell r="E226">
            <v>14.54</v>
          </cell>
          <cell r="F226">
            <v>10502000</v>
          </cell>
          <cell r="G226">
            <v>8142000</v>
          </cell>
          <cell r="H226">
            <v>2360000</v>
          </cell>
          <cell r="I226">
            <v>0</v>
          </cell>
          <cell r="J226">
            <v>0</v>
          </cell>
          <cell r="K226">
            <v>0</v>
          </cell>
          <cell r="L226">
            <v>365000</v>
          </cell>
          <cell r="M226">
            <v>3728000</v>
          </cell>
          <cell r="N226">
            <v>3571000</v>
          </cell>
          <cell r="O226">
            <v>157000</v>
          </cell>
          <cell r="P226">
            <v>14595000</v>
          </cell>
          <cell r="Q226">
            <v>-210</v>
          </cell>
          <cell r="R226">
            <v>3728210</v>
          </cell>
          <cell r="S226">
            <v>3570680</v>
          </cell>
          <cell r="T226">
            <v>320</v>
          </cell>
          <cell r="U226">
            <v>945000</v>
          </cell>
          <cell r="V226">
            <v>2626000</v>
          </cell>
          <cell r="W226">
            <v>157000</v>
          </cell>
          <cell r="X226">
            <v>157530</v>
          </cell>
          <cell r="Y226">
            <v>-530</v>
          </cell>
          <cell r="Z226">
            <v>0</v>
          </cell>
          <cell r="AA226">
            <v>348000</v>
          </cell>
          <cell r="AB226">
            <v>17000</v>
          </cell>
        </row>
        <row r="227">
          <cell r="A227" t="str">
            <v>2</v>
          </cell>
          <cell r="B227" t="str">
            <v>600071405</v>
          </cell>
          <cell r="C227">
            <v>35.159999999999997</v>
          </cell>
          <cell r="D227">
            <v>20.62</v>
          </cell>
          <cell r="E227">
            <v>14.54</v>
          </cell>
          <cell r="F227">
            <v>9073000</v>
          </cell>
          <cell r="G227">
            <v>6699000</v>
          </cell>
          <cell r="H227">
            <v>2374000</v>
          </cell>
          <cell r="I227">
            <v>0</v>
          </cell>
          <cell r="J227">
            <v>0</v>
          </cell>
          <cell r="K227">
            <v>0</v>
          </cell>
          <cell r="L227">
            <v>303000</v>
          </cell>
          <cell r="M227">
            <v>3225000</v>
          </cell>
          <cell r="N227">
            <v>3089000</v>
          </cell>
          <cell r="O227">
            <v>136000</v>
          </cell>
          <cell r="P227">
            <v>12601000</v>
          </cell>
          <cell r="Q227">
            <v>4085</v>
          </cell>
          <cell r="R227">
            <v>3220915</v>
          </cell>
          <cell r="S227">
            <v>3084820</v>
          </cell>
          <cell r="T227">
            <v>4180</v>
          </cell>
          <cell r="U227">
            <v>818000</v>
          </cell>
          <cell r="V227">
            <v>2271000</v>
          </cell>
          <cell r="W227">
            <v>136000</v>
          </cell>
          <cell r="X227">
            <v>136095</v>
          </cell>
          <cell r="Y227">
            <v>-95</v>
          </cell>
          <cell r="Z227">
            <v>0</v>
          </cell>
          <cell r="AA227">
            <v>288000</v>
          </cell>
          <cell r="AB227">
            <v>15000</v>
          </cell>
        </row>
        <row r="228">
          <cell r="A228" t="str">
            <v>2</v>
          </cell>
          <cell r="B228" t="str">
            <v>600071413</v>
          </cell>
          <cell r="C228">
            <v>39.74</v>
          </cell>
          <cell r="D228">
            <v>26.16</v>
          </cell>
          <cell r="E228">
            <v>13.58</v>
          </cell>
          <cell r="F228">
            <v>10463000</v>
          </cell>
          <cell r="G228">
            <v>8275000</v>
          </cell>
          <cell r="H228">
            <v>2188000</v>
          </cell>
          <cell r="I228">
            <v>0</v>
          </cell>
          <cell r="J228">
            <v>0</v>
          </cell>
          <cell r="K228">
            <v>0</v>
          </cell>
          <cell r="L228">
            <v>299000</v>
          </cell>
          <cell r="M228">
            <v>3717000</v>
          </cell>
          <cell r="N228">
            <v>3560000</v>
          </cell>
          <cell r="O228">
            <v>157000</v>
          </cell>
          <cell r="P228">
            <v>14479000</v>
          </cell>
          <cell r="Q228">
            <v>2635</v>
          </cell>
          <cell r="R228">
            <v>3714365</v>
          </cell>
          <cell r="S228">
            <v>3557420</v>
          </cell>
          <cell r="T228">
            <v>2580</v>
          </cell>
          <cell r="U228">
            <v>942000</v>
          </cell>
          <cell r="V228">
            <v>2618000</v>
          </cell>
          <cell r="W228">
            <v>157000</v>
          </cell>
          <cell r="X228">
            <v>156945</v>
          </cell>
          <cell r="Y228">
            <v>55</v>
          </cell>
          <cell r="Z228">
            <v>0</v>
          </cell>
          <cell r="AA228">
            <v>282000</v>
          </cell>
          <cell r="AB228">
            <v>17000</v>
          </cell>
        </row>
        <row r="229">
          <cell r="A229" t="str">
            <v>2</v>
          </cell>
          <cell r="B229" t="str">
            <v>600071421</v>
          </cell>
          <cell r="C229">
            <v>61.78</v>
          </cell>
          <cell r="D229">
            <v>41.03</v>
          </cell>
          <cell r="E229">
            <v>20.75</v>
          </cell>
          <cell r="F229">
            <v>16257000</v>
          </cell>
          <cell r="G229">
            <v>12922000</v>
          </cell>
          <cell r="H229">
            <v>3335000</v>
          </cell>
          <cell r="I229">
            <v>0</v>
          </cell>
          <cell r="J229">
            <v>0</v>
          </cell>
          <cell r="K229">
            <v>0</v>
          </cell>
          <cell r="L229">
            <v>485000</v>
          </cell>
          <cell r="M229">
            <v>5772000</v>
          </cell>
          <cell r="N229">
            <v>5529000</v>
          </cell>
          <cell r="O229">
            <v>243000</v>
          </cell>
          <cell r="P229">
            <v>22514000</v>
          </cell>
          <cell r="Q229">
            <v>765</v>
          </cell>
          <cell r="R229">
            <v>5771235</v>
          </cell>
          <cell r="S229">
            <v>5527380</v>
          </cell>
          <cell r="T229">
            <v>1620</v>
          </cell>
          <cell r="U229">
            <v>1463000</v>
          </cell>
          <cell r="V229">
            <v>4066000</v>
          </cell>
          <cell r="W229">
            <v>243000</v>
          </cell>
          <cell r="X229">
            <v>243855</v>
          </cell>
          <cell r="Y229">
            <v>-855</v>
          </cell>
          <cell r="Z229">
            <v>0</v>
          </cell>
          <cell r="AA229">
            <v>459000</v>
          </cell>
          <cell r="AB229">
            <v>26000</v>
          </cell>
        </row>
        <row r="230">
          <cell r="A230" t="str">
            <v>2</v>
          </cell>
          <cell r="B230" t="str">
            <v>600071448</v>
          </cell>
          <cell r="C230">
            <v>26.83</v>
          </cell>
          <cell r="D230">
            <v>17.12</v>
          </cell>
          <cell r="E230">
            <v>9.7100000000000009</v>
          </cell>
          <cell r="F230">
            <v>7153000</v>
          </cell>
          <cell r="G230">
            <v>5577000</v>
          </cell>
          <cell r="H230">
            <v>1576000</v>
          </cell>
          <cell r="I230">
            <v>0</v>
          </cell>
          <cell r="J230">
            <v>0</v>
          </cell>
          <cell r="K230">
            <v>0</v>
          </cell>
          <cell r="L230">
            <v>215000</v>
          </cell>
          <cell r="M230">
            <v>2541000</v>
          </cell>
          <cell r="N230">
            <v>2434000</v>
          </cell>
          <cell r="O230">
            <v>107000</v>
          </cell>
          <cell r="P230">
            <v>9909000</v>
          </cell>
          <cell r="Q230">
            <v>1685</v>
          </cell>
          <cell r="R230">
            <v>2539315</v>
          </cell>
          <cell r="S230">
            <v>2432020</v>
          </cell>
          <cell r="T230">
            <v>1980</v>
          </cell>
          <cell r="U230">
            <v>644000</v>
          </cell>
          <cell r="V230">
            <v>1790000</v>
          </cell>
          <cell r="W230">
            <v>107000</v>
          </cell>
          <cell r="X230">
            <v>107295</v>
          </cell>
          <cell r="Y230">
            <v>-295</v>
          </cell>
          <cell r="Z230">
            <v>0</v>
          </cell>
          <cell r="AA230">
            <v>203000</v>
          </cell>
          <cell r="AB230">
            <v>12000</v>
          </cell>
        </row>
        <row r="231">
          <cell r="A231" t="str">
            <v>2</v>
          </cell>
          <cell r="B231" t="str">
            <v>600071456</v>
          </cell>
          <cell r="C231">
            <v>44.17</v>
          </cell>
          <cell r="D231">
            <v>31.47</v>
          </cell>
          <cell r="E231">
            <v>12.7</v>
          </cell>
          <cell r="F231">
            <v>12245000</v>
          </cell>
          <cell r="G231">
            <v>10188000</v>
          </cell>
          <cell r="H231">
            <v>2057000</v>
          </cell>
          <cell r="I231">
            <v>0</v>
          </cell>
          <cell r="J231">
            <v>0</v>
          </cell>
          <cell r="K231">
            <v>0</v>
          </cell>
          <cell r="L231">
            <v>428000</v>
          </cell>
          <cell r="M231">
            <v>4347000</v>
          </cell>
          <cell r="N231">
            <v>4164000</v>
          </cell>
          <cell r="O231">
            <v>183000</v>
          </cell>
          <cell r="P231">
            <v>17020000</v>
          </cell>
          <cell r="Q231">
            <v>25</v>
          </cell>
          <cell r="R231">
            <v>4346975</v>
          </cell>
          <cell r="S231">
            <v>4163300</v>
          </cell>
          <cell r="T231">
            <v>700</v>
          </cell>
          <cell r="U231">
            <v>1102000</v>
          </cell>
          <cell r="V231">
            <v>3062000</v>
          </cell>
          <cell r="W231">
            <v>183000</v>
          </cell>
          <cell r="X231">
            <v>183675</v>
          </cell>
          <cell r="Y231">
            <v>-675</v>
          </cell>
          <cell r="Z231">
            <v>0</v>
          </cell>
          <cell r="AA231">
            <v>409000</v>
          </cell>
          <cell r="AB231">
            <v>19000</v>
          </cell>
        </row>
        <row r="232">
          <cell r="A232" t="str">
            <v>2</v>
          </cell>
          <cell r="B232" t="str">
            <v>600071464</v>
          </cell>
          <cell r="C232">
            <v>29.75</v>
          </cell>
          <cell r="D232">
            <v>20.21</v>
          </cell>
          <cell r="E232">
            <v>9.5399999999999991</v>
          </cell>
          <cell r="F232">
            <v>7968000</v>
          </cell>
          <cell r="G232">
            <v>6418000</v>
          </cell>
          <cell r="H232">
            <v>1550000</v>
          </cell>
          <cell r="I232">
            <v>0</v>
          </cell>
          <cell r="J232">
            <v>0</v>
          </cell>
          <cell r="K232">
            <v>0</v>
          </cell>
          <cell r="L232">
            <v>199000</v>
          </cell>
          <cell r="M232">
            <v>2830000</v>
          </cell>
          <cell r="N232">
            <v>2714000</v>
          </cell>
          <cell r="O232">
            <v>116000</v>
          </cell>
          <cell r="P232">
            <v>10997000</v>
          </cell>
          <cell r="Q232">
            <v>1360</v>
          </cell>
          <cell r="R232">
            <v>2828640</v>
          </cell>
          <cell r="S232">
            <v>2709120</v>
          </cell>
          <cell r="T232">
            <v>4880</v>
          </cell>
          <cell r="U232">
            <v>718000</v>
          </cell>
          <cell r="V232">
            <v>1996000</v>
          </cell>
          <cell r="W232">
            <v>116000</v>
          </cell>
          <cell r="X232">
            <v>119520</v>
          </cell>
          <cell r="Y232">
            <v>-3520</v>
          </cell>
          <cell r="Z232">
            <v>0</v>
          </cell>
          <cell r="AA232">
            <v>187000</v>
          </cell>
          <cell r="AB232">
            <v>12000</v>
          </cell>
        </row>
        <row r="233">
          <cell r="A233" t="str">
            <v>2</v>
          </cell>
          <cell r="B233" t="str">
            <v>600071502</v>
          </cell>
          <cell r="C233">
            <v>32.03</v>
          </cell>
          <cell r="D233">
            <v>22.04</v>
          </cell>
          <cell r="E233">
            <v>9.99</v>
          </cell>
          <cell r="F233">
            <v>8727000</v>
          </cell>
          <cell r="G233">
            <v>7107000</v>
          </cell>
          <cell r="H233">
            <v>1620000</v>
          </cell>
          <cell r="I233">
            <v>0</v>
          </cell>
          <cell r="J233">
            <v>0</v>
          </cell>
          <cell r="K233">
            <v>0</v>
          </cell>
          <cell r="L233">
            <v>284000</v>
          </cell>
          <cell r="M233">
            <v>3097000</v>
          </cell>
          <cell r="N233">
            <v>2967000</v>
          </cell>
          <cell r="O233">
            <v>130000</v>
          </cell>
          <cell r="P233">
            <v>12108000</v>
          </cell>
          <cell r="Q233">
            <v>-1085</v>
          </cell>
          <cell r="R233">
            <v>3098085</v>
          </cell>
          <cell r="S233">
            <v>2967180</v>
          </cell>
          <cell r="T233">
            <v>-180</v>
          </cell>
          <cell r="U233">
            <v>783000</v>
          </cell>
          <cell r="V233">
            <v>2184000</v>
          </cell>
          <cell r="W233">
            <v>130000</v>
          </cell>
          <cell r="X233">
            <v>130905</v>
          </cell>
          <cell r="Y233">
            <v>-905</v>
          </cell>
          <cell r="Z233">
            <v>0</v>
          </cell>
          <cell r="AA233">
            <v>271000</v>
          </cell>
          <cell r="AB233">
            <v>13000</v>
          </cell>
        </row>
        <row r="234">
          <cell r="A234" t="str">
            <v>2</v>
          </cell>
          <cell r="B234" t="str">
            <v>600071511</v>
          </cell>
          <cell r="C234">
            <v>41.3</v>
          </cell>
          <cell r="D234">
            <v>28.57</v>
          </cell>
          <cell r="E234">
            <v>12.73</v>
          </cell>
          <cell r="F234">
            <v>11382000</v>
          </cell>
          <cell r="G234">
            <v>9318000</v>
          </cell>
          <cell r="H234">
            <v>2064000</v>
          </cell>
          <cell r="I234">
            <v>0</v>
          </cell>
          <cell r="J234">
            <v>0</v>
          </cell>
          <cell r="K234">
            <v>0</v>
          </cell>
          <cell r="L234">
            <v>409000</v>
          </cell>
          <cell r="M234">
            <v>4041000</v>
          </cell>
          <cell r="N234">
            <v>3872000</v>
          </cell>
          <cell r="O234">
            <v>169000</v>
          </cell>
          <cell r="P234">
            <v>15832000</v>
          </cell>
          <cell r="Q234">
            <v>390</v>
          </cell>
          <cell r="R234">
            <v>4040610</v>
          </cell>
          <cell r="S234">
            <v>3869880</v>
          </cell>
          <cell r="T234">
            <v>2120</v>
          </cell>
          <cell r="U234">
            <v>1025000</v>
          </cell>
          <cell r="V234">
            <v>2847000</v>
          </cell>
          <cell r="W234">
            <v>169000</v>
          </cell>
          <cell r="X234">
            <v>170730</v>
          </cell>
          <cell r="Y234">
            <v>-1730</v>
          </cell>
          <cell r="Z234">
            <v>0</v>
          </cell>
          <cell r="AA234">
            <v>391000</v>
          </cell>
          <cell r="AB234">
            <v>18000</v>
          </cell>
        </row>
        <row r="235">
          <cell r="A235" t="str">
            <v>2</v>
          </cell>
          <cell r="B235" t="str">
            <v>600071529</v>
          </cell>
          <cell r="C235">
            <v>13.67</v>
          </cell>
          <cell r="D235">
            <v>11.89</v>
          </cell>
          <cell r="E235">
            <v>1.78</v>
          </cell>
          <cell r="F235">
            <v>4063000</v>
          </cell>
          <cell r="G235">
            <v>3745000</v>
          </cell>
          <cell r="H235">
            <v>318000</v>
          </cell>
          <cell r="I235">
            <v>0</v>
          </cell>
          <cell r="J235">
            <v>0</v>
          </cell>
          <cell r="K235">
            <v>0</v>
          </cell>
          <cell r="L235">
            <v>19000</v>
          </cell>
          <cell r="M235">
            <v>1442000</v>
          </cell>
          <cell r="N235">
            <v>1382000</v>
          </cell>
          <cell r="O235">
            <v>60000</v>
          </cell>
          <cell r="P235">
            <v>5524000</v>
          </cell>
          <cell r="Q235">
            <v>-365</v>
          </cell>
          <cell r="R235">
            <v>1442365</v>
          </cell>
          <cell r="S235">
            <v>1381420</v>
          </cell>
          <cell r="T235">
            <v>580</v>
          </cell>
          <cell r="U235">
            <v>366000</v>
          </cell>
          <cell r="V235">
            <v>1016000</v>
          </cell>
          <cell r="W235">
            <v>60000</v>
          </cell>
          <cell r="X235">
            <v>60945</v>
          </cell>
          <cell r="Y235">
            <v>-945</v>
          </cell>
          <cell r="Z235">
            <v>0</v>
          </cell>
          <cell r="AA235">
            <v>12000</v>
          </cell>
          <cell r="AB235">
            <v>7000</v>
          </cell>
        </row>
        <row r="236">
          <cell r="A236" t="str">
            <v>2</v>
          </cell>
          <cell r="B236" t="str">
            <v>600071537</v>
          </cell>
          <cell r="C236">
            <v>12.68</v>
          </cell>
          <cell r="D236">
            <v>11.08</v>
          </cell>
          <cell r="E236">
            <v>1.6</v>
          </cell>
          <cell r="F236">
            <v>3776000</v>
          </cell>
          <cell r="G236">
            <v>3490000</v>
          </cell>
          <cell r="H236">
            <v>286000</v>
          </cell>
          <cell r="I236">
            <v>0</v>
          </cell>
          <cell r="J236">
            <v>0</v>
          </cell>
          <cell r="K236">
            <v>0</v>
          </cell>
          <cell r="L236">
            <v>14000</v>
          </cell>
          <cell r="M236">
            <v>1341000</v>
          </cell>
          <cell r="N236">
            <v>1284000</v>
          </cell>
          <cell r="O236">
            <v>57000</v>
          </cell>
          <cell r="P236">
            <v>5131000</v>
          </cell>
          <cell r="Q236">
            <v>520</v>
          </cell>
          <cell r="R236">
            <v>1340480</v>
          </cell>
          <cell r="S236">
            <v>1283840</v>
          </cell>
          <cell r="T236">
            <v>160</v>
          </cell>
          <cell r="U236">
            <v>340000</v>
          </cell>
          <cell r="V236">
            <v>944000</v>
          </cell>
          <cell r="W236">
            <v>57000</v>
          </cell>
          <cell r="X236">
            <v>56640</v>
          </cell>
          <cell r="Y236">
            <v>360</v>
          </cell>
          <cell r="Z236">
            <v>0</v>
          </cell>
          <cell r="AA236">
            <v>8000</v>
          </cell>
          <cell r="AB236">
            <v>6000</v>
          </cell>
        </row>
        <row r="237">
          <cell r="A237" t="str">
            <v>2</v>
          </cell>
          <cell r="B237" t="str">
            <v>600071545</v>
          </cell>
          <cell r="C237">
            <v>15.26</v>
          </cell>
          <cell r="D237">
            <v>13.33</v>
          </cell>
          <cell r="E237">
            <v>1.93</v>
          </cell>
          <cell r="F237">
            <v>4544000</v>
          </cell>
          <cell r="G237">
            <v>4199000</v>
          </cell>
          <cell r="H237">
            <v>345000</v>
          </cell>
          <cell r="I237">
            <v>0</v>
          </cell>
          <cell r="J237">
            <v>0</v>
          </cell>
          <cell r="K237">
            <v>0</v>
          </cell>
          <cell r="L237">
            <v>17000</v>
          </cell>
          <cell r="M237">
            <v>1613000</v>
          </cell>
          <cell r="N237">
            <v>1545000</v>
          </cell>
          <cell r="O237">
            <v>68000</v>
          </cell>
          <cell r="P237">
            <v>6174000</v>
          </cell>
          <cell r="Q237">
            <v>-120</v>
          </cell>
          <cell r="R237">
            <v>1613120</v>
          </cell>
          <cell r="S237">
            <v>1544960</v>
          </cell>
          <cell r="T237">
            <v>40</v>
          </cell>
          <cell r="U237">
            <v>409000</v>
          </cell>
          <cell r="V237">
            <v>1136000</v>
          </cell>
          <cell r="W237">
            <v>68000</v>
          </cell>
          <cell r="X237">
            <v>68160</v>
          </cell>
          <cell r="Y237">
            <v>-160</v>
          </cell>
          <cell r="Z237">
            <v>0</v>
          </cell>
          <cell r="AA237">
            <v>10000</v>
          </cell>
          <cell r="AB237">
            <v>7000</v>
          </cell>
        </row>
        <row r="238">
          <cell r="A238" t="str">
            <v>2</v>
          </cell>
          <cell r="B238" t="str">
            <v>600071553</v>
          </cell>
          <cell r="C238">
            <v>14.34</v>
          </cell>
          <cell r="D238">
            <v>12.49</v>
          </cell>
          <cell r="E238">
            <v>1.85</v>
          </cell>
          <cell r="F238">
            <v>4265000</v>
          </cell>
          <cell r="G238">
            <v>3934000</v>
          </cell>
          <cell r="H238">
            <v>331000</v>
          </cell>
          <cell r="I238">
            <v>0</v>
          </cell>
          <cell r="J238">
            <v>0</v>
          </cell>
          <cell r="K238">
            <v>0</v>
          </cell>
          <cell r="L238">
            <v>18000</v>
          </cell>
          <cell r="M238">
            <v>1515000</v>
          </cell>
          <cell r="N238">
            <v>1451000</v>
          </cell>
          <cell r="O238">
            <v>64000</v>
          </cell>
          <cell r="P238">
            <v>5798000</v>
          </cell>
          <cell r="Q238">
            <v>925</v>
          </cell>
          <cell r="R238">
            <v>1514075</v>
          </cell>
          <cell r="S238">
            <v>1450100</v>
          </cell>
          <cell r="T238">
            <v>900</v>
          </cell>
          <cell r="U238">
            <v>384000</v>
          </cell>
          <cell r="V238">
            <v>1067000</v>
          </cell>
          <cell r="W238">
            <v>64000</v>
          </cell>
          <cell r="X238">
            <v>63975</v>
          </cell>
          <cell r="Y238">
            <v>25</v>
          </cell>
          <cell r="Z238">
            <v>0</v>
          </cell>
          <cell r="AA238">
            <v>11000</v>
          </cell>
          <cell r="AB238">
            <v>7000</v>
          </cell>
        </row>
        <row r="239">
          <cell r="A239" t="str">
            <v>2</v>
          </cell>
          <cell r="B239" t="str">
            <v>600071561</v>
          </cell>
          <cell r="C239">
            <v>16.07</v>
          </cell>
          <cell r="D239">
            <v>14.04</v>
          </cell>
          <cell r="E239">
            <v>2.0299999999999998</v>
          </cell>
          <cell r="F239">
            <v>4785000</v>
          </cell>
          <cell r="G239">
            <v>4422000</v>
          </cell>
          <cell r="H239">
            <v>363000</v>
          </cell>
          <cell r="I239">
            <v>0</v>
          </cell>
          <cell r="J239">
            <v>0</v>
          </cell>
          <cell r="K239">
            <v>0</v>
          </cell>
          <cell r="L239">
            <v>18000</v>
          </cell>
          <cell r="M239">
            <v>1699000</v>
          </cell>
          <cell r="N239">
            <v>1627000</v>
          </cell>
          <cell r="O239">
            <v>72000</v>
          </cell>
          <cell r="P239">
            <v>6502000</v>
          </cell>
          <cell r="Q239">
            <v>325</v>
          </cell>
          <cell r="R239">
            <v>1698675</v>
          </cell>
          <cell r="S239">
            <v>1626900</v>
          </cell>
          <cell r="T239">
            <v>100</v>
          </cell>
          <cell r="U239">
            <v>431000</v>
          </cell>
          <cell r="V239">
            <v>1196000</v>
          </cell>
          <cell r="W239">
            <v>72000</v>
          </cell>
          <cell r="X239">
            <v>71775</v>
          </cell>
          <cell r="Y239">
            <v>225</v>
          </cell>
          <cell r="Z239">
            <v>0</v>
          </cell>
          <cell r="AA239">
            <v>10000</v>
          </cell>
          <cell r="AB239">
            <v>8000</v>
          </cell>
        </row>
        <row r="240">
          <cell r="A240" t="str">
            <v>2</v>
          </cell>
          <cell r="B240" t="str">
            <v>600071570</v>
          </cell>
          <cell r="C240">
            <v>8.64</v>
          </cell>
          <cell r="D240">
            <v>7.34</v>
          </cell>
          <cell r="E240">
            <v>1.3</v>
          </cell>
          <cell r="F240">
            <v>2629000</v>
          </cell>
          <cell r="G240">
            <v>2419000</v>
          </cell>
          <cell r="H240">
            <v>210000</v>
          </cell>
          <cell r="I240">
            <v>0</v>
          </cell>
          <cell r="J240">
            <v>0</v>
          </cell>
          <cell r="K240">
            <v>0</v>
          </cell>
          <cell r="L240">
            <v>39000</v>
          </cell>
          <cell r="M240">
            <v>934000</v>
          </cell>
          <cell r="N240">
            <v>894000</v>
          </cell>
          <cell r="O240">
            <v>40000</v>
          </cell>
          <cell r="P240">
            <v>3602000</v>
          </cell>
          <cell r="Q240">
            <v>705</v>
          </cell>
          <cell r="R240">
            <v>933295</v>
          </cell>
          <cell r="S240">
            <v>893860</v>
          </cell>
          <cell r="T240">
            <v>140</v>
          </cell>
          <cell r="U240">
            <v>236000</v>
          </cell>
          <cell r="V240">
            <v>658000</v>
          </cell>
          <cell r="W240">
            <v>40000</v>
          </cell>
          <cell r="X240">
            <v>39435</v>
          </cell>
          <cell r="Y240">
            <v>565</v>
          </cell>
          <cell r="Z240">
            <v>0</v>
          </cell>
          <cell r="AA240">
            <v>36000</v>
          </cell>
          <cell r="AB240">
            <v>3000</v>
          </cell>
        </row>
        <row r="241">
          <cell r="A241" t="str">
            <v>2</v>
          </cell>
          <cell r="B241" t="str">
            <v>600071600</v>
          </cell>
          <cell r="C241">
            <v>7.49</v>
          </cell>
          <cell r="D241">
            <v>5.34</v>
          </cell>
          <cell r="E241">
            <v>2.15</v>
          </cell>
          <cell r="F241">
            <v>1992000</v>
          </cell>
          <cell r="G241">
            <v>1605000</v>
          </cell>
          <cell r="H241">
            <v>387000</v>
          </cell>
          <cell r="I241">
            <v>0</v>
          </cell>
          <cell r="J241">
            <v>0</v>
          </cell>
          <cell r="K241">
            <v>0</v>
          </cell>
          <cell r="L241">
            <v>55000</v>
          </cell>
          <cell r="M241">
            <v>707000</v>
          </cell>
          <cell r="N241">
            <v>677000</v>
          </cell>
          <cell r="O241">
            <v>30000</v>
          </cell>
          <cell r="P241">
            <v>2754000</v>
          </cell>
          <cell r="Q241">
            <v>-160</v>
          </cell>
          <cell r="R241">
            <v>707160</v>
          </cell>
          <cell r="S241">
            <v>677280</v>
          </cell>
          <cell r="T241">
            <v>-280</v>
          </cell>
          <cell r="U241">
            <v>179000</v>
          </cell>
          <cell r="V241">
            <v>498000</v>
          </cell>
          <cell r="W241">
            <v>30000</v>
          </cell>
          <cell r="X241">
            <v>29880</v>
          </cell>
          <cell r="Y241">
            <v>120</v>
          </cell>
          <cell r="Z241">
            <v>0</v>
          </cell>
          <cell r="AA241">
            <v>52000</v>
          </cell>
          <cell r="AB241">
            <v>3000</v>
          </cell>
        </row>
        <row r="242">
          <cell r="A242" t="str">
            <v>2</v>
          </cell>
          <cell r="B242" t="str">
            <v>600071618</v>
          </cell>
          <cell r="C242">
            <v>13.85</v>
          </cell>
          <cell r="D242">
            <v>8.4700000000000006</v>
          </cell>
          <cell r="E242">
            <v>5.38</v>
          </cell>
          <cell r="F242">
            <v>3335000</v>
          </cell>
          <cell r="G242">
            <v>2478000</v>
          </cell>
          <cell r="H242">
            <v>857000</v>
          </cell>
          <cell r="I242">
            <v>0</v>
          </cell>
          <cell r="J242">
            <v>0</v>
          </cell>
          <cell r="K242">
            <v>0</v>
          </cell>
          <cell r="L242">
            <v>55000</v>
          </cell>
          <cell r="M242">
            <v>1185000</v>
          </cell>
          <cell r="N242">
            <v>1134000</v>
          </cell>
          <cell r="O242">
            <v>51000</v>
          </cell>
          <cell r="P242">
            <v>4575000</v>
          </cell>
          <cell r="Q242">
            <v>1075</v>
          </cell>
          <cell r="R242">
            <v>1183925</v>
          </cell>
          <cell r="S242">
            <v>1133900</v>
          </cell>
          <cell r="T242">
            <v>100</v>
          </cell>
          <cell r="U242">
            <v>300000</v>
          </cell>
          <cell r="V242">
            <v>834000</v>
          </cell>
          <cell r="W242">
            <v>51000</v>
          </cell>
          <cell r="X242">
            <v>50025</v>
          </cell>
          <cell r="Y242">
            <v>975</v>
          </cell>
          <cell r="Z242">
            <v>0</v>
          </cell>
          <cell r="AA242">
            <v>49000</v>
          </cell>
          <cell r="AB242">
            <v>6000</v>
          </cell>
        </row>
        <row r="243">
          <cell r="A243" t="str">
            <v>2</v>
          </cell>
          <cell r="B243" t="str">
            <v>600071634</v>
          </cell>
          <cell r="C243">
            <v>7.07</v>
          </cell>
          <cell r="D243">
            <v>3.05</v>
          </cell>
          <cell r="E243">
            <v>4.0199999999999996</v>
          </cell>
          <cell r="F243">
            <v>1539000</v>
          </cell>
          <cell r="G243">
            <v>892000</v>
          </cell>
          <cell r="H243">
            <v>647000</v>
          </cell>
          <cell r="I243">
            <v>0</v>
          </cell>
          <cell r="J243">
            <v>0</v>
          </cell>
          <cell r="K243">
            <v>0</v>
          </cell>
          <cell r="L243">
            <v>29000</v>
          </cell>
          <cell r="M243">
            <v>546000</v>
          </cell>
          <cell r="N243">
            <v>523000</v>
          </cell>
          <cell r="O243">
            <v>23000</v>
          </cell>
          <cell r="P243">
            <v>2114000</v>
          </cell>
          <cell r="Q243">
            <v>-345</v>
          </cell>
          <cell r="R243">
            <v>546345</v>
          </cell>
          <cell r="S243">
            <v>523260</v>
          </cell>
          <cell r="T243">
            <v>-260</v>
          </cell>
          <cell r="U243">
            <v>138000</v>
          </cell>
          <cell r="V243">
            <v>385000</v>
          </cell>
          <cell r="W243">
            <v>23000</v>
          </cell>
          <cell r="X243">
            <v>23085</v>
          </cell>
          <cell r="Y243">
            <v>-85</v>
          </cell>
          <cell r="Z243">
            <v>0</v>
          </cell>
          <cell r="AA243">
            <v>27000</v>
          </cell>
          <cell r="AB243">
            <v>2000</v>
          </cell>
        </row>
        <row r="244">
          <cell r="A244" t="str">
            <v>2</v>
          </cell>
          <cell r="B244" t="str">
            <v>600071774</v>
          </cell>
          <cell r="C244">
            <v>10.050000000000001</v>
          </cell>
          <cell r="D244">
            <v>7.65</v>
          </cell>
          <cell r="E244">
            <v>2.4</v>
          </cell>
          <cell r="F244">
            <v>2610000</v>
          </cell>
          <cell r="G244">
            <v>2238000</v>
          </cell>
          <cell r="H244">
            <v>372000</v>
          </cell>
          <cell r="I244">
            <v>0</v>
          </cell>
          <cell r="J244">
            <v>0</v>
          </cell>
          <cell r="K244">
            <v>0</v>
          </cell>
          <cell r="L244">
            <v>39000</v>
          </cell>
          <cell r="M244">
            <v>926000</v>
          </cell>
          <cell r="N244">
            <v>887000</v>
          </cell>
          <cell r="O244">
            <v>39000</v>
          </cell>
          <cell r="P244">
            <v>3575000</v>
          </cell>
          <cell r="Q244">
            <v>-550</v>
          </cell>
          <cell r="R244">
            <v>926550</v>
          </cell>
          <cell r="S244">
            <v>887400</v>
          </cell>
          <cell r="T244">
            <v>-400</v>
          </cell>
          <cell r="U244">
            <v>235000</v>
          </cell>
          <cell r="V244">
            <v>652000</v>
          </cell>
          <cell r="W244">
            <v>39000</v>
          </cell>
          <cell r="X244">
            <v>39150</v>
          </cell>
          <cell r="Y244">
            <v>-150</v>
          </cell>
          <cell r="Z244">
            <v>0</v>
          </cell>
          <cell r="AA244">
            <v>35000</v>
          </cell>
          <cell r="AB244">
            <v>4000</v>
          </cell>
        </row>
        <row r="245">
          <cell r="A245" t="str">
            <v>2</v>
          </cell>
          <cell r="B245" t="str">
            <v>600071855</v>
          </cell>
          <cell r="C245">
            <v>30.48</v>
          </cell>
          <cell r="D245">
            <v>18.62</v>
          </cell>
          <cell r="E245">
            <v>11.86</v>
          </cell>
          <cell r="F245">
            <v>8049000</v>
          </cell>
          <cell r="G245">
            <v>6123000</v>
          </cell>
          <cell r="H245">
            <v>1926000</v>
          </cell>
          <cell r="I245">
            <v>0</v>
          </cell>
          <cell r="J245">
            <v>0</v>
          </cell>
          <cell r="K245">
            <v>0</v>
          </cell>
          <cell r="L245">
            <v>266000</v>
          </cell>
          <cell r="M245">
            <v>2857000</v>
          </cell>
          <cell r="N245">
            <v>2736000</v>
          </cell>
          <cell r="O245">
            <v>121000</v>
          </cell>
          <cell r="P245">
            <v>11172000</v>
          </cell>
          <cell r="Q245">
            <v>-395</v>
          </cell>
          <cell r="R245">
            <v>2857395</v>
          </cell>
          <cell r="S245">
            <v>2736660</v>
          </cell>
          <cell r="T245">
            <v>-660</v>
          </cell>
          <cell r="U245">
            <v>723000</v>
          </cell>
          <cell r="V245">
            <v>2013000</v>
          </cell>
          <cell r="W245">
            <v>121000</v>
          </cell>
          <cell r="X245">
            <v>120735</v>
          </cell>
          <cell r="Y245">
            <v>265</v>
          </cell>
          <cell r="Z245">
            <v>0</v>
          </cell>
          <cell r="AA245">
            <v>253000</v>
          </cell>
          <cell r="AB245">
            <v>13000</v>
          </cell>
        </row>
        <row r="246">
          <cell r="A246" t="str">
            <v>2</v>
          </cell>
          <cell r="B246" t="str">
            <v>600071871</v>
          </cell>
          <cell r="C246">
            <v>5.54</v>
          </cell>
          <cell r="D246">
            <v>4.12</v>
          </cell>
          <cell r="E246">
            <v>1.42</v>
          </cell>
          <cell r="F246">
            <v>1545000</v>
          </cell>
          <cell r="G246">
            <v>1315000</v>
          </cell>
          <cell r="H246">
            <v>230000</v>
          </cell>
          <cell r="I246">
            <v>0</v>
          </cell>
          <cell r="J246">
            <v>0</v>
          </cell>
          <cell r="K246">
            <v>0</v>
          </cell>
          <cell r="L246">
            <v>56000</v>
          </cell>
          <cell r="M246">
            <v>549000</v>
          </cell>
          <cell r="N246">
            <v>526000</v>
          </cell>
          <cell r="O246">
            <v>23000</v>
          </cell>
          <cell r="P246">
            <v>2150000</v>
          </cell>
          <cell r="Q246">
            <v>525</v>
          </cell>
          <cell r="R246">
            <v>548475</v>
          </cell>
          <cell r="S246">
            <v>525300</v>
          </cell>
          <cell r="T246">
            <v>700</v>
          </cell>
          <cell r="U246">
            <v>139000</v>
          </cell>
          <cell r="V246">
            <v>387000</v>
          </cell>
          <cell r="W246">
            <v>23000</v>
          </cell>
          <cell r="X246">
            <v>23175</v>
          </cell>
          <cell r="Y246">
            <v>-175</v>
          </cell>
          <cell r="Z246">
            <v>0</v>
          </cell>
          <cell r="AA246">
            <v>54000</v>
          </cell>
          <cell r="AB246">
            <v>2000</v>
          </cell>
        </row>
        <row r="247">
          <cell r="A247" t="str">
            <v>2</v>
          </cell>
          <cell r="B247" t="str">
            <v>600071898</v>
          </cell>
          <cell r="C247">
            <v>7.95</v>
          </cell>
          <cell r="D247">
            <v>6.39</v>
          </cell>
          <cell r="E247">
            <v>1.56</v>
          </cell>
          <cell r="F247">
            <v>2296000</v>
          </cell>
          <cell r="G247">
            <v>2044000</v>
          </cell>
          <cell r="H247">
            <v>252000</v>
          </cell>
          <cell r="I247">
            <v>0</v>
          </cell>
          <cell r="J247">
            <v>0</v>
          </cell>
          <cell r="K247">
            <v>0</v>
          </cell>
          <cell r="L247">
            <v>90000</v>
          </cell>
          <cell r="M247">
            <v>813000</v>
          </cell>
          <cell r="N247">
            <v>780000</v>
          </cell>
          <cell r="O247">
            <v>33000</v>
          </cell>
          <cell r="P247">
            <v>3199000</v>
          </cell>
          <cell r="Q247">
            <v>-2080</v>
          </cell>
          <cell r="R247">
            <v>815080</v>
          </cell>
          <cell r="S247">
            <v>780640</v>
          </cell>
          <cell r="T247">
            <v>-640</v>
          </cell>
          <cell r="U247">
            <v>206000</v>
          </cell>
          <cell r="V247">
            <v>574000</v>
          </cell>
          <cell r="W247">
            <v>33000</v>
          </cell>
          <cell r="X247">
            <v>34440</v>
          </cell>
          <cell r="Y247">
            <v>-1440</v>
          </cell>
          <cell r="Z247">
            <v>0</v>
          </cell>
          <cell r="AA247">
            <v>86000</v>
          </cell>
          <cell r="AB247">
            <v>4000</v>
          </cell>
        </row>
        <row r="248">
          <cell r="A248" t="str">
            <v>2</v>
          </cell>
          <cell r="B248" t="str">
            <v>600072002</v>
          </cell>
          <cell r="C248">
            <v>70.67</v>
          </cell>
          <cell r="D248">
            <v>49.8</v>
          </cell>
          <cell r="E248">
            <v>20.87</v>
          </cell>
          <cell r="F248">
            <v>19702000</v>
          </cell>
          <cell r="G248">
            <v>16317000</v>
          </cell>
          <cell r="H248">
            <v>3385000</v>
          </cell>
          <cell r="I248">
            <v>0</v>
          </cell>
          <cell r="J248">
            <v>0</v>
          </cell>
          <cell r="K248">
            <v>0</v>
          </cell>
          <cell r="L248">
            <v>751000</v>
          </cell>
          <cell r="M248">
            <v>6995000</v>
          </cell>
          <cell r="N248">
            <v>6703000</v>
          </cell>
          <cell r="O248">
            <v>292000</v>
          </cell>
          <cell r="P248">
            <v>27448000</v>
          </cell>
          <cell r="Q248">
            <v>790</v>
          </cell>
          <cell r="R248">
            <v>6994210</v>
          </cell>
          <cell r="S248">
            <v>6698680</v>
          </cell>
          <cell r="T248">
            <v>4320</v>
          </cell>
          <cell r="U248">
            <v>1774000</v>
          </cell>
          <cell r="V248">
            <v>4929000</v>
          </cell>
          <cell r="W248">
            <v>292000</v>
          </cell>
          <cell r="X248">
            <v>295530</v>
          </cell>
          <cell r="Y248">
            <v>-3530</v>
          </cell>
          <cell r="Z248">
            <v>0</v>
          </cell>
          <cell r="AA248">
            <v>722000</v>
          </cell>
          <cell r="AB248">
            <v>29000</v>
          </cell>
        </row>
        <row r="249">
          <cell r="A249" t="str">
            <v>2</v>
          </cell>
          <cell r="B249" t="str">
            <v>600072011</v>
          </cell>
          <cell r="C249">
            <v>46.18</v>
          </cell>
          <cell r="D249">
            <v>30.78</v>
          </cell>
          <cell r="E249">
            <v>15.4</v>
          </cell>
          <cell r="F249">
            <v>12608000</v>
          </cell>
          <cell r="G249">
            <v>10109000</v>
          </cell>
          <cell r="H249">
            <v>2499000</v>
          </cell>
          <cell r="I249">
            <v>0</v>
          </cell>
          <cell r="J249">
            <v>0</v>
          </cell>
          <cell r="K249">
            <v>0</v>
          </cell>
          <cell r="L249">
            <v>476000</v>
          </cell>
          <cell r="M249">
            <v>4476000</v>
          </cell>
          <cell r="N249">
            <v>4288000</v>
          </cell>
          <cell r="O249">
            <v>188000</v>
          </cell>
          <cell r="P249">
            <v>17560000</v>
          </cell>
          <cell r="Q249">
            <v>160</v>
          </cell>
          <cell r="R249">
            <v>4475840</v>
          </cell>
          <cell r="S249">
            <v>4286720</v>
          </cell>
          <cell r="T249">
            <v>1280</v>
          </cell>
          <cell r="U249">
            <v>1135000</v>
          </cell>
          <cell r="V249">
            <v>3153000</v>
          </cell>
          <cell r="W249">
            <v>188000</v>
          </cell>
          <cell r="X249">
            <v>189120</v>
          </cell>
          <cell r="Y249">
            <v>-1120</v>
          </cell>
          <cell r="Z249">
            <v>0</v>
          </cell>
          <cell r="AA249">
            <v>456000</v>
          </cell>
          <cell r="AB249">
            <v>20000</v>
          </cell>
        </row>
        <row r="250">
          <cell r="A250" t="str">
            <v>2</v>
          </cell>
          <cell r="B250" t="str">
            <v>600072029</v>
          </cell>
          <cell r="C250">
            <v>31.12</v>
          </cell>
          <cell r="D250">
            <v>24.43</v>
          </cell>
          <cell r="E250">
            <v>6.69</v>
          </cell>
          <cell r="F250">
            <v>9067000</v>
          </cell>
          <cell r="G250">
            <v>7987000</v>
          </cell>
          <cell r="H250">
            <v>1080000</v>
          </cell>
          <cell r="I250">
            <v>0</v>
          </cell>
          <cell r="J250">
            <v>0</v>
          </cell>
          <cell r="K250">
            <v>0</v>
          </cell>
          <cell r="L250">
            <v>290000</v>
          </cell>
          <cell r="M250">
            <v>3225000</v>
          </cell>
          <cell r="N250">
            <v>3090000</v>
          </cell>
          <cell r="O250">
            <v>135000</v>
          </cell>
          <cell r="P250">
            <v>12582000</v>
          </cell>
          <cell r="Q250">
            <v>6215</v>
          </cell>
          <cell r="R250">
            <v>3218785</v>
          </cell>
          <cell r="S250">
            <v>3082780</v>
          </cell>
          <cell r="T250">
            <v>7220</v>
          </cell>
          <cell r="U250">
            <v>818000</v>
          </cell>
          <cell r="V250">
            <v>2272000</v>
          </cell>
          <cell r="W250">
            <v>135000</v>
          </cell>
          <cell r="X250">
            <v>136005</v>
          </cell>
          <cell r="Y250">
            <v>-1005</v>
          </cell>
          <cell r="Z250">
            <v>0</v>
          </cell>
          <cell r="AA250">
            <v>276000</v>
          </cell>
          <cell r="AB250">
            <v>14000</v>
          </cell>
        </row>
        <row r="251">
          <cell r="A251" t="str">
            <v>2</v>
          </cell>
          <cell r="B251" t="str">
            <v>600072037</v>
          </cell>
          <cell r="C251">
            <v>34.770000000000003</v>
          </cell>
          <cell r="D251">
            <v>24.15</v>
          </cell>
          <cell r="E251">
            <v>10.62</v>
          </cell>
          <cell r="F251">
            <v>9673000</v>
          </cell>
          <cell r="G251">
            <v>7952000</v>
          </cell>
          <cell r="H251">
            <v>1721000</v>
          </cell>
          <cell r="I251">
            <v>0</v>
          </cell>
          <cell r="J251">
            <v>0</v>
          </cell>
          <cell r="K251">
            <v>0</v>
          </cell>
          <cell r="L251">
            <v>339000</v>
          </cell>
          <cell r="M251">
            <v>3436000</v>
          </cell>
          <cell r="N251">
            <v>3291000</v>
          </cell>
          <cell r="O251">
            <v>145000</v>
          </cell>
          <cell r="P251">
            <v>13448000</v>
          </cell>
          <cell r="Q251">
            <v>2085</v>
          </cell>
          <cell r="R251">
            <v>3433915</v>
          </cell>
          <cell r="S251">
            <v>3288820</v>
          </cell>
          <cell r="T251">
            <v>2180</v>
          </cell>
          <cell r="U251">
            <v>872000</v>
          </cell>
          <cell r="V251">
            <v>2419000</v>
          </cell>
          <cell r="W251">
            <v>145000</v>
          </cell>
          <cell r="X251">
            <v>145095</v>
          </cell>
          <cell r="Y251">
            <v>-95</v>
          </cell>
          <cell r="Z251">
            <v>0</v>
          </cell>
          <cell r="AA251">
            <v>324000</v>
          </cell>
          <cell r="AB251">
            <v>15000</v>
          </cell>
        </row>
        <row r="252">
          <cell r="A252" t="str">
            <v>2</v>
          </cell>
          <cell r="B252" t="str">
            <v>600072045</v>
          </cell>
          <cell r="C252">
            <v>10.39</v>
          </cell>
          <cell r="D252">
            <v>9.06</v>
          </cell>
          <cell r="E252">
            <v>1.33</v>
          </cell>
          <cell r="F252">
            <v>3092000</v>
          </cell>
          <cell r="G252">
            <v>2854000</v>
          </cell>
          <cell r="H252">
            <v>238000</v>
          </cell>
          <cell r="I252">
            <v>0</v>
          </cell>
          <cell r="J252">
            <v>0</v>
          </cell>
          <cell r="K252">
            <v>0</v>
          </cell>
          <cell r="L252">
            <v>14000</v>
          </cell>
          <cell r="M252">
            <v>1101000</v>
          </cell>
          <cell r="N252">
            <v>1054000</v>
          </cell>
          <cell r="O252">
            <v>47000</v>
          </cell>
          <cell r="P252">
            <v>4207000</v>
          </cell>
          <cell r="Q252">
            <v>3340</v>
          </cell>
          <cell r="R252">
            <v>1097660</v>
          </cell>
          <cell r="S252">
            <v>1051280</v>
          </cell>
          <cell r="T252">
            <v>2720</v>
          </cell>
          <cell r="U252">
            <v>279000</v>
          </cell>
          <cell r="V252">
            <v>775000</v>
          </cell>
          <cell r="W252">
            <v>47000</v>
          </cell>
          <cell r="X252">
            <v>46380</v>
          </cell>
          <cell r="Y252">
            <v>620</v>
          </cell>
          <cell r="Z252">
            <v>0</v>
          </cell>
          <cell r="AA252">
            <v>10000</v>
          </cell>
          <cell r="AB252">
            <v>4000</v>
          </cell>
        </row>
        <row r="253">
          <cell r="A253" t="str">
            <v>2</v>
          </cell>
          <cell r="B253" t="str">
            <v>600073394</v>
          </cell>
          <cell r="C253">
            <v>9.8000000000000007</v>
          </cell>
          <cell r="D253">
            <v>5.83</v>
          </cell>
          <cell r="E253">
            <v>3.97</v>
          </cell>
          <cell r="F253">
            <v>2339000</v>
          </cell>
          <cell r="G253">
            <v>1706000</v>
          </cell>
          <cell r="H253">
            <v>633000</v>
          </cell>
          <cell r="I253">
            <v>0</v>
          </cell>
          <cell r="J253">
            <v>0</v>
          </cell>
          <cell r="K253">
            <v>0</v>
          </cell>
          <cell r="L253">
            <v>38000</v>
          </cell>
          <cell r="M253">
            <v>830000</v>
          </cell>
          <cell r="N253">
            <v>795000</v>
          </cell>
          <cell r="O253">
            <v>35000</v>
          </cell>
          <cell r="P253">
            <v>3207000</v>
          </cell>
          <cell r="Q253">
            <v>-345</v>
          </cell>
          <cell r="R253">
            <v>830345</v>
          </cell>
          <cell r="S253">
            <v>795260</v>
          </cell>
          <cell r="T253">
            <v>-260</v>
          </cell>
          <cell r="U253">
            <v>210000</v>
          </cell>
          <cell r="V253">
            <v>585000</v>
          </cell>
          <cell r="W253">
            <v>35000</v>
          </cell>
          <cell r="X253">
            <v>35085</v>
          </cell>
          <cell r="Y253">
            <v>-85</v>
          </cell>
          <cell r="Z253">
            <v>0</v>
          </cell>
          <cell r="AA253">
            <v>34000</v>
          </cell>
          <cell r="AB253">
            <v>4000</v>
          </cell>
        </row>
        <row r="254">
          <cell r="A254" t="str">
            <v>2</v>
          </cell>
          <cell r="B254" t="str">
            <v>600073408</v>
          </cell>
          <cell r="C254">
            <v>6.71</v>
          </cell>
          <cell r="D254">
            <v>3.28</v>
          </cell>
          <cell r="E254">
            <v>3.43</v>
          </cell>
          <cell r="F254">
            <v>1511000</v>
          </cell>
          <cell r="G254">
            <v>960000</v>
          </cell>
          <cell r="H254">
            <v>551000</v>
          </cell>
          <cell r="I254">
            <v>0</v>
          </cell>
          <cell r="J254">
            <v>0</v>
          </cell>
          <cell r="K254">
            <v>0</v>
          </cell>
          <cell r="L254">
            <v>24000</v>
          </cell>
          <cell r="M254">
            <v>536000</v>
          </cell>
          <cell r="N254">
            <v>514000</v>
          </cell>
          <cell r="O254">
            <v>22000</v>
          </cell>
          <cell r="P254">
            <v>2071000</v>
          </cell>
          <cell r="Q254">
            <v>-405</v>
          </cell>
          <cell r="R254">
            <v>536405</v>
          </cell>
          <cell r="S254">
            <v>513740</v>
          </cell>
          <cell r="T254">
            <v>260</v>
          </cell>
          <cell r="U254">
            <v>136000</v>
          </cell>
          <cell r="V254">
            <v>378000</v>
          </cell>
          <cell r="W254">
            <v>22000</v>
          </cell>
          <cell r="X254">
            <v>22665</v>
          </cell>
          <cell r="Y254">
            <v>-665</v>
          </cell>
          <cell r="Z254">
            <v>0</v>
          </cell>
          <cell r="AA254">
            <v>22000</v>
          </cell>
          <cell r="AB254">
            <v>2000</v>
          </cell>
        </row>
        <row r="255">
          <cell r="A255" t="str">
            <v>2</v>
          </cell>
          <cell r="B255" t="str">
            <v>600073416</v>
          </cell>
          <cell r="C255">
            <v>28.08</v>
          </cell>
          <cell r="D255">
            <v>17.23</v>
          </cell>
          <cell r="E255">
            <v>10.85</v>
          </cell>
          <cell r="F255">
            <v>6769000</v>
          </cell>
          <cell r="G255">
            <v>5041000</v>
          </cell>
          <cell r="H255">
            <v>1728000</v>
          </cell>
          <cell r="I255">
            <v>0</v>
          </cell>
          <cell r="J255">
            <v>0</v>
          </cell>
          <cell r="K255">
            <v>0</v>
          </cell>
          <cell r="L255">
            <v>111000</v>
          </cell>
          <cell r="M255">
            <v>2404000</v>
          </cell>
          <cell r="N255">
            <v>2302000</v>
          </cell>
          <cell r="O255">
            <v>102000</v>
          </cell>
          <cell r="P255">
            <v>9284000</v>
          </cell>
          <cell r="Q255">
            <v>1005</v>
          </cell>
          <cell r="R255">
            <v>2402995</v>
          </cell>
          <cell r="S255">
            <v>2301460</v>
          </cell>
          <cell r="T255">
            <v>540</v>
          </cell>
          <cell r="U255">
            <v>609000</v>
          </cell>
          <cell r="V255">
            <v>1693000</v>
          </cell>
          <cell r="W255">
            <v>102000</v>
          </cell>
          <cell r="X255">
            <v>101535</v>
          </cell>
          <cell r="Y255">
            <v>465</v>
          </cell>
          <cell r="Z255">
            <v>0</v>
          </cell>
          <cell r="AA255">
            <v>100000</v>
          </cell>
          <cell r="AB255">
            <v>11000</v>
          </cell>
        </row>
        <row r="256">
          <cell r="A256" t="str">
            <v>2</v>
          </cell>
          <cell r="B256" t="str">
            <v>600073432</v>
          </cell>
          <cell r="C256">
            <v>4.32</v>
          </cell>
          <cell r="D256">
            <v>2.08</v>
          </cell>
          <cell r="E256">
            <v>2.2400000000000002</v>
          </cell>
          <cell r="F256">
            <v>969000</v>
          </cell>
          <cell r="G256">
            <v>609000</v>
          </cell>
          <cell r="H256">
            <v>360000</v>
          </cell>
          <cell r="I256">
            <v>0</v>
          </cell>
          <cell r="J256">
            <v>0</v>
          </cell>
          <cell r="K256">
            <v>0</v>
          </cell>
          <cell r="L256">
            <v>14000</v>
          </cell>
          <cell r="M256">
            <v>343000</v>
          </cell>
          <cell r="N256">
            <v>329000</v>
          </cell>
          <cell r="O256">
            <v>14000</v>
          </cell>
          <cell r="P256">
            <v>1326000</v>
          </cell>
          <cell r="Q256">
            <v>-995</v>
          </cell>
          <cell r="R256">
            <v>343995</v>
          </cell>
          <cell r="S256">
            <v>329460</v>
          </cell>
          <cell r="T256">
            <v>-460</v>
          </cell>
          <cell r="U256">
            <v>87000</v>
          </cell>
          <cell r="V256">
            <v>242000</v>
          </cell>
          <cell r="W256">
            <v>14000</v>
          </cell>
          <cell r="X256">
            <v>14535</v>
          </cell>
          <cell r="Y256">
            <v>-535</v>
          </cell>
          <cell r="Z256">
            <v>0</v>
          </cell>
          <cell r="AA256">
            <v>13000</v>
          </cell>
          <cell r="AB256">
            <v>1000</v>
          </cell>
        </row>
        <row r="257">
          <cell r="A257" t="str">
            <v>2</v>
          </cell>
          <cell r="B257" t="str">
            <v>600073467</v>
          </cell>
          <cell r="C257">
            <v>7.52</v>
          </cell>
          <cell r="D257">
            <v>4.38</v>
          </cell>
          <cell r="E257">
            <v>3.14</v>
          </cell>
          <cell r="F257">
            <v>1783000</v>
          </cell>
          <cell r="G257">
            <v>1282000</v>
          </cell>
          <cell r="H257">
            <v>501000</v>
          </cell>
          <cell r="I257">
            <v>0</v>
          </cell>
          <cell r="J257">
            <v>0</v>
          </cell>
          <cell r="K257">
            <v>0</v>
          </cell>
          <cell r="L257">
            <v>27000</v>
          </cell>
          <cell r="M257">
            <v>632000</v>
          </cell>
          <cell r="N257">
            <v>606000</v>
          </cell>
          <cell r="O257">
            <v>26000</v>
          </cell>
          <cell r="P257">
            <v>2442000</v>
          </cell>
          <cell r="Q257">
            <v>-965</v>
          </cell>
          <cell r="R257">
            <v>632965</v>
          </cell>
          <cell r="S257">
            <v>606220</v>
          </cell>
          <cell r="T257">
            <v>-220</v>
          </cell>
          <cell r="U257">
            <v>160000</v>
          </cell>
          <cell r="V257">
            <v>446000</v>
          </cell>
          <cell r="W257">
            <v>26000</v>
          </cell>
          <cell r="X257">
            <v>26745</v>
          </cell>
          <cell r="Y257">
            <v>-745</v>
          </cell>
          <cell r="Z257">
            <v>0</v>
          </cell>
          <cell r="AA257">
            <v>25000</v>
          </cell>
          <cell r="AB257">
            <v>2000</v>
          </cell>
        </row>
        <row r="258">
          <cell r="A258" t="str">
            <v>2</v>
          </cell>
          <cell r="B258" t="str">
            <v>600073530</v>
          </cell>
          <cell r="C258">
            <v>9.8000000000000007</v>
          </cell>
          <cell r="D258">
            <v>5.83</v>
          </cell>
          <cell r="E258">
            <v>3.97</v>
          </cell>
          <cell r="F258">
            <v>2339000</v>
          </cell>
          <cell r="G258">
            <v>1706000</v>
          </cell>
          <cell r="H258">
            <v>633000</v>
          </cell>
          <cell r="I258">
            <v>0</v>
          </cell>
          <cell r="J258">
            <v>0</v>
          </cell>
          <cell r="K258">
            <v>0</v>
          </cell>
          <cell r="L258">
            <v>38000</v>
          </cell>
          <cell r="M258">
            <v>830000</v>
          </cell>
          <cell r="N258">
            <v>795000</v>
          </cell>
          <cell r="O258">
            <v>35000</v>
          </cell>
          <cell r="P258">
            <v>3207000</v>
          </cell>
          <cell r="Q258">
            <v>-345</v>
          </cell>
          <cell r="R258">
            <v>830345</v>
          </cell>
          <cell r="S258">
            <v>795260</v>
          </cell>
          <cell r="T258">
            <v>-260</v>
          </cell>
          <cell r="U258">
            <v>210000</v>
          </cell>
          <cell r="V258">
            <v>585000</v>
          </cell>
          <cell r="W258">
            <v>35000</v>
          </cell>
          <cell r="X258">
            <v>35085</v>
          </cell>
          <cell r="Y258">
            <v>-85</v>
          </cell>
          <cell r="Z258">
            <v>0</v>
          </cell>
          <cell r="AA258">
            <v>34000</v>
          </cell>
          <cell r="AB258">
            <v>4000</v>
          </cell>
        </row>
        <row r="259">
          <cell r="A259" t="str">
            <v>2</v>
          </cell>
          <cell r="B259" t="str">
            <v>600073548</v>
          </cell>
          <cell r="C259">
            <v>3.73</v>
          </cell>
          <cell r="D259">
            <v>2.08</v>
          </cell>
          <cell r="E259">
            <v>1.65</v>
          </cell>
          <cell r="F259">
            <v>873000</v>
          </cell>
          <cell r="G259">
            <v>609000</v>
          </cell>
          <cell r="H259">
            <v>264000</v>
          </cell>
          <cell r="I259">
            <v>0</v>
          </cell>
          <cell r="J259">
            <v>0</v>
          </cell>
          <cell r="K259">
            <v>0</v>
          </cell>
          <cell r="L259">
            <v>12000</v>
          </cell>
          <cell r="M259">
            <v>309000</v>
          </cell>
          <cell r="N259">
            <v>296000</v>
          </cell>
          <cell r="O259">
            <v>13000</v>
          </cell>
          <cell r="P259">
            <v>1194000</v>
          </cell>
          <cell r="Q259">
            <v>-915</v>
          </cell>
          <cell r="R259">
            <v>309915</v>
          </cell>
          <cell r="S259">
            <v>296820</v>
          </cell>
          <cell r="T259">
            <v>-820</v>
          </cell>
          <cell r="U259">
            <v>78000</v>
          </cell>
          <cell r="V259">
            <v>218000</v>
          </cell>
          <cell r="W259">
            <v>13000</v>
          </cell>
          <cell r="X259">
            <v>13095</v>
          </cell>
          <cell r="Y259">
            <v>-95</v>
          </cell>
          <cell r="Z259">
            <v>0</v>
          </cell>
          <cell r="AA259">
            <v>11000</v>
          </cell>
          <cell r="AB259">
            <v>1000</v>
          </cell>
        </row>
        <row r="260">
          <cell r="A260" t="str">
            <v>2</v>
          </cell>
          <cell r="B260" t="str">
            <v>600073556</v>
          </cell>
          <cell r="C260">
            <v>9.7899999999999991</v>
          </cell>
          <cell r="D260">
            <v>5.82</v>
          </cell>
          <cell r="E260">
            <v>3.97</v>
          </cell>
          <cell r="F260">
            <v>2336000</v>
          </cell>
          <cell r="G260">
            <v>1703000</v>
          </cell>
          <cell r="H260">
            <v>633000</v>
          </cell>
          <cell r="I260">
            <v>0</v>
          </cell>
          <cell r="J260">
            <v>0</v>
          </cell>
          <cell r="K260">
            <v>0</v>
          </cell>
          <cell r="L260">
            <v>38000</v>
          </cell>
          <cell r="M260">
            <v>829000</v>
          </cell>
          <cell r="N260">
            <v>794000</v>
          </cell>
          <cell r="O260">
            <v>35000</v>
          </cell>
          <cell r="P260">
            <v>3203000</v>
          </cell>
          <cell r="Q260">
            <v>-280</v>
          </cell>
          <cell r="R260">
            <v>829280</v>
          </cell>
          <cell r="S260">
            <v>794240</v>
          </cell>
          <cell r="T260">
            <v>-240</v>
          </cell>
          <cell r="U260">
            <v>210000</v>
          </cell>
          <cell r="V260">
            <v>584000</v>
          </cell>
          <cell r="W260">
            <v>35000</v>
          </cell>
          <cell r="X260">
            <v>35040</v>
          </cell>
          <cell r="Y260">
            <v>-40</v>
          </cell>
          <cell r="Z260">
            <v>0</v>
          </cell>
          <cell r="AA260">
            <v>34000</v>
          </cell>
          <cell r="AB260">
            <v>4000</v>
          </cell>
        </row>
        <row r="261">
          <cell r="A261" t="str">
            <v>2</v>
          </cell>
          <cell r="B261" t="str">
            <v>600073602</v>
          </cell>
          <cell r="C261">
            <v>6.45</v>
          </cell>
          <cell r="D261">
            <v>3.71</v>
          </cell>
          <cell r="E261">
            <v>2.74</v>
          </cell>
          <cell r="F261">
            <v>1522000</v>
          </cell>
          <cell r="G261">
            <v>1085000</v>
          </cell>
          <cell r="H261">
            <v>437000</v>
          </cell>
          <cell r="I261">
            <v>0</v>
          </cell>
          <cell r="J261">
            <v>0</v>
          </cell>
          <cell r="K261">
            <v>0</v>
          </cell>
          <cell r="L261">
            <v>23000</v>
          </cell>
          <cell r="M261">
            <v>541000</v>
          </cell>
          <cell r="N261">
            <v>518000</v>
          </cell>
          <cell r="O261">
            <v>23000</v>
          </cell>
          <cell r="P261">
            <v>2086000</v>
          </cell>
          <cell r="Q261">
            <v>690</v>
          </cell>
          <cell r="R261">
            <v>540310</v>
          </cell>
          <cell r="S261">
            <v>517480</v>
          </cell>
          <cell r="T261">
            <v>520</v>
          </cell>
          <cell r="U261">
            <v>137000</v>
          </cell>
          <cell r="V261">
            <v>381000</v>
          </cell>
          <cell r="W261">
            <v>23000</v>
          </cell>
          <cell r="X261">
            <v>22830</v>
          </cell>
          <cell r="Y261">
            <v>170</v>
          </cell>
          <cell r="Z261">
            <v>0</v>
          </cell>
          <cell r="AA261">
            <v>21000</v>
          </cell>
          <cell r="AB261">
            <v>2000</v>
          </cell>
        </row>
        <row r="262">
          <cell r="A262" t="str">
            <v>2</v>
          </cell>
          <cell r="B262" t="str">
            <v>600073611</v>
          </cell>
          <cell r="C262">
            <v>15.59</v>
          </cell>
          <cell r="D262">
            <v>9.57</v>
          </cell>
          <cell r="E262">
            <v>6.02</v>
          </cell>
          <cell r="F262">
            <v>3758000</v>
          </cell>
          <cell r="G262">
            <v>2800000</v>
          </cell>
          <cell r="H262">
            <v>958000</v>
          </cell>
          <cell r="I262">
            <v>0</v>
          </cell>
          <cell r="J262">
            <v>0</v>
          </cell>
          <cell r="K262">
            <v>0</v>
          </cell>
          <cell r="L262">
            <v>61000</v>
          </cell>
          <cell r="M262">
            <v>1335000</v>
          </cell>
          <cell r="N262">
            <v>1279000</v>
          </cell>
          <cell r="O262">
            <v>56000</v>
          </cell>
          <cell r="P262">
            <v>5154000</v>
          </cell>
          <cell r="Q262">
            <v>910</v>
          </cell>
          <cell r="R262">
            <v>1334090</v>
          </cell>
          <cell r="S262">
            <v>1277720</v>
          </cell>
          <cell r="T262">
            <v>1280</v>
          </cell>
          <cell r="U262">
            <v>338000</v>
          </cell>
          <cell r="V262">
            <v>941000</v>
          </cell>
          <cell r="W262">
            <v>56000</v>
          </cell>
          <cell r="X262">
            <v>56370</v>
          </cell>
          <cell r="Y262">
            <v>-370</v>
          </cell>
          <cell r="Z262">
            <v>0</v>
          </cell>
          <cell r="AA262">
            <v>55000</v>
          </cell>
          <cell r="AB262">
            <v>6000</v>
          </cell>
        </row>
        <row r="263">
          <cell r="A263" t="str">
            <v>2</v>
          </cell>
          <cell r="B263" t="str">
            <v>600073637</v>
          </cell>
          <cell r="C263">
            <v>5.7</v>
          </cell>
          <cell r="D263">
            <v>3.26</v>
          </cell>
          <cell r="E263">
            <v>2.44</v>
          </cell>
          <cell r="F263">
            <v>1343000</v>
          </cell>
          <cell r="G263">
            <v>954000</v>
          </cell>
          <cell r="H263">
            <v>389000</v>
          </cell>
          <cell r="I263">
            <v>0</v>
          </cell>
          <cell r="J263">
            <v>0</v>
          </cell>
          <cell r="K263">
            <v>0</v>
          </cell>
          <cell r="L263">
            <v>20000</v>
          </cell>
          <cell r="M263">
            <v>475000</v>
          </cell>
          <cell r="N263">
            <v>456000</v>
          </cell>
          <cell r="O263">
            <v>19000</v>
          </cell>
          <cell r="P263">
            <v>1838000</v>
          </cell>
          <cell r="Q263">
            <v>-1765</v>
          </cell>
          <cell r="R263">
            <v>476765</v>
          </cell>
          <cell r="S263">
            <v>456620</v>
          </cell>
          <cell r="T263">
            <v>-620</v>
          </cell>
          <cell r="U263">
            <v>121000</v>
          </cell>
          <cell r="V263">
            <v>335000</v>
          </cell>
          <cell r="W263">
            <v>19000</v>
          </cell>
          <cell r="X263">
            <v>20145</v>
          </cell>
          <cell r="Y263">
            <v>-1145</v>
          </cell>
          <cell r="Z263">
            <v>0</v>
          </cell>
          <cell r="AA263">
            <v>18000</v>
          </cell>
          <cell r="AB263">
            <v>2000</v>
          </cell>
        </row>
        <row r="264">
          <cell r="A264" t="str">
            <v>2</v>
          </cell>
          <cell r="B264" t="str">
            <v>600073645</v>
          </cell>
          <cell r="C264">
            <v>30.79</v>
          </cell>
          <cell r="D264">
            <v>18.350000000000001</v>
          </cell>
          <cell r="E264">
            <v>12.44</v>
          </cell>
          <cell r="F264">
            <v>7352000</v>
          </cell>
          <cell r="G264">
            <v>5369000</v>
          </cell>
          <cell r="H264">
            <v>1983000</v>
          </cell>
          <cell r="I264">
            <v>0</v>
          </cell>
          <cell r="J264">
            <v>0</v>
          </cell>
          <cell r="K264">
            <v>0</v>
          </cell>
          <cell r="L264">
            <v>115000</v>
          </cell>
          <cell r="M264">
            <v>2612000</v>
          </cell>
          <cell r="N264">
            <v>2501000</v>
          </cell>
          <cell r="O264">
            <v>111000</v>
          </cell>
          <cell r="P264">
            <v>10079000</v>
          </cell>
          <cell r="Q264">
            <v>2040</v>
          </cell>
          <cell r="R264">
            <v>2609960</v>
          </cell>
          <cell r="S264">
            <v>2499680</v>
          </cell>
          <cell r="T264">
            <v>1320</v>
          </cell>
          <cell r="U264">
            <v>662000</v>
          </cell>
          <cell r="V264">
            <v>1839000</v>
          </cell>
          <cell r="W264">
            <v>111000</v>
          </cell>
          <cell r="X264">
            <v>110280</v>
          </cell>
          <cell r="Y264">
            <v>720</v>
          </cell>
          <cell r="Z264">
            <v>0</v>
          </cell>
          <cell r="AA264">
            <v>104000</v>
          </cell>
          <cell r="AB264">
            <v>11000</v>
          </cell>
        </row>
        <row r="265">
          <cell r="A265" t="str">
            <v>2</v>
          </cell>
          <cell r="B265" t="str">
            <v>600073653</v>
          </cell>
          <cell r="C265">
            <v>5.98</v>
          </cell>
          <cell r="D265">
            <v>3.42</v>
          </cell>
          <cell r="E265">
            <v>2.56</v>
          </cell>
          <cell r="F265">
            <v>1410000</v>
          </cell>
          <cell r="G265">
            <v>1001000</v>
          </cell>
          <cell r="H265">
            <v>409000</v>
          </cell>
          <cell r="I265">
            <v>0</v>
          </cell>
          <cell r="J265">
            <v>0</v>
          </cell>
          <cell r="K265">
            <v>0</v>
          </cell>
          <cell r="L265">
            <v>22000</v>
          </cell>
          <cell r="M265">
            <v>501000</v>
          </cell>
          <cell r="N265">
            <v>479000</v>
          </cell>
          <cell r="O265">
            <v>22000</v>
          </cell>
          <cell r="P265">
            <v>1933000</v>
          </cell>
          <cell r="Q265">
            <v>450</v>
          </cell>
          <cell r="R265">
            <v>500550</v>
          </cell>
          <cell r="S265">
            <v>479400</v>
          </cell>
          <cell r="T265">
            <v>-400</v>
          </cell>
          <cell r="U265">
            <v>127000</v>
          </cell>
          <cell r="V265">
            <v>352000</v>
          </cell>
          <cell r="W265">
            <v>22000</v>
          </cell>
          <cell r="X265">
            <v>21150</v>
          </cell>
          <cell r="Y265">
            <v>850</v>
          </cell>
          <cell r="Z265">
            <v>0</v>
          </cell>
          <cell r="AA265">
            <v>20000</v>
          </cell>
          <cell r="AB265">
            <v>2000</v>
          </cell>
        </row>
        <row r="266">
          <cell r="A266" t="str">
            <v>2</v>
          </cell>
          <cell r="B266" t="str">
            <v>600073661</v>
          </cell>
          <cell r="C266">
            <v>6.34</v>
          </cell>
          <cell r="D266">
            <v>3.64</v>
          </cell>
          <cell r="E266">
            <v>2.7</v>
          </cell>
          <cell r="F266">
            <v>1496000</v>
          </cell>
          <cell r="G266">
            <v>1065000</v>
          </cell>
          <cell r="H266">
            <v>431000</v>
          </cell>
          <cell r="I266">
            <v>0</v>
          </cell>
          <cell r="J266">
            <v>0</v>
          </cell>
          <cell r="K266">
            <v>0</v>
          </cell>
          <cell r="L266">
            <v>23000</v>
          </cell>
          <cell r="M266">
            <v>531000</v>
          </cell>
          <cell r="N266">
            <v>508000</v>
          </cell>
          <cell r="O266">
            <v>23000</v>
          </cell>
          <cell r="P266">
            <v>2050000</v>
          </cell>
          <cell r="Q266">
            <v>-80</v>
          </cell>
          <cell r="R266">
            <v>531080</v>
          </cell>
          <cell r="S266">
            <v>508640</v>
          </cell>
          <cell r="T266">
            <v>-640</v>
          </cell>
          <cell r="U266">
            <v>134000</v>
          </cell>
          <cell r="V266">
            <v>374000</v>
          </cell>
          <cell r="W266">
            <v>23000</v>
          </cell>
          <cell r="X266">
            <v>22440</v>
          </cell>
          <cell r="Y266">
            <v>560</v>
          </cell>
          <cell r="Z266">
            <v>0</v>
          </cell>
          <cell r="AA266">
            <v>21000</v>
          </cell>
          <cell r="AB266">
            <v>2000</v>
          </cell>
        </row>
        <row r="267">
          <cell r="A267" t="str">
            <v>2</v>
          </cell>
          <cell r="B267" t="str">
            <v>600073670</v>
          </cell>
          <cell r="C267">
            <v>3.02</v>
          </cell>
          <cell r="D267">
            <v>1.72</v>
          </cell>
          <cell r="E267">
            <v>1.3</v>
          </cell>
          <cell r="F267">
            <v>711000</v>
          </cell>
          <cell r="G267">
            <v>503000</v>
          </cell>
          <cell r="H267">
            <v>208000</v>
          </cell>
          <cell r="I267">
            <v>0</v>
          </cell>
          <cell r="J267">
            <v>0</v>
          </cell>
          <cell r="K267">
            <v>0</v>
          </cell>
          <cell r="L267">
            <v>10000</v>
          </cell>
          <cell r="M267">
            <v>253000</v>
          </cell>
          <cell r="N267">
            <v>242000</v>
          </cell>
          <cell r="O267">
            <v>11000</v>
          </cell>
          <cell r="P267">
            <v>974000</v>
          </cell>
          <cell r="Q267">
            <v>595</v>
          </cell>
          <cell r="R267">
            <v>252405</v>
          </cell>
          <cell r="S267">
            <v>241740</v>
          </cell>
          <cell r="T267">
            <v>260</v>
          </cell>
          <cell r="U267">
            <v>64000</v>
          </cell>
          <cell r="V267">
            <v>178000</v>
          </cell>
          <cell r="W267">
            <v>11000</v>
          </cell>
          <cell r="X267">
            <v>10665</v>
          </cell>
          <cell r="Y267">
            <v>335</v>
          </cell>
          <cell r="Z267">
            <v>0</v>
          </cell>
          <cell r="AA267">
            <v>9000</v>
          </cell>
          <cell r="AB267">
            <v>1000</v>
          </cell>
        </row>
        <row r="268">
          <cell r="A268" t="str">
            <v>2</v>
          </cell>
          <cell r="B268" t="str">
            <v>600073700</v>
          </cell>
          <cell r="C268">
            <v>5.98</v>
          </cell>
          <cell r="D268">
            <v>3.42</v>
          </cell>
          <cell r="E268">
            <v>2.56</v>
          </cell>
          <cell r="F268">
            <v>1410000</v>
          </cell>
          <cell r="G268">
            <v>1001000</v>
          </cell>
          <cell r="H268">
            <v>409000</v>
          </cell>
          <cell r="I268">
            <v>0</v>
          </cell>
          <cell r="J268">
            <v>0</v>
          </cell>
          <cell r="K268">
            <v>0</v>
          </cell>
          <cell r="L268">
            <v>22000</v>
          </cell>
          <cell r="M268">
            <v>501000</v>
          </cell>
          <cell r="N268">
            <v>479000</v>
          </cell>
          <cell r="O268">
            <v>22000</v>
          </cell>
          <cell r="P268">
            <v>1933000</v>
          </cell>
          <cell r="Q268">
            <v>450</v>
          </cell>
          <cell r="R268">
            <v>500550</v>
          </cell>
          <cell r="S268">
            <v>479400</v>
          </cell>
          <cell r="T268">
            <v>-400</v>
          </cell>
          <cell r="U268">
            <v>127000</v>
          </cell>
          <cell r="V268">
            <v>352000</v>
          </cell>
          <cell r="W268">
            <v>22000</v>
          </cell>
          <cell r="X268">
            <v>21150</v>
          </cell>
          <cell r="Y268">
            <v>850</v>
          </cell>
          <cell r="Z268">
            <v>0</v>
          </cell>
          <cell r="AA268">
            <v>20000</v>
          </cell>
          <cell r="AB268">
            <v>2000</v>
          </cell>
        </row>
        <row r="269">
          <cell r="A269" t="str">
            <v>2</v>
          </cell>
          <cell r="B269" t="str">
            <v>600073726</v>
          </cell>
          <cell r="C269">
            <v>12.79</v>
          </cell>
          <cell r="D269">
            <v>7.76</v>
          </cell>
          <cell r="E269">
            <v>5.03</v>
          </cell>
          <cell r="F269">
            <v>3071000</v>
          </cell>
          <cell r="G269">
            <v>2270000</v>
          </cell>
          <cell r="H269">
            <v>801000</v>
          </cell>
          <cell r="I269">
            <v>0</v>
          </cell>
          <cell r="J269">
            <v>0</v>
          </cell>
          <cell r="K269">
            <v>0</v>
          </cell>
          <cell r="L269">
            <v>50000</v>
          </cell>
          <cell r="M269">
            <v>1090000</v>
          </cell>
          <cell r="N269">
            <v>1044000</v>
          </cell>
          <cell r="O269">
            <v>46000</v>
          </cell>
          <cell r="P269">
            <v>4211000</v>
          </cell>
          <cell r="Q269">
            <v>-205</v>
          </cell>
          <cell r="R269">
            <v>1090205</v>
          </cell>
          <cell r="S269">
            <v>1044140</v>
          </cell>
          <cell r="T269">
            <v>-140</v>
          </cell>
          <cell r="U269">
            <v>276000</v>
          </cell>
          <cell r="V269">
            <v>768000</v>
          </cell>
          <cell r="W269">
            <v>46000</v>
          </cell>
          <cell r="X269">
            <v>46065</v>
          </cell>
          <cell r="Y269">
            <v>-65</v>
          </cell>
          <cell r="Z269">
            <v>0</v>
          </cell>
          <cell r="AA269">
            <v>45000</v>
          </cell>
          <cell r="AB269">
            <v>5000</v>
          </cell>
        </row>
        <row r="270">
          <cell r="A270" t="str">
            <v>2</v>
          </cell>
          <cell r="B270" t="str">
            <v>600073734</v>
          </cell>
          <cell r="C270">
            <v>4.1100000000000003</v>
          </cell>
          <cell r="D270">
            <v>2.31</v>
          </cell>
          <cell r="E270">
            <v>1.8</v>
          </cell>
          <cell r="F270">
            <v>964000</v>
          </cell>
          <cell r="G270">
            <v>676000</v>
          </cell>
          <cell r="H270">
            <v>288000</v>
          </cell>
          <cell r="I270">
            <v>0</v>
          </cell>
          <cell r="J270">
            <v>0</v>
          </cell>
          <cell r="K270">
            <v>0</v>
          </cell>
          <cell r="L270">
            <v>14000</v>
          </cell>
          <cell r="M270">
            <v>343000</v>
          </cell>
          <cell r="N270">
            <v>328000</v>
          </cell>
          <cell r="O270">
            <v>15000</v>
          </cell>
          <cell r="P270">
            <v>1321000</v>
          </cell>
          <cell r="Q270">
            <v>780</v>
          </cell>
          <cell r="R270">
            <v>342220</v>
          </cell>
          <cell r="S270">
            <v>327760</v>
          </cell>
          <cell r="T270">
            <v>240</v>
          </cell>
          <cell r="U270">
            <v>87000</v>
          </cell>
          <cell r="V270">
            <v>241000</v>
          </cell>
          <cell r="W270">
            <v>15000</v>
          </cell>
          <cell r="X270">
            <v>14460</v>
          </cell>
          <cell r="Y270">
            <v>540</v>
          </cell>
          <cell r="Z270">
            <v>0</v>
          </cell>
          <cell r="AA270">
            <v>13000</v>
          </cell>
          <cell r="AB270">
            <v>1000</v>
          </cell>
        </row>
        <row r="271">
          <cell r="A271" t="str">
            <v>2</v>
          </cell>
          <cell r="B271" t="str">
            <v>600073742</v>
          </cell>
          <cell r="C271">
            <v>23.99</v>
          </cell>
          <cell r="D271">
            <v>16.350000000000001</v>
          </cell>
          <cell r="E271">
            <v>7.64</v>
          </cell>
          <cell r="F271">
            <v>6477000</v>
          </cell>
          <cell r="G271">
            <v>5245000</v>
          </cell>
          <cell r="H271">
            <v>1232000</v>
          </cell>
          <cell r="I271">
            <v>0</v>
          </cell>
          <cell r="J271">
            <v>0</v>
          </cell>
          <cell r="K271">
            <v>0</v>
          </cell>
          <cell r="L271">
            <v>170000</v>
          </cell>
          <cell r="M271">
            <v>2300000</v>
          </cell>
          <cell r="N271">
            <v>2205000</v>
          </cell>
          <cell r="O271">
            <v>95000</v>
          </cell>
          <cell r="P271">
            <v>8947000</v>
          </cell>
          <cell r="Q271">
            <v>665</v>
          </cell>
          <cell r="R271">
            <v>2299335</v>
          </cell>
          <cell r="S271">
            <v>2202180</v>
          </cell>
          <cell r="T271">
            <v>2820</v>
          </cell>
          <cell r="U271">
            <v>583000</v>
          </cell>
          <cell r="V271">
            <v>1622000</v>
          </cell>
          <cell r="W271">
            <v>95000</v>
          </cell>
          <cell r="X271">
            <v>97155</v>
          </cell>
          <cell r="Y271">
            <v>-2155</v>
          </cell>
          <cell r="Z271">
            <v>0</v>
          </cell>
          <cell r="AA271">
            <v>160000</v>
          </cell>
          <cell r="AB271">
            <v>10000</v>
          </cell>
        </row>
        <row r="272">
          <cell r="A272" t="str">
            <v>2</v>
          </cell>
          <cell r="B272" t="str">
            <v>600073777</v>
          </cell>
          <cell r="C272">
            <v>5.88</v>
          </cell>
          <cell r="D272">
            <v>4.63</v>
          </cell>
          <cell r="E272">
            <v>1.25</v>
          </cell>
          <cell r="F272">
            <v>1687000</v>
          </cell>
          <cell r="G272">
            <v>1485000</v>
          </cell>
          <cell r="H272">
            <v>202000</v>
          </cell>
          <cell r="I272">
            <v>0</v>
          </cell>
          <cell r="J272">
            <v>0</v>
          </cell>
          <cell r="K272">
            <v>0</v>
          </cell>
          <cell r="L272">
            <v>63000</v>
          </cell>
          <cell r="M272">
            <v>598000</v>
          </cell>
          <cell r="N272">
            <v>573000</v>
          </cell>
          <cell r="O272">
            <v>25000</v>
          </cell>
          <cell r="P272">
            <v>2348000</v>
          </cell>
          <cell r="Q272">
            <v>-885</v>
          </cell>
          <cell r="R272">
            <v>598885</v>
          </cell>
          <cell r="S272">
            <v>573580</v>
          </cell>
          <cell r="T272">
            <v>-580</v>
          </cell>
          <cell r="U272">
            <v>151000</v>
          </cell>
          <cell r="V272">
            <v>422000</v>
          </cell>
          <cell r="W272">
            <v>25000</v>
          </cell>
          <cell r="X272">
            <v>25305</v>
          </cell>
          <cell r="Y272">
            <v>-305</v>
          </cell>
          <cell r="Z272">
            <v>0</v>
          </cell>
          <cell r="AA272">
            <v>61000</v>
          </cell>
          <cell r="AB272">
            <v>2000</v>
          </cell>
        </row>
        <row r="273">
          <cell r="A273" t="str">
            <v>2</v>
          </cell>
          <cell r="B273" t="str">
            <v>600073807</v>
          </cell>
          <cell r="C273">
            <v>4.07</v>
          </cell>
          <cell r="D273">
            <v>3.16</v>
          </cell>
          <cell r="E273">
            <v>0.91</v>
          </cell>
          <cell r="F273">
            <v>1154000</v>
          </cell>
          <cell r="G273">
            <v>1007000</v>
          </cell>
          <cell r="H273">
            <v>147000</v>
          </cell>
          <cell r="I273">
            <v>0</v>
          </cell>
          <cell r="J273">
            <v>0</v>
          </cell>
          <cell r="K273">
            <v>0</v>
          </cell>
          <cell r="L273">
            <v>35000</v>
          </cell>
          <cell r="M273">
            <v>409000</v>
          </cell>
          <cell r="N273">
            <v>392000</v>
          </cell>
          <cell r="O273">
            <v>17000</v>
          </cell>
          <cell r="P273">
            <v>1598000</v>
          </cell>
          <cell r="Q273">
            <v>-670</v>
          </cell>
          <cell r="R273">
            <v>409670</v>
          </cell>
          <cell r="S273">
            <v>392360</v>
          </cell>
          <cell r="T273">
            <v>-360</v>
          </cell>
          <cell r="U273">
            <v>103000</v>
          </cell>
          <cell r="V273">
            <v>289000</v>
          </cell>
          <cell r="W273">
            <v>17000</v>
          </cell>
          <cell r="X273">
            <v>17310</v>
          </cell>
          <cell r="Y273">
            <v>-310</v>
          </cell>
          <cell r="Z273">
            <v>0</v>
          </cell>
          <cell r="AA273">
            <v>34000</v>
          </cell>
          <cell r="AB273">
            <v>1000</v>
          </cell>
        </row>
        <row r="274">
          <cell r="A274" t="str">
            <v>2</v>
          </cell>
          <cell r="B274" t="str">
            <v>600073823</v>
          </cell>
          <cell r="C274">
            <v>29.54</v>
          </cell>
          <cell r="D274">
            <v>20.72</v>
          </cell>
          <cell r="E274">
            <v>8.82</v>
          </cell>
          <cell r="F274">
            <v>8077000</v>
          </cell>
          <cell r="G274">
            <v>6644000</v>
          </cell>
          <cell r="H274">
            <v>1433000</v>
          </cell>
          <cell r="I274">
            <v>0</v>
          </cell>
          <cell r="J274">
            <v>0</v>
          </cell>
          <cell r="K274">
            <v>0</v>
          </cell>
          <cell r="L274">
            <v>173000</v>
          </cell>
          <cell r="M274">
            <v>2870000</v>
          </cell>
          <cell r="N274">
            <v>2751000</v>
          </cell>
          <cell r="O274">
            <v>119000</v>
          </cell>
          <cell r="P274">
            <v>11120000</v>
          </cell>
          <cell r="Q274">
            <v>2665</v>
          </cell>
          <cell r="R274">
            <v>2867335</v>
          </cell>
          <cell r="S274">
            <v>2746180</v>
          </cell>
          <cell r="T274">
            <v>4820</v>
          </cell>
          <cell r="U274">
            <v>729000</v>
          </cell>
          <cell r="V274">
            <v>2022000</v>
          </cell>
          <cell r="W274">
            <v>119000</v>
          </cell>
          <cell r="X274">
            <v>121155</v>
          </cell>
          <cell r="Y274">
            <v>-2155</v>
          </cell>
          <cell r="Z274">
            <v>0</v>
          </cell>
          <cell r="AA274">
            <v>162000</v>
          </cell>
          <cell r="AB274">
            <v>11000</v>
          </cell>
        </row>
        <row r="275">
          <cell r="A275" t="str">
            <v>2</v>
          </cell>
          <cell r="B275" t="str">
            <v>600073831</v>
          </cell>
          <cell r="C275">
            <v>38.840000000000003</v>
          </cell>
          <cell r="D275">
            <v>27.84</v>
          </cell>
          <cell r="E275">
            <v>11</v>
          </cell>
          <cell r="F275">
            <v>10863000</v>
          </cell>
          <cell r="G275">
            <v>9081000</v>
          </cell>
          <cell r="H275">
            <v>1782000</v>
          </cell>
          <cell r="I275">
            <v>0</v>
          </cell>
          <cell r="J275">
            <v>0</v>
          </cell>
          <cell r="K275">
            <v>0</v>
          </cell>
          <cell r="L275">
            <v>386000</v>
          </cell>
          <cell r="M275">
            <v>3860000</v>
          </cell>
          <cell r="N275">
            <v>3697000</v>
          </cell>
          <cell r="O275">
            <v>163000</v>
          </cell>
          <cell r="P275">
            <v>15109000</v>
          </cell>
          <cell r="Q275">
            <v>3635</v>
          </cell>
          <cell r="R275">
            <v>3856365</v>
          </cell>
          <cell r="S275">
            <v>3693420</v>
          </cell>
          <cell r="T275">
            <v>3580</v>
          </cell>
          <cell r="U275">
            <v>978000</v>
          </cell>
          <cell r="V275">
            <v>2719000</v>
          </cell>
          <cell r="W275">
            <v>163000</v>
          </cell>
          <cell r="X275">
            <v>162945</v>
          </cell>
          <cell r="Y275">
            <v>55</v>
          </cell>
          <cell r="Z275">
            <v>0</v>
          </cell>
          <cell r="AA275">
            <v>368000</v>
          </cell>
          <cell r="AB275">
            <v>18000</v>
          </cell>
        </row>
        <row r="276">
          <cell r="A276" t="str">
            <v>2</v>
          </cell>
          <cell r="B276" t="str">
            <v>600073840</v>
          </cell>
          <cell r="C276">
            <v>21.6</v>
          </cell>
          <cell r="D276">
            <v>14.81</v>
          </cell>
          <cell r="E276">
            <v>6.79</v>
          </cell>
          <cell r="F276">
            <v>6000000</v>
          </cell>
          <cell r="G276">
            <v>4900000</v>
          </cell>
          <cell r="H276">
            <v>1100000</v>
          </cell>
          <cell r="I276">
            <v>0</v>
          </cell>
          <cell r="J276">
            <v>0</v>
          </cell>
          <cell r="K276">
            <v>0</v>
          </cell>
          <cell r="L276">
            <v>192000</v>
          </cell>
          <cell r="M276">
            <v>2129000</v>
          </cell>
          <cell r="N276">
            <v>2040000</v>
          </cell>
          <cell r="O276">
            <v>89000</v>
          </cell>
          <cell r="P276">
            <v>8321000</v>
          </cell>
          <cell r="Q276">
            <v>-1000</v>
          </cell>
          <cell r="R276">
            <v>2130000</v>
          </cell>
          <cell r="S276">
            <v>2040000</v>
          </cell>
          <cell r="T276">
            <v>0</v>
          </cell>
          <cell r="U276">
            <v>540000</v>
          </cell>
          <cell r="V276">
            <v>1500000</v>
          </cell>
          <cell r="W276">
            <v>89000</v>
          </cell>
          <cell r="X276">
            <v>90000</v>
          </cell>
          <cell r="Y276">
            <v>-1000</v>
          </cell>
          <cell r="Z276">
            <v>0</v>
          </cell>
          <cell r="AA276">
            <v>183000</v>
          </cell>
          <cell r="AB276">
            <v>9000</v>
          </cell>
        </row>
        <row r="277">
          <cell r="A277" t="str">
            <v>2</v>
          </cell>
          <cell r="B277" t="str">
            <v>600073866</v>
          </cell>
          <cell r="C277">
            <v>23.53</v>
          </cell>
          <cell r="D277">
            <v>16.54</v>
          </cell>
          <cell r="E277">
            <v>6.99</v>
          </cell>
          <cell r="F277">
            <v>6541000</v>
          </cell>
          <cell r="G277">
            <v>5408000</v>
          </cell>
          <cell r="H277">
            <v>1133000</v>
          </cell>
          <cell r="I277">
            <v>0</v>
          </cell>
          <cell r="J277">
            <v>0</v>
          </cell>
          <cell r="K277">
            <v>0</v>
          </cell>
          <cell r="L277">
            <v>185000</v>
          </cell>
          <cell r="M277">
            <v>2324000</v>
          </cell>
          <cell r="N277">
            <v>2227000</v>
          </cell>
          <cell r="O277">
            <v>97000</v>
          </cell>
          <cell r="P277">
            <v>9050000</v>
          </cell>
          <cell r="Q277">
            <v>1945</v>
          </cell>
          <cell r="R277">
            <v>2322055</v>
          </cell>
          <cell r="S277">
            <v>2223940</v>
          </cell>
          <cell r="T277">
            <v>3060</v>
          </cell>
          <cell r="U277">
            <v>590000</v>
          </cell>
          <cell r="V277">
            <v>1637000</v>
          </cell>
          <cell r="W277">
            <v>97000</v>
          </cell>
          <cell r="X277">
            <v>98115</v>
          </cell>
          <cell r="Y277">
            <v>-1115</v>
          </cell>
          <cell r="Z277">
            <v>0</v>
          </cell>
          <cell r="AA277">
            <v>175000</v>
          </cell>
          <cell r="AB277">
            <v>10000</v>
          </cell>
        </row>
        <row r="278">
          <cell r="A278" t="str">
            <v>2</v>
          </cell>
          <cell r="B278" t="str">
            <v>600073874</v>
          </cell>
          <cell r="C278">
            <v>16.34</v>
          </cell>
          <cell r="D278">
            <v>11.63</v>
          </cell>
          <cell r="E278">
            <v>4.71</v>
          </cell>
          <cell r="F278">
            <v>4552000</v>
          </cell>
          <cell r="G278">
            <v>3789000</v>
          </cell>
          <cell r="H278">
            <v>763000</v>
          </cell>
          <cell r="I278">
            <v>0</v>
          </cell>
          <cell r="J278">
            <v>0</v>
          </cell>
          <cell r="K278">
            <v>0</v>
          </cell>
          <cell r="L278">
            <v>123000</v>
          </cell>
          <cell r="M278">
            <v>1620000</v>
          </cell>
          <cell r="N278">
            <v>1552000</v>
          </cell>
          <cell r="O278">
            <v>68000</v>
          </cell>
          <cell r="P278">
            <v>6295000</v>
          </cell>
          <cell r="Q278">
            <v>4040</v>
          </cell>
          <cell r="R278">
            <v>1615960</v>
          </cell>
          <cell r="S278">
            <v>1547680</v>
          </cell>
          <cell r="T278">
            <v>4320</v>
          </cell>
          <cell r="U278">
            <v>412000</v>
          </cell>
          <cell r="V278">
            <v>1140000</v>
          </cell>
          <cell r="W278">
            <v>68000</v>
          </cell>
          <cell r="X278">
            <v>68280</v>
          </cell>
          <cell r="Y278">
            <v>-280</v>
          </cell>
          <cell r="Z278">
            <v>0</v>
          </cell>
          <cell r="AA278">
            <v>116000</v>
          </cell>
          <cell r="AB278">
            <v>7000</v>
          </cell>
        </row>
        <row r="279">
          <cell r="A279" t="str">
            <v>2</v>
          </cell>
          <cell r="B279" t="str">
            <v>600073882</v>
          </cell>
          <cell r="C279">
            <v>41.5</v>
          </cell>
          <cell r="D279">
            <v>29.43</v>
          </cell>
          <cell r="E279">
            <v>12.07</v>
          </cell>
          <cell r="F279">
            <v>11599000</v>
          </cell>
          <cell r="G279">
            <v>9644000</v>
          </cell>
          <cell r="H279">
            <v>1955000</v>
          </cell>
          <cell r="I279">
            <v>0</v>
          </cell>
          <cell r="J279">
            <v>0</v>
          </cell>
          <cell r="K279">
            <v>0</v>
          </cell>
          <cell r="L279">
            <v>415000</v>
          </cell>
          <cell r="M279">
            <v>4121000</v>
          </cell>
          <cell r="N279">
            <v>3948000</v>
          </cell>
          <cell r="O279">
            <v>173000</v>
          </cell>
          <cell r="P279">
            <v>16135000</v>
          </cell>
          <cell r="Q279">
            <v>3355</v>
          </cell>
          <cell r="R279">
            <v>4117645</v>
          </cell>
          <cell r="S279">
            <v>3943660</v>
          </cell>
          <cell r="T279">
            <v>4340</v>
          </cell>
          <cell r="U279">
            <v>1044000</v>
          </cell>
          <cell r="V279">
            <v>2904000</v>
          </cell>
          <cell r="W279">
            <v>173000</v>
          </cell>
          <cell r="X279">
            <v>173985</v>
          </cell>
          <cell r="Y279">
            <v>-985</v>
          </cell>
          <cell r="Z279">
            <v>0</v>
          </cell>
          <cell r="AA279">
            <v>397000</v>
          </cell>
          <cell r="AB279">
            <v>18000</v>
          </cell>
        </row>
        <row r="280">
          <cell r="A280" t="str">
            <v>2</v>
          </cell>
          <cell r="B280" t="str">
            <v>600073891</v>
          </cell>
          <cell r="C280">
            <v>43.51</v>
          </cell>
          <cell r="D280">
            <v>31.18</v>
          </cell>
          <cell r="E280">
            <v>12.33</v>
          </cell>
          <cell r="F280">
            <v>12183000</v>
          </cell>
          <cell r="G280">
            <v>10186000</v>
          </cell>
          <cell r="H280">
            <v>1997000</v>
          </cell>
          <cell r="I280">
            <v>0</v>
          </cell>
          <cell r="J280">
            <v>0</v>
          </cell>
          <cell r="K280">
            <v>0</v>
          </cell>
          <cell r="L280">
            <v>439000</v>
          </cell>
          <cell r="M280">
            <v>4325000</v>
          </cell>
          <cell r="N280">
            <v>4145000</v>
          </cell>
          <cell r="O280">
            <v>180000</v>
          </cell>
          <cell r="P280">
            <v>16947000</v>
          </cell>
          <cell r="Q280">
            <v>35</v>
          </cell>
          <cell r="R280">
            <v>4324965</v>
          </cell>
          <cell r="S280">
            <v>4142220</v>
          </cell>
          <cell r="T280">
            <v>2780</v>
          </cell>
          <cell r="U280">
            <v>1097000</v>
          </cell>
          <cell r="V280">
            <v>3048000</v>
          </cell>
          <cell r="W280">
            <v>180000</v>
          </cell>
          <cell r="X280">
            <v>182745</v>
          </cell>
          <cell r="Y280">
            <v>-2745</v>
          </cell>
          <cell r="Z280">
            <v>0</v>
          </cell>
          <cell r="AA280">
            <v>420000</v>
          </cell>
          <cell r="AB280">
            <v>19000</v>
          </cell>
        </row>
        <row r="281">
          <cell r="A281" t="str">
            <v>2</v>
          </cell>
          <cell r="B281" t="str">
            <v>600073904</v>
          </cell>
          <cell r="C281">
            <v>55.45</v>
          </cell>
          <cell r="D281">
            <v>44.47</v>
          </cell>
          <cell r="E281">
            <v>10.98</v>
          </cell>
          <cell r="F281">
            <v>16344000</v>
          </cell>
          <cell r="G281">
            <v>14573000</v>
          </cell>
          <cell r="H281">
            <v>1771000</v>
          </cell>
          <cell r="I281">
            <v>0</v>
          </cell>
          <cell r="J281">
            <v>0</v>
          </cell>
          <cell r="K281">
            <v>0</v>
          </cell>
          <cell r="L281">
            <v>654000</v>
          </cell>
          <cell r="M281">
            <v>5801000</v>
          </cell>
          <cell r="N281">
            <v>5558000</v>
          </cell>
          <cell r="O281">
            <v>243000</v>
          </cell>
          <cell r="P281">
            <v>22799000</v>
          </cell>
          <cell r="Q281">
            <v>-1120</v>
          </cell>
          <cell r="R281">
            <v>5802120</v>
          </cell>
          <cell r="S281">
            <v>5556960</v>
          </cell>
          <cell r="T281">
            <v>1040</v>
          </cell>
          <cell r="U281">
            <v>1471000</v>
          </cell>
          <cell r="V281">
            <v>4087000</v>
          </cell>
          <cell r="W281">
            <v>243000</v>
          </cell>
          <cell r="X281">
            <v>245160</v>
          </cell>
          <cell r="Y281">
            <v>-2160</v>
          </cell>
          <cell r="Z281">
            <v>0</v>
          </cell>
          <cell r="AA281">
            <v>628000</v>
          </cell>
          <cell r="AB281">
            <v>26000</v>
          </cell>
        </row>
        <row r="282">
          <cell r="A282" t="str">
            <v>2</v>
          </cell>
          <cell r="B282" t="str">
            <v>600073912</v>
          </cell>
          <cell r="C282">
            <v>49.41</v>
          </cell>
          <cell r="D282">
            <v>34.700000000000003</v>
          </cell>
          <cell r="E282">
            <v>14.71</v>
          </cell>
          <cell r="F282">
            <v>13747000</v>
          </cell>
          <cell r="G282">
            <v>11363000</v>
          </cell>
          <cell r="H282">
            <v>2384000</v>
          </cell>
          <cell r="I282">
            <v>0</v>
          </cell>
          <cell r="J282">
            <v>0</v>
          </cell>
          <cell r="K282">
            <v>0</v>
          </cell>
          <cell r="L282">
            <v>505000</v>
          </cell>
          <cell r="M282">
            <v>4885000</v>
          </cell>
          <cell r="N282">
            <v>4679000</v>
          </cell>
          <cell r="O282">
            <v>206000</v>
          </cell>
          <cell r="P282">
            <v>19137000</v>
          </cell>
          <cell r="Q282">
            <v>4815</v>
          </cell>
          <cell r="R282">
            <v>4880185</v>
          </cell>
          <cell r="S282">
            <v>4673980</v>
          </cell>
          <cell r="T282">
            <v>5020</v>
          </cell>
          <cell r="U282">
            <v>1239000</v>
          </cell>
          <cell r="V282">
            <v>3440000</v>
          </cell>
          <cell r="W282">
            <v>206000</v>
          </cell>
          <cell r="X282">
            <v>206205</v>
          </cell>
          <cell r="Y282">
            <v>-205</v>
          </cell>
          <cell r="Z282">
            <v>0</v>
          </cell>
          <cell r="AA282">
            <v>483000</v>
          </cell>
          <cell r="AB282">
            <v>22000</v>
          </cell>
        </row>
        <row r="283">
          <cell r="A283" t="str">
            <v>2</v>
          </cell>
          <cell r="B283" t="str">
            <v>600073921</v>
          </cell>
          <cell r="C283">
            <v>21.22</v>
          </cell>
          <cell r="D283">
            <v>16.63</v>
          </cell>
          <cell r="E283">
            <v>4.59</v>
          </cell>
          <cell r="F283">
            <v>6211000</v>
          </cell>
          <cell r="G283">
            <v>5470000</v>
          </cell>
          <cell r="H283">
            <v>741000</v>
          </cell>
          <cell r="I283">
            <v>0</v>
          </cell>
          <cell r="J283">
            <v>0</v>
          </cell>
          <cell r="K283">
            <v>0</v>
          </cell>
          <cell r="L283">
            <v>193000</v>
          </cell>
          <cell r="M283">
            <v>2208000</v>
          </cell>
          <cell r="N283">
            <v>2115000</v>
          </cell>
          <cell r="O283">
            <v>93000</v>
          </cell>
          <cell r="P283">
            <v>8612000</v>
          </cell>
          <cell r="Q283">
            <v>3095</v>
          </cell>
          <cell r="R283">
            <v>2204905</v>
          </cell>
          <cell r="S283">
            <v>2111740</v>
          </cell>
          <cell r="T283">
            <v>3260</v>
          </cell>
          <cell r="U283">
            <v>558000</v>
          </cell>
          <cell r="V283">
            <v>1557000</v>
          </cell>
          <cell r="W283">
            <v>93000</v>
          </cell>
          <cell r="X283">
            <v>93165</v>
          </cell>
          <cell r="Y283">
            <v>-165</v>
          </cell>
          <cell r="Z283">
            <v>0</v>
          </cell>
          <cell r="AA283">
            <v>184000</v>
          </cell>
          <cell r="AB283">
            <v>9000</v>
          </cell>
        </row>
        <row r="284">
          <cell r="A284" t="str">
            <v>2</v>
          </cell>
          <cell r="B284" t="str">
            <v>600073939</v>
          </cell>
          <cell r="C284">
            <v>12.67</v>
          </cell>
          <cell r="D284">
            <v>9.14</v>
          </cell>
          <cell r="E284">
            <v>3.53</v>
          </cell>
          <cell r="F284">
            <v>3577000</v>
          </cell>
          <cell r="G284">
            <v>3005000</v>
          </cell>
          <cell r="H284">
            <v>572000</v>
          </cell>
          <cell r="I284">
            <v>0</v>
          </cell>
          <cell r="J284">
            <v>0</v>
          </cell>
          <cell r="K284">
            <v>0</v>
          </cell>
          <cell r="L284">
            <v>93000</v>
          </cell>
          <cell r="M284">
            <v>1268000</v>
          </cell>
          <cell r="N284">
            <v>1216000</v>
          </cell>
          <cell r="O284">
            <v>52000</v>
          </cell>
          <cell r="P284">
            <v>4938000</v>
          </cell>
          <cell r="Q284">
            <v>-1835</v>
          </cell>
          <cell r="R284">
            <v>1269835</v>
          </cell>
          <cell r="S284">
            <v>1216180</v>
          </cell>
          <cell r="T284">
            <v>-180</v>
          </cell>
          <cell r="U284">
            <v>321000</v>
          </cell>
          <cell r="V284">
            <v>895000</v>
          </cell>
          <cell r="W284">
            <v>52000</v>
          </cell>
          <cell r="X284">
            <v>53655</v>
          </cell>
          <cell r="Y284">
            <v>-1655</v>
          </cell>
          <cell r="Z284">
            <v>0</v>
          </cell>
          <cell r="AA284">
            <v>88000</v>
          </cell>
          <cell r="AB284">
            <v>5000</v>
          </cell>
        </row>
        <row r="285">
          <cell r="A285" t="str">
            <v>2</v>
          </cell>
          <cell r="B285" t="str">
            <v>600073947</v>
          </cell>
          <cell r="C285">
            <v>6.65</v>
          </cell>
          <cell r="D285">
            <v>4.88</v>
          </cell>
          <cell r="E285">
            <v>1.77</v>
          </cell>
          <cell r="F285">
            <v>1805000</v>
          </cell>
          <cell r="G285">
            <v>1522000</v>
          </cell>
          <cell r="H285">
            <v>283000</v>
          </cell>
          <cell r="I285">
            <v>0</v>
          </cell>
          <cell r="J285">
            <v>0</v>
          </cell>
          <cell r="K285">
            <v>0</v>
          </cell>
          <cell r="L285">
            <v>52000</v>
          </cell>
          <cell r="M285">
            <v>641000</v>
          </cell>
          <cell r="N285">
            <v>614000</v>
          </cell>
          <cell r="O285">
            <v>27000</v>
          </cell>
          <cell r="P285">
            <v>2498000</v>
          </cell>
          <cell r="Q285">
            <v>225</v>
          </cell>
          <cell r="R285">
            <v>640775</v>
          </cell>
          <cell r="S285">
            <v>613700</v>
          </cell>
          <cell r="T285">
            <v>300</v>
          </cell>
          <cell r="U285">
            <v>163000</v>
          </cell>
          <cell r="V285">
            <v>451000</v>
          </cell>
          <cell r="W285">
            <v>27000</v>
          </cell>
          <cell r="X285">
            <v>27075</v>
          </cell>
          <cell r="Y285">
            <v>-75</v>
          </cell>
          <cell r="Z285">
            <v>0</v>
          </cell>
          <cell r="AA285">
            <v>49000</v>
          </cell>
          <cell r="AB285">
            <v>3000</v>
          </cell>
        </row>
        <row r="286">
          <cell r="A286" t="str">
            <v>2</v>
          </cell>
          <cell r="B286" t="str">
            <v>600073955</v>
          </cell>
          <cell r="C286">
            <v>5.78</v>
          </cell>
          <cell r="D286">
            <v>3.58</v>
          </cell>
          <cell r="E286">
            <v>2.2000000000000002</v>
          </cell>
          <cell r="F286">
            <v>1455000</v>
          </cell>
          <cell r="G286">
            <v>1102000</v>
          </cell>
          <cell r="H286">
            <v>353000</v>
          </cell>
          <cell r="I286">
            <v>0</v>
          </cell>
          <cell r="J286">
            <v>0</v>
          </cell>
          <cell r="K286">
            <v>0</v>
          </cell>
          <cell r="L286">
            <v>29000</v>
          </cell>
          <cell r="M286">
            <v>519000</v>
          </cell>
          <cell r="N286">
            <v>497000</v>
          </cell>
          <cell r="O286">
            <v>22000</v>
          </cell>
          <cell r="P286">
            <v>2003000</v>
          </cell>
          <cell r="Q286">
            <v>2475</v>
          </cell>
          <cell r="R286">
            <v>516525</v>
          </cell>
          <cell r="S286">
            <v>494700</v>
          </cell>
          <cell r="T286">
            <v>2300</v>
          </cell>
          <cell r="U286">
            <v>132000</v>
          </cell>
          <cell r="V286">
            <v>365000</v>
          </cell>
          <cell r="W286">
            <v>22000</v>
          </cell>
          <cell r="X286">
            <v>21825</v>
          </cell>
          <cell r="Y286">
            <v>175</v>
          </cell>
          <cell r="Z286">
            <v>0</v>
          </cell>
          <cell r="AA286">
            <v>27000</v>
          </cell>
          <cell r="AB286">
            <v>2000</v>
          </cell>
        </row>
        <row r="287">
          <cell r="A287" t="str">
            <v>2</v>
          </cell>
          <cell r="B287" t="str">
            <v>600073971</v>
          </cell>
          <cell r="C287">
            <v>5.39</v>
          </cell>
          <cell r="D287">
            <v>3.4</v>
          </cell>
          <cell r="E287">
            <v>1.99</v>
          </cell>
          <cell r="F287">
            <v>1370000</v>
          </cell>
          <cell r="G287">
            <v>1050000</v>
          </cell>
          <cell r="H287">
            <v>320000</v>
          </cell>
          <cell r="I287">
            <v>0</v>
          </cell>
          <cell r="J287">
            <v>0</v>
          </cell>
          <cell r="K287">
            <v>0</v>
          </cell>
          <cell r="L287">
            <v>27000</v>
          </cell>
          <cell r="M287">
            <v>489000</v>
          </cell>
          <cell r="N287">
            <v>468000</v>
          </cell>
          <cell r="O287">
            <v>21000</v>
          </cell>
          <cell r="P287">
            <v>1886000</v>
          </cell>
          <cell r="Q287">
            <v>2650</v>
          </cell>
          <cell r="R287">
            <v>486350</v>
          </cell>
          <cell r="S287">
            <v>465800</v>
          </cell>
          <cell r="T287">
            <v>2200</v>
          </cell>
          <cell r="U287">
            <v>124000</v>
          </cell>
          <cell r="V287">
            <v>344000</v>
          </cell>
          <cell r="W287">
            <v>21000</v>
          </cell>
          <cell r="X287">
            <v>20550</v>
          </cell>
          <cell r="Y287">
            <v>450</v>
          </cell>
          <cell r="Z287">
            <v>0</v>
          </cell>
          <cell r="AA287">
            <v>25000</v>
          </cell>
          <cell r="AB287">
            <v>2000</v>
          </cell>
        </row>
        <row r="288">
          <cell r="A288" t="str">
            <v>2</v>
          </cell>
          <cell r="B288" t="str">
            <v>600073998</v>
          </cell>
          <cell r="C288">
            <v>6.34</v>
          </cell>
          <cell r="D288">
            <v>4.5199999999999996</v>
          </cell>
          <cell r="E288">
            <v>1.82</v>
          </cell>
          <cell r="F288">
            <v>1685000</v>
          </cell>
          <cell r="G288">
            <v>1358000</v>
          </cell>
          <cell r="H288">
            <v>327000</v>
          </cell>
          <cell r="I288">
            <v>0</v>
          </cell>
          <cell r="J288">
            <v>0</v>
          </cell>
          <cell r="K288">
            <v>0</v>
          </cell>
          <cell r="L288">
            <v>47000</v>
          </cell>
          <cell r="M288">
            <v>598000</v>
          </cell>
          <cell r="N288">
            <v>573000</v>
          </cell>
          <cell r="O288">
            <v>25000</v>
          </cell>
          <cell r="P288">
            <v>2330000</v>
          </cell>
          <cell r="Q288">
            <v>-175</v>
          </cell>
          <cell r="R288">
            <v>598175</v>
          </cell>
          <cell r="S288">
            <v>572900</v>
          </cell>
          <cell r="T288">
            <v>100</v>
          </cell>
          <cell r="U288">
            <v>152000</v>
          </cell>
          <cell r="V288">
            <v>421000</v>
          </cell>
          <cell r="W288">
            <v>25000</v>
          </cell>
          <cell r="X288">
            <v>25275</v>
          </cell>
          <cell r="Y288">
            <v>-275</v>
          </cell>
          <cell r="Z288">
            <v>0</v>
          </cell>
          <cell r="AA288">
            <v>44000</v>
          </cell>
          <cell r="AB288">
            <v>3000</v>
          </cell>
        </row>
        <row r="289">
          <cell r="A289" t="str">
            <v>2</v>
          </cell>
          <cell r="B289" t="str">
            <v>650013620</v>
          </cell>
          <cell r="C289">
            <v>43.89</v>
          </cell>
          <cell r="D289">
            <v>28.95</v>
          </cell>
          <cell r="E289">
            <v>14.94</v>
          </cell>
          <cell r="F289">
            <v>11465000</v>
          </cell>
          <cell r="G289">
            <v>9061000</v>
          </cell>
          <cell r="H289">
            <v>2404000</v>
          </cell>
          <cell r="I289">
            <v>0</v>
          </cell>
          <cell r="J289">
            <v>0</v>
          </cell>
          <cell r="K289">
            <v>0</v>
          </cell>
          <cell r="L289">
            <v>301000</v>
          </cell>
          <cell r="M289">
            <v>4069000</v>
          </cell>
          <cell r="N289">
            <v>3900000</v>
          </cell>
          <cell r="O289">
            <v>169000</v>
          </cell>
          <cell r="P289">
            <v>15835000</v>
          </cell>
          <cell r="Q289">
            <v>-1075</v>
          </cell>
          <cell r="R289">
            <v>4070075</v>
          </cell>
          <cell r="S289">
            <v>3898100</v>
          </cell>
          <cell r="T289">
            <v>1900</v>
          </cell>
          <cell r="U289">
            <v>1033000</v>
          </cell>
          <cell r="V289">
            <v>2867000</v>
          </cell>
          <cell r="W289">
            <v>169000</v>
          </cell>
          <cell r="X289">
            <v>171975</v>
          </cell>
          <cell r="Y289">
            <v>-2975</v>
          </cell>
          <cell r="Z289">
            <v>0</v>
          </cell>
          <cell r="AA289">
            <v>284000</v>
          </cell>
          <cell r="AB289">
            <v>17000</v>
          </cell>
        </row>
        <row r="290">
          <cell r="A290" t="str">
            <v>2</v>
          </cell>
          <cell r="B290" t="str">
            <v>650013743</v>
          </cell>
          <cell r="C290">
            <v>9.86</v>
          </cell>
          <cell r="D290">
            <v>6.09</v>
          </cell>
          <cell r="E290">
            <v>3.77</v>
          </cell>
          <cell r="F290">
            <v>2496000</v>
          </cell>
          <cell r="G290">
            <v>1888000</v>
          </cell>
          <cell r="H290">
            <v>608000</v>
          </cell>
          <cell r="I290">
            <v>0</v>
          </cell>
          <cell r="J290">
            <v>0</v>
          </cell>
          <cell r="K290">
            <v>0</v>
          </cell>
          <cell r="L290">
            <v>65000</v>
          </cell>
          <cell r="M290">
            <v>886000</v>
          </cell>
          <cell r="N290">
            <v>849000</v>
          </cell>
          <cell r="O290">
            <v>37000</v>
          </cell>
          <cell r="P290">
            <v>3447000</v>
          </cell>
          <cell r="Q290">
            <v>-80</v>
          </cell>
          <cell r="R290">
            <v>886080</v>
          </cell>
          <cell r="S290">
            <v>848640</v>
          </cell>
          <cell r="T290">
            <v>360</v>
          </cell>
          <cell r="U290">
            <v>225000</v>
          </cell>
          <cell r="V290">
            <v>624000</v>
          </cell>
          <cell r="W290">
            <v>37000</v>
          </cell>
          <cell r="X290">
            <v>37440</v>
          </cell>
          <cell r="Y290">
            <v>-440</v>
          </cell>
          <cell r="Z290">
            <v>0</v>
          </cell>
          <cell r="AA290">
            <v>62000</v>
          </cell>
          <cell r="AB290">
            <v>3000</v>
          </cell>
        </row>
        <row r="291">
          <cell r="A291" t="str">
            <v>2</v>
          </cell>
          <cell r="B291" t="str">
            <v>650013883</v>
          </cell>
          <cell r="C291">
            <v>13.53</v>
          </cell>
          <cell r="D291">
            <v>8.5399999999999991</v>
          </cell>
          <cell r="E291">
            <v>4.99</v>
          </cell>
          <cell r="F291">
            <v>3424000</v>
          </cell>
          <cell r="G291">
            <v>2620000</v>
          </cell>
          <cell r="H291">
            <v>804000</v>
          </cell>
          <cell r="I291">
            <v>0</v>
          </cell>
          <cell r="J291">
            <v>0</v>
          </cell>
          <cell r="K291">
            <v>0</v>
          </cell>
          <cell r="L291">
            <v>92000</v>
          </cell>
          <cell r="M291">
            <v>1214000</v>
          </cell>
          <cell r="N291">
            <v>1164000</v>
          </cell>
          <cell r="O291">
            <v>50000</v>
          </cell>
          <cell r="P291">
            <v>4730000</v>
          </cell>
          <cell r="Q291">
            <v>-1520</v>
          </cell>
          <cell r="R291">
            <v>1215520</v>
          </cell>
          <cell r="S291">
            <v>1164160</v>
          </cell>
          <cell r="T291">
            <v>-160</v>
          </cell>
          <cell r="U291">
            <v>308000</v>
          </cell>
          <cell r="V291">
            <v>856000</v>
          </cell>
          <cell r="W291">
            <v>50000</v>
          </cell>
          <cell r="X291">
            <v>51360</v>
          </cell>
          <cell r="Y291">
            <v>-1360</v>
          </cell>
          <cell r="Z291">
            <v>0</v>
          </cell>
          <cell r="AA291">
            <v>87000</v>
          </cell>
          <cell r="AB291">
            <v>5000</v>
          </cell>
        </row>
        <row r="292">
          <cell r="A292" t="str">
            <v>2</v>
          </cell>
          <cell r="B292" t="str">
            <v>650014413</v>
          </cell>
          <cell r="C292">
            <v>20.07</v>
          </cell>
          <cell r="D292">
            <v>13.49</v>
          </cell>
          <cell r="E292">
            <v>6.58</v>
          </cell>
          <cell r="F292">
            <v>5340000</v>
          </cell>
          <cell r="G292">
            <v>4277000</v>
          </cell>
          <cell r="H292">
            <v>1063000</v>
          </cell>
          <cell r="I292">
            <v>0</v>
          </cell>
          <cell r="J292">
            <v>0</v>
          </cell>
          <cell r="K292">
            <v>0</v>
          </cell>
          <cell r="L292">
            <v>130000</v>
          </cell>
          <cell r="M292">
            <v>1896000</v>
          </cell>
          <cell r="N292">
            <v>1816000</v>
          </cell>
          <cell r="O292">
            <v>80000</v>
          </cell>
          <cell r="P292">
            <v>7366000</v>
          </cell>
          <cell r="Q292">
            <v>300</v>
          </cell>
          <cell r="R292">
            <v>1895700</v>
          </cell>
          <cell r="S292">
            <v>1815600</v>
          </cell>
          <cell r="T292">
            <v>400</v>
          </cell>
          <cell r="U292">
            <v>480000</v>
          </cell>
          <cell r="V292">
            <v>1336000</v>
          </cell>
          <cell r="W292">
            <v>80000</v>
          </cell>
          <cell r="X292">
            <v>80100</v>
          </cell>
          <cell r="Y292">
            <v>-100</v>
          </cell>
          <cell r="Z292">
            <v>0</v>
          </cell>
          <cell r="AA292">
            <v>122000</v>
          </cell>
          <cell r="AB292">
            <v>8000</v>
          </cell>
        </row>
        <row r="293">
          <cell r="A293" t="str">
            <v>2</v>
          </cell>
          <cell r="B293" t="str">
            <v>650014545</v>
          </cell>
          <cell r="C293">
            <v>23.25</v>
          </cell>
          <cell r="D293">
            <v>15.66</v>
          </cell>
          <cell r="E293">
            <v>7.59</v>
          </cell>
          <cell r="F293">
            <v>6227000</v>
          </cell>
          <cell r="G293">
            <v>5003000</v>
          </cell>
          <cell r="H293">
            <v>1224000</v>
          </cell>
          <cell r="I293">
            <v>0</v>
          </cell>
          <cell r="J293">
            <v>0</v>
          </cell>
          <cell r="K293">
            <v>0</v>
          </cell>
          <cell r="L293">
            <v>149000</v>
          </cell>
          <cell r="M293">
            <v>2210000</v>
          </cell>
          <cell r="N293">
            <v>2119000</v>
          </cell>
          <cell r="O293">
            <v>91000</v>
          </cell>
          <cell r="P293">
            <v>8586000</v>
          </cell>
          <cell r="Q293">
            <v>-585</v>
          </cell>
          <cell r="R293">
            <v>2210585</v>
          </cell>
          <cell r="S293">
            <v>2117180</v>
          </cell>
          <cell r="T293">
            <v>1820</v>
          </cell>
          <cell r="U293">
            <v>562000</v>
          </cell>
          <cell r="V293">
            <v>1557000</v>
          </cell>
          <cell r="W293">
            <v>91000</v>
          </cell>
          <cell r="X293">
            <v>93405</v>
          </cell>
          <cell r="Y293">
            <v>-2405</v>
          </cell>
          <cell r="Z293">
            <v>0</v>
          </cell>
          <cell r="AA293">
            <v>138000</v>
          </cell>
          <cell r="AB293">
            <v>11000</v>
          </cell>
        </row>
        <row r="294">
          <cell r="A294" t="str">
            <v>2</v>
          </cell>
          <cell r="B294" t="str">
            <v>650014596</v>
          </cell>
          <cell r="C294">
            <v>8.7899999999999991</v>
          </cell>
          <cell r="D294">
            <v>5.42</v>
          </cell>
          <cell r="E294">
            <v>3.37</v>
          </cell>
          <cell r="F294">
            <v>2224000</v>
          </cell>
          <cell r="G294">
            <v>1682000</v>
          </cell>
          <cell r="H294">
            <v>542000</v>
          </cell>
          <cell r="I294">
            <v>0</v>
          </cell>
          <cell r="J294">
            <v>0</v>
          </cell>
          <cell r="K294">
            <v>0</v>
          </cell>
          <cell r="L294">
            <v>57000</v>
          </cell>
          <cell r="M294">
            <v>790000</v>
          </cell>
          <cell r="N294">
            <v>757000</v>
          </cell>
          <cell r="O294">
            <v>33000</v>
          </cell>
          <cell r="P294">
            <v>3071000</v>
          </cell>
          <cell r="Q294">
            <v>480</v>
          </cell>
          <cell r="R294">
            <v>789520</v>
          </cell>
          <cell r="S294">
            <v>756160</v>
          </cell>
          <cell r="T294">
            <v>840</v>
          </cell>
          <cell r="U294">
            <v>201000</v>
          </cell>
          <cell r="V294">
            <v>556000</v>
          </cell>
          <cell r="W294">
            <v>33000</v>
          </cell>
          <cell r="X294">
            <v>33360</v>
          </cell>
          <cell r="Y294">
            <v>-360</v>
          </cell>
          <cell r="Z294">
            <v>0</v>
          </cell>
          <cell r="AA294">
            <v>54000</v>
          </cell>
          <cell r="AB294">
            <v>3000</v>
          </cell>
        </row>
        <row r="295">
          <cell r="A295" t="str">
            <v>2</v>
          </cell>
          <cell r="B295" t="str">
            <v>650014642</v>
          </cell>
          <cell r="C295">
            <v>8.09</v>
          </cell>
          <cell r="D295">
            <v>5.0199999999999996</v>
          </cell>
          <cell r="E295">
            <v>3.07</v>
          </cell>
          <cell r="F295">
            <v>2052000</v>
          </cell>
          <cell r="G295">
            <v>1559000</v>
          </cell>
          <cell r="H295">
            <v>493000</v>
          </cell>
          <cell r="I295">
            <v>0</v>
          </cell>
          <cell r="J295">
            <v>0</v>
          </cell>
          <cell r="K295">
            <v>0</v>
          </cell>
          <cell r="L295">
            <v>50000</v>
          </cell>
          <cell r="M295">
            <v>730000</v>
          </cell>
          <cell r="N295">
            <v>700000</v>
          </cell>
          <cell r="O295">
            <v>30000</v>
          </cell>
          <cell r="P295">
            <v>2832000</v>
          </cell>
          <cell r="Q295">
            <v>1540</v>
          </cell>
          <cell r="R295">
            <v>728460</v>
          </cell>
          <cell r="S295">
            <v>697680</v>
          </cell>
          <cell r="T295">
            <v>2320</v>
          </cell>
          <cell r="U295">
            <v>186000</v>
          </cell>
          <cell r="V295">
            <v>514000</v>
          </cell>
          <cell r="W295">
            <v>30000</v>
          </cell>
          <cell r="X295">
            <v>30780</v>
          </cell>
          <cell r="Y295">
            <v>-780</v>
          </cell>
          <cell r="Z295">
            <v>0</v>
          </cell>
          <cell r="AA295">
            <v>48000</v>
          </cell>
          <cell r="AB295">
            <v>2000</v>
          </cell>
        </row>
        <row r="296">
          <cell r="A296" t="str">
            <v>2</v>
          </cell>
          <cell r="B296" t="str">
            <v>650014693</v>
          </cell>
          <cell r="C296">
            <v>10.4</v>
          </cell>
          <cell r="D296">
            <v>6.54</v>
          </cell>
          <cell r="E296">
            <v>3.86</v>
          </cell>
          <cell r="F296">
            <v>2645000</v>
          </cell>
          <cell r="G296">
            <v>2023000</v>
          </cell>
          <cell r="H296">
            <v>622000</v>
          </cell>
          <cell r="I296">
            <v>0</v>
          </cell>
          <cell r="J296">
            <v>0</v>
          </cell>
          <cell r="K296">
            <v>0</v>
          </cell>
          <cell r="L296">
            <v>70000</v>
          </cell>
          <cell r="M296">
            <v>940000</v>
          </cell>
          <cell r="N296">
            <v>900000</v>
          </cell>
          <cell r="O296">
            <v>40000</v>
          </cell>
          <cell r="P296">
            <v>3655000</v>
          </cell>
          <cell r="Q296">
            <v>1025</v>
          </cell>
          <cell r="R296">
            <v>938975</v>
          </cell>
          <cell r="S296">
            <v>899300</v>
          </cell>
          <cell r="T296">
            <v>700</v>
          </cell>
          <cell r="U296">
            <v>238000</v>
          </cell>
          <cell r="V296">
            <v>662000</v>
          </cell>
          <cell r="W296">
            <v>40000</v>
          </cell>
          <cell r="X296">
            <v>39675</v>
          </cell>
          <cell r="Y296">
            <v>325</v>
          </cell>
          <cell r="Z296">
            <v>0</v>
          </cell>
          <cell r="AA296">
            <v>67000</v>
          </cell>
          <cell r="AB296">
            <v>3000</v>
          </cell>
        </row>
        <row r="297">
          <cell r="A297" t="str">
            <v>2</v>
          </cell>
          <cell r="B297" t="str">
            <v>650014740</v>
          </cell>
          <cell r="C297">
            <v>27.23</v>
          </cell>
          <cell r="D297">
            <v>18.190000000000001</v>
          </cell>
          <cell r="E297">
            <v>9.0399999999999991</v>
          </cell>
          <cell r="F297">
            <v>7296000</v>
          </cell>
          <cell r="G297">
            <v>5838000</v>
          </cell>
          <cell r="H297">
            <v>1458000</v>
          </cell>
          <cell r="I297">
            <v>0</v>
          </cell>
          <cell r="J297">
            <v>0</v>
          </cell>
          <cell r="K297">
            <v>0</v>
          </cell>
          <cell r="L297">
            <v>184000</v>
          </cell>
          <cell r="M297">
            <v>2592000</v>
          </cell>
          <cell r="N297">
            <v>2482000</v>
          </cell>
          <cell r="O297">
            <v>110000</v>
          </cell>
          <cell r="P297">
            <v>10072000</v>
          </cell>
          <cell r="Q297">
            <v>1920</v>
          </cell>
          <cell r="R297">
            <v>2590080</v>
          </cell>
          <cell r="S297">
            <v>2480640</v>
          </cell>
          <cell r="T297">
            <v>1360</v>
          </cell>
          <cell r="U297">
            <v>656000</v>
          </cell>
          <cell r="V297">
            <v>1826000</v>
          </cell>
          <cell r="W297">
            <v>110000</v>
          </cell>
          <cell r="X297">
            <v>109440</v>
          </cell>
          <cell r="Y297">
            <v>560</v>
          </cell>
          <cell r="Z297">
            <v>0</v>
          </cell>
          <cell r="AA297">
            <v>173000</v>
          </cell>
          <cell r="AB297">
            <v>11000</v>
          </cell>
        </row>
        <row r="298">
          <cell r="A298" t="str">
            <v>2</v>
          </cell>
          <cell r="B298" t="str">
            <v>650014855</v>
          </cell>
          <cell r="C298">
            <v>30.11</v>
          </cell>
          <cell r="D298">
            <v>19.96</v>
          </cell>
          <cell r="E298">
            <v>10.15</v>
          </cell>
          <cell r="F298">
            <v>7978000</v>
          </cell>
          <cell r="G298">
            <v>6342000</v>
          </cell>
          <cell r="H298">
            <v>1636000</v>
          </cell>
          <cell r="I298">
            <v>0</v>
          </cell>
          <cell r="J298">
            <v>0</v>
          </cell>
          <cell r="K298">
            <v>0</v>
          </cell>
          <cell r="L298">
            <v>208000</v>
          </cell>
          <cell r="M298">
            <v>2833000</v>
          </cell>
          <cell r="N298">
            <v>2714000</v>
          </cell>
          <cell r="O298">
            <v>119000</v>
          </cell>
          <cell r="P298">
            <v>11019000</v>
          </cell>
          <cell r="Q298">
            <v>810</v>
          </cell>
          <cell r="R298">
            <v>2832190</v>
          </cell>
          <cell r="S298">
            <v>2712520</v>
          </cell>
          <cell r="T298">
            <v>1480</v>
          </cell>
          <cell r="U298">
            <v>717000</v>
          </cell>
          <cell r="V298">
            <v>1997000</v>
          </cell>
          <cell r="W298">
            <v>119000</v>
          </cell>
          <cell r="X298">
            <v>119670</v>
          </cell>
          <cell r="Y298">
            <v>-670</v>
          </cell>
          <cell r="Z298">
            <v>0</v>
          </cell>
          <cell r="AA298">
            <v>196000</v>
          </cell>
          <cell r="AB298">
            <v>12000</v>
          </cell>
        </row>
        <row r="299">
          <cell r="A299" t="str">
            <v>2</v>
          </cell>
          <cell r="B299" t="str">
            <v>650014901</v>
          </cell>
          <cell r="C299">
            <v>1.84</v>
          </cell>
          <cell r="D299">
            <v>1.1100000000000001</v>
          </cell>
          <cell r="E299">
            <v>0.73</v>
          </cell>
          <cell r="F299">
            <v>442000</v>
          </cell>
          <cell r="G299">
            <v>325000</v>
          </cell>
          <cell r="H299">
            <v>117000</v>
          </cell>
          <cell r="I299">
            <v>0</v>
          </cell>
          <cell r="J299">
            <v>0</v>
          </cell>
          <cell r="K299">
            <v>0</v>
          </cell>
          <cell r="L299">
            <v>6000</v>
          </cell>
          <cell r="M299">
            <v>157000</v>
          </cell>
          <cell r="N299">
            <v>150000</v>
          </cell>
          <cell r="O299">
            <v>7000</v>
          </cell>
          <cell r="P299">
            <v>605000</v>
          </cell>
          <cell r="Q299">
            <v>90</v>
          </cell>
          <cell r="R299">
            <v>156910</v>
          </cell>
          <cell r="S299">
            <v>150280</v>
          </cell>
          <cell r="T299">
            <v>-280</v>
          </cell>
          <cell r="U299">
            <v>39000</v>
          </cell>
          <cell r="V299">
            <v>111000</v>
          </cell>
          <cell r="W299">
            <v>7000</v>
          </cell>
          <cell r="X299">
            <v>6630</v>
          </cell>
          <cell r="Y299">
            <v>370</v>
          </cell>
          <cell r="Z299">
            <v>0</v>
          </cell>
          <cell r="AA299">
            <v>5000</v>
          </cell>
          <cell r="AB299">
            <v>1000</v>
          </cell>
        </row>
        <row r="300">
          <cell r="A300" t="str">
            <v>2</v>
          </cell>
          <cell r="B300" t="str">
            <v>650015215</v>
          </cell>
          <cell r="C300">
            <v>97.57</v>
          </cell>
          <cell r="D300">
            <v>66.08</v>
          </cell>
          <cell r="E300">
            <v>31.49</v>
          </cell>
          <cell r="F300">
            <v>25937000</v>
          </cell>
          <cell r="G300">
            <v>20852000</v>
          </cell>
          <cell r="H300">
            <v>5085000</v>
          </cell>
          <cell r="I300">
            <v>0</v>
          </cell>
          <cell r="J300">
            <v>0</v>
          </cell>
          <cell r="K300">
            <v>0</v>
          </cell>
          <cell r="L300">
            <v>819000</v>
          </cell>
          <cell r="M300">
            <v>9207000</v>
          </cell>
          <cell r="N300">
            <v>8821000</v>
          </cell>
          <cell r="O300">
            <v>386000</v>
          </cell>
          <cell r="P300">
            <v>35963000</v>
          </cell>
          <cell r="Q300">
            <v>-635</v>
          </cell>
          <cell r="R300">
            <v>9207635</v>
          </cell>
          <cell r="S300">
            <v>8818580</v>
          </cell>
          <cell r="T300">
            <v>2420</v>
          </cell>
          <cell r="U300">
            <v>2336000</v>
          </cell>
          <cell r="V300">
            <v>6485000</v>
          </cell>
          <cell r="W300">
            <v>386000</v>
          </cell>
          <cell r="X300">
            <v>389055</v>
          </cell>
          <cell r="Y300">
            <v>-3055</v>
          </cell>
          <cell r="Z300">
            <v>0</v>
          </cell>
          <cell r="AA300">
            <v>776000</v>
          </cell>
          <cell r="AB300">
            <v>43000</v>
          </cell>
        </row>
        <row r="301">
          <cell r="A301" t="str">
            <v>2</v>
          </cell>
          <cell r="B301" t="str">
            <v>650015428</v>
          </cell>
          <cell r="C301">
            <v>5.94</v>
          </cell>
          <cell r="D301">
            <v>3.69</v>
          </cell>
          <cell r="E301">
            <v>2.25</v>
          </cell>
          <cell r="F301">
            <v>1511000</v>
          </cell>
          <cell r="G301">
            <v>1149000</v>
          </cell>
          <cell r="H301">
            <v>362000</v>
          </cell>
          <cell r="I301">
            <v>0</v>
          </cell>
          <cell r="J301">
            <v>0</v>
          </cell>
          <cell r="K301">
            <v>0</v>
          </cell>
          <cell r="L301">
            <v>33000</v>
          </cell>
          <cell r="M301">
            <v>537000</v>
          </cell>
          <cell r="N301">
            <v>514000</v>
          </cell>
          <cell r="O301">
            <v>23000</v>
          </cell>
          <cell r="P301">
            <v>2081000</v>
          </cell>
          <cell r="Q301">
            <v>595</v>
          </cell>
          <cell r="R301">
            <v>536405</v>
          </cell>
          <cell r="S301">
            <v>513740</v>
          </cell>
          <cell r="T301">
            <v>260</v>
          </cell>
          <cell r="U301">
            <v>136000</v>
          </cell>
          <cell r="V301">
            <v>378000</v>
          </cell>
          <cell r="W301">
            <v>23000</v>
          </cell>
          <cell r="X301">
            <v>22665</v>
          </cell>
          <cell r="Y301">
            <v>335</v>
          </cell>
          <cell r="Z301">
            <v>0</v>
          </cell>
          <cell r="AA301">
            <v>31000</v>
          </cell>
          <cell r="AB301">
            <v>2000</v>
          </cell>
        </row>
        <row r="302">
          <cell r="A302" t="str">
            <v>2</v>
          </cell>
          <cell r="B302" t="str">
            <v>650015479</v>
          </cell>
          <cell r="C302">
            <v>53.14</v>
          </cell>
          <cell r="D302">
            <v>36.28</v>
          </cell>
          <cell r="E302">
            <v>16.86</v>
          </cell>
          <cell r="F302">
            <v>14406000</v>
          </cell>
          <cell r="G302">
            <v>11686000</v>
          </cell>
          <cell r="H302">
            <v>2720000</v>
          </cell>
          <cell r="I302">
            <v>0</v>
          </cell>
          <cell r="J302">
            <v>0</v>
          </cell>
          <cell r="K302">
            <v>0</v>
          </cell>
          <cell r="L302">
            <v>410000</v>
          </cell>
          <cell r="M302">
            <v>5116000</v>
          </cell>
          <cell r="N302">
            <v>4901000</v>
          </cell>
          <cell r="O302">
            <v>215000</v>
          </cell>
          <cell r="P302">
            <v>19932000</v>
          </cell>
          <cell r="Q302">
            <v>1870</v>
          </cell>
          <cell r="R302">
            <v>5114130</v>
          </cell>
          <cell r="S302">
            <v>4898040</v>
          </cell>
          <cell r="T302">
            <v>2960</v>
          </cell>
          <cell r="U302">
            <v>1296000</v>
          </cell>
          <cell r="V302">
            <v>3605000</v>
          </cell>
          <cell r="W302">
            <v>215000</v>
          </cell>
          <cell r="X302">
            <v>216090</v>
          </cell>
          <cell r="Y302">
            <v>-1090</v>
          </cell>
          <cell r="Z302">
            <v>0</v>
          </cell>
          <cell r="AA302">
            <v>389000</v>
          </cell>
          <cell r="AB302">
            <v>21000</v>
          </cell>
        </row>
        <row r="303">
          <cell r="A303" t="str">
            <v>2</v>
          </cell>
          <cell r="B303" t="str">
            <v>650031768</v>
          </cell>
          <cell r="C303">
            <v>7.93</v>
          </cell>
          <cell r="D303">
            <v>5.0199999999999996</v>
          </cell>
          <cell r="E303">
            <v>2.91</v>
          </cell>
          <cell r="F303">
            <v>2021000</v>
          </cell>
          <cell r="G303">
            <v>1552000</v>
          </cell>
          <cell r="H303">
            <v>469000</v>
          </cell>
          <cell r="I303">
            <v>0</v>
          </cell>
          <cell r="J303">
            <v>0</v>
          </cell>
          <cell r="K303">
            <v>0</v>
          </cell>
          <cell r="L303">
            <v>48000</v>
          </cell>
          <cell r="M303">
            <v>719000</v>
          </cell>
          <cell r="N303">
            <v>689000</v>
          </cell>
          <cell r="O303">
            <v>30000</v>
          </cell>
          <cell r="P303">
            <v>2788000</v>
          </cell>
          <cell r="Q303">
            <v>1545</v>
          </cell>
          <cell r="R303">
            <v>717455</v>
          </cell>
          <cell r="S303">
            <v>687140</v>
          </cell>
          <cell r="T303">
            <v>1860</v>
          </cell>
          <cell r="U303">
            <v>183000</v>
          </cell>
          <cell r="V303">
            <v>506000</v>
          </cell>
          <cell r="W303">
            <v>30000</v>
          </cell>
          <cell r="X303">
            <v>30315</v>
          </cell>
          <cell r="Y303">
            <v>-315</v>
          </cell>
          <cell r="Z303">
            <v>0</v>
          </cell>
          <cell r="AA303">
            <v>46000</v>
          </cell>
          <cell r="AB303">
            <v>2000</v>
          </cell>
        </row>
        <row r="304">
          <cell r="A304" t="str">
            <v>2</v>
          </cell>
          <cell r="B304" t="str">
            <v>650031814</v>
          </cell>
          <cell r="C304">
            <v>33.69</v>
          </cell>
          <cell r="D304">
            <v>22.73</v>
          </cell>
          <cell r="E304">
            <v>10.96</v>
          </cell>
          <cell r="F304">
            <v>8970000</v>
          </cell>
          <cell r="G304">
            <v>7200000</v>
          </cell>
          <cell r="H304">
            <v>1770000</v>
          </cell>
          <cell r="I304">
            <v>0</v>
          </cell>
          <cell r="J304">
            <v>0</v>
          </cell>
          <cell r="K304">
            <v>0</v>
          </cell>
          <cell r="L304">
            <v>239000</v>
          </cell>
          <cell r="M304">
            <v>3184000</v>
          </cell>
          <cell r="N304">
            <v>3052000</v>
          </cell>
          <cell r="O304">
            <v>132000</v>
          </cell>
          <cell r="P304">
            <v>12393000</v>
          </cell>
          <cell r="Q304">
            <v>-350</v>
          </cell>
          <cell r="R304">
            <v>3184350</v>
          </cell>
          <cell r="S304">
            <v>3049800</v>
          </cell>
          <cell r="T304">
            <v>2200</v>
          </cell>
          <cell r="U304">
            <v>807000</v>
          </cell>
          <cell r="V304">
            <v>2245000</v>
          </cell>
          <cell r="W304">
            <v>132000</v>
          </cell>
          <cell r="X304">
            <v>134550</v>
          </cell>
          <cell r="Y304">
            <v>-2550</v>
          </cell>
          <cell r="Z304">
            <v>0</v>
          </cell>
          <cell r="AA304">
            <v>225000</v>
          </cell>
          <cell r="AB304">
            <v>14000</v>
          </cell>
        </row>
        <row r="305">
          <cell r="A305" t="str">
            <v>2</v>
          </cell>
          <cell r="B305" t="str">
            <v>650031881</v>
          </cell>
          <cell r="C305">
            <v>36.82</v>
          </cell>
          <cell r="D305">
            <v>23.79</v>
          </cell>
          <cell r="E305">
            <v>13.03</v>
          </cell>
          <cell r="F305">
            <v>9586000</v>
          </cell>
          <cell r="G305">
            <v>7489000</v>
          </cell>
          <cell r="H305">
            <v>2097000</v>
          </cell>
          <cell r="I305">
            <v>0</v>
          </cell>
          <cell r="J305">
            <v>0</v>
          </cell>
          <cell r="K305">
            <v>0</v>
          </cell>
          <cell r="L305">
            <v>254000</v>
          </cell>
          <cell r="M305">
            <v>3402000</v>
          </cell>
          <cell r="N305">
            <v>3259000</v>
          </cell>
          <cell r="O305">
            <v>143000</v>
          </cell>
          <cell r="P305">
            <v>13242000</v>
          </cell>
          <cell r="Q305">
            <v>-1030</v>
          </cell>
          <cell r="R305">
            <v>3403030</v>
          </cell>
          <cell r="S305">
            <v>3259240</v>
          </cell>
          <cell r="T305">
            <v>-240</v>
          </cell>
          <cell r="U305">
            <v>861000</v>
          </cell>
          <cell r="V305">
            <v>2398000</v>
          </cell>
          <cell r="W305">
            <v>143000</v>
          </cell>
          <cell r="X305">
            <v>143790</v>
          </cell>
          <cell r="Y305">
            <v>-790</v>
          </cell>
          <cell r="Z305">
            <v>0</v>
          </cell>
          <cell r="AA305">
            <v>239000</v>
          </cell>
          <cell r="AB305">
            <v>15000</v>
          </cell>
        </row>
        <row r="306">
          <cell r="A306" t="str">
            <v>2</v>
          </cell>
          <cell r="B306" t="str">
            <v>650031946</v>
          </cell>
          <cell r="C306">
            <v>8.58</v>
          </cell>
          <cell r="D306">
            <v>6.95</v>
          </cell>
          <cell r="E306">
            <v>1.63</v>
          </cell>
          <cell r="F306">
            <v>2476000</v>
          </cell>
          <cell r="G306">
            <v>2213000</v>
          </cell>
          <cell r="H306">
            <v>263000</v>
          </cell>
          <cell r="I306">
            <v>0</v>
          </cell>
          <cell r="J306">
            <v>0</v>
          </cell>
          <cell r="K306">
            <v>0</v>
          </cell>
          <cell r="L306">
            <v>98000</v>
          </cell>
          <cell r="M306">
            <v>878000</v>
          </cell>
          <cell r="N306">
            <v>841000</v>
          </cell>
          <cell r="O306">
            <v>37000</v>
          </cell>
          <cell r="P306">
            <v>3452000</v>
          </cell>
          <cell r="Q306">
            <v>-980</v>
          </cell>
          <cell r="R306">
            <v>878980</v>
          </cell>
          <cell r="S306">
            <v>841840</v>
          </cell>
          <cell r="T306">
            <v>-840</v>
          </cell>
          <cell r="U306">
            <v>222000</v>
          </cell>
          <cell r="V306">
            <v>619000</v>
          </cell>
          <cell r="W306">
            <v>37000</v>
          </cell>
          <cell r="X306">
            <v>37140</v>
          </cell>
          <cell r="Y306">
            <v>-140</v>
          </cell>
          <cell r="Z306">
            <v>0</v>
          </cell>
          <cell r="AA306">
            <v>94000</v>
          </cell>
          <cell r="AB306">
            <v>4000</v>
          </cell>
        </row>
        <row r="307">
          <cell r="A307" t="str">
            <v>2</v>
          </cell>
          <cell r="B307" t="str">
            <v>650032063</v>
          </cell>
          <cell r="C307">
            <v>16.91</v>
          </cell>
          <cell r="D307">
            <v>11.34</v>
          </cell>
          <cell r="E307">
            <v>5.57</v>
          </cell>
          <cell r="F307">
            <v>4487000</v>
          </cell>
          <cell r="G307">
            <v>3590000</v>
          </cell>
          <cell r="H307">
            <v>897000</v>
          </cell>
          <cell r="I307">
            <v>0</v>
          </cell>
          <cell r="J307">
            <v>0</v>
          </cell>
          <cell r="K307">
            <v>0</v>
          </cell>
          <cell r="L307">
            <v>103000</v>
          </cell>
          <cell r="M307">
            <v>1595000</v>
          </cell>
          <cell r="N307">
            <v>1528000</v>
          </cell>
          <cell r="O307">
            <v>67000</v>
          </cell>
          <cell r="P307">
            <v>6185000</v>
          </cell>
          <cell r="Q307">
            <v>2115</v>
          </cell>
          <cell r="R307">
            <v>1592885</v>
          </cell>
          <cell r="S307">
            <v>1525580</v>
          </cell>
          <cell r="T307">
            <v>2420</v>
          </cell>
          <cell r="U307">
            <v>405000</v>
          </cell>
          <cell r="V307">
            <v>1123000</v>
          </cell>
          <cell r="W307">
            <v>67000</v>
          </cell>
          <cell r="X307">
            <v>67305</v>
          </cell>
          <cell r="Y307">
            <v>-305</v>
          </cell>
          <cell r="Z307">
            <v>0</v>
          </cell>
          <cell r="AA307">
            <v>97000</v>
          </cell>
          <cell r="AB307">
            <v>6000</v>
          </cell>
        </row>
        <row r="308">
          <cell r="A308" t="str">
            <v>2</v>
          </cell>
          <cell r="B308" t="str">
            <v>650032110</v>
          </cell>
          <cell r="C308">
            <v>20.21</v>
          </cell>
          <cell r="D308">
            <v>13.43</v>
          </cell>
          <cell r="E308">
            <v>6.78</v>
          </cell>
          <cell r="F308">
            <v>5380000</v>
          </cell>
          <cell r="G308">
            <v>4280000</v>
          </cell>
          <cell r="H308">
            <v>1100000</v>
          </cell>
          <cell r="I308">
            <v>0</v>
          </cell>
          <cell r="J308">
            <v>0</v>
          </cell>
          <cell r="K308">
            <v>0</v>
          </cell>
          <cell r="L308">
            <v>126000</v>
          </cell>
          <cell r="M308">
            <v>1910000</v>
          </cell>
          <cell r="N308">
            <v>1831000</v>
          </cell>
          <cell r="O308">
            <v>79000</v>
          </cell>
          <cell r="P308">
            <v>7416000</v>
          </cell>
          <cell r="Q308">
            <v>100</v>
          </cell>
          <cell r="R308">
            <v>1909900</v>
          </cell>
          <cell r="S308">
            <v>1829200</v>
          </cell>
          <cell r="T308">
            <v>1800</v>
          </cell>
          <cell r="U308">
            <v>485000</v>
          </cell>
          <cell r="V308">
            <v>1346000</v>
          </cell>
          <cell r="W308">
            <v>79000</v>
          </cell>
          <cell r="X308">
            <v>80700</v>
          </cell>
          <cell r="Y308">
            <v>-1700</v>
          </cell>
          <cell r="Z308">
            <v>0</v>
          </cell>
          <cell r="AA308">
            <v>119000</v>
          </cell>
          <cell r="AB308">
            <v>7000</v>
          </cell>
        </row>
        <row r="309">
          <cell r="A309" t="str">
            <v>2</v>
          </cell>
          <cell r="B309" t="str">
            <v>650032225</v>
          </cell>
          <cell r="C309">
            <v>7.4</v>
          </cell>
          <cell r="D309">
            <v>4.93</v>
          </cell>
          <cell r="E309">
            <v>2.4700000000000002</v>
          </cell>
          <cell r="F309">
            <v>1916000</v>
          </cell>
          <cell r="G309">
            <v>1518000</v>
          </cell>
          <cell r="H309">
            <v>398000</v>
          </cell>
          <cell r="I309">
            <v>0</v>
          </cell>
          <cell r="J309">
            <v>0</v>
          </cell>
          <cell r="K309">
            <v>0</v>
          </cell>
          <cell r="L309">
            <v>40000</v>
          </cell>
          <cell r="M309">
            <v>681000</v>
          </cell>
          <cell r="N309">
            <v>653000</v>
          </cell>
          <cell r="O309">
            <v>28000</v>
          </cell>
          <cell r="P309">
            <v>2637000</v>
          </cell>
          <cell r="Q309">
            <v>820</v>
          </cell>
          <cell r="R309">
            <v>680180</v>
          </cell>
          <cell r="S309">
            <v>651440</v>
          </cell>
          <cell r="T309">
            <v>1560</v>
          </cell>
          <cell r="U309">
            <v>173000</v>
          </cell>
          <cell r="V309">
            <v>480000</v>
          </cell>
          <cell r="W309">
            <v>28000</v>
          </cell>
          <cell r="X309">
            <v>28740</v>
          </cell>
          <cell r="Y309">
            <v>-740</v>
          </cell>
          <cell r="Z309">
            <v>0</v>
          </cell>
          <cell r="AA309">
            <v>38000</v>
          </cell>
          <cell r="AB309">
            <v>2000</v>
          </cell>
        </row>
        <row r="310">
          <cell r="A310" t="str">
            <v>2</v>
          </cell>
          <cell r="B310" t="str">
            <v>650032314</v>
          </cell>
          <cell r="C310">
            <v>5.5</v>
          </cell>
          <cell r="D310">
            <v>3.67</v>
          </cell>
          <cell r="E310">
            <v>1.83</v>
          </cell>
          <cell r="F310">
            <v>1432000</v>
          </cell>
          <cell r="G310">
            <v>1137000</v>
          </cell>
          <cell r="H310">
            <v>295000</v>
          </cell>
          <cell r="I310">
            <v>0</v>
          </cell>
          <cell r="J310">
            <v>0</v>
          </cell>
          <cell r="K310">
            <v>0</v>
          </cell>
          <cell r="L310">
            <v>26000</v>
          </cell>
          <cell r="M310">
            <v>511000</v>
          </cell>
          <cell r="N310">
            <v>489000</v>
          </cell>
          <cell r="O310">
            <v>22000</v>
          </cell>
          <cell r="P310">
            <v>1969000</v>
          </cell>
          <cell r="Q310">
            <v>2640</v>
          </cell>
          <cell r="R310">
            <v>508360</v>
          </cell>
          <cell r="S310">
            <v>486880</v>
          </cell>
          <cell r="T310">
            <v>2120</v>
          </cell>
          <cell r="U310">
            <v>129000</v>
          </cell>
          <cell r="V310">
            <v>360000</v>
          </cell>
          <cell r="W310">
            <v>22000</v>
          </cell>
          <cell r="X310">
            <v>21480</v>
          </cell>
          <cell r="Y310">
            <v>520</v>
          </cell>
          <cell r="Z310">
            <v>0</v>
          </cell>
          <cell r="AA310">
            <v>24000</v>
          </cell>
          <cell r="AB310">
            <v>2000</v>
          </cell>
        </row>
        <row r="311">
          <cell r="A311" t="str">
            <v>2</v>
          </cell>
          <cell r="B311" t="str">
            <v>650032594</v>
          </cell>
          <cell r="C311">
            <v>43.37</v>
          </cell>
          <cell r="D311">
            <v>26.85</v>
          </cell>
          <cell r="E311">
            <v>16.52</v>
          </cell>
          <cell r="F311">
            <v>11148000</v>
          </cell>
          <cell r="G311">
            <v>8481000</v>
          </cell>
          <cell r="H311">
            <v>2667000</v>
          </cell>
          <cell r="I311">
            <v>0</v>
          </cell>
          <cell r="J311">
            <v>0</v>
          </cell>
          <cell r="K311">
            <v>0</v>
          </cell>
          <cell r="L311">
            <v>301000</v>
          </cell>
          <cell r="M311">
            <v>3959000</v>
          </cell>
          <cell r="N311">
            <v>3792000</v>
          </cell>
          <cell r="O311">
            <v>167000</v>
          </cell>
          <cell r="P311">
            <v>15408000</v>
          </cell>
          <cell r="Q311">
            <v>1460</v>
          </cell>
          <cell r="R311">
            <v>3957540</v>
          </cell>
          <cell r="S311">
            <v>3790320</v>
          </cell>
          <cell r="T311">
            <v>1680</v>
          </cell>
          <cell r="U311">
            <v>1002000</v>
          </cell>
          <cell r="V311">
            <v>2790000</v>
          </cell>
          <cell r="W311">
            <v>167000</v>
          </cell>
          <cell r="X311">
            <v>167220</v>
          </cell>
          <cell r="Y311">
            <v>-220</v>
          </cell>
          <cell r="Z311">
            <v>0</v>
          </cell>
          <cell r="AA311">
            <v>283000</v>
          </cell>
          <cell r="AB311">
            <v>18000</v>
          </cell>
        </row>
        <row r="312">
          <cell r="A312" t="str">
            <v>2</v>
          </cell>
          <cell r="B312" t="str">
            <v>650032705</v>
          </cell>
          <cell r="C312">
            <v>7.58</v>
          </cell>
          <cell r="D312">
            <v>4.75</v>
          </cell>
          <cell r="E312">
            <v>2.83</v>
          </cell>
          <cell r="F312">
            <v>1911000</v>
          </cell>
          <cell r="G312">
            <v>1457000</v>
          </cell>
          <cell r="H312">
            <v>454000</v>
          </cell>
          <cell r="I312">
            <v>0</v>
          </cell>
          <cell r="J312">
            <v>0</v>
          </cell>
          <cell r="K312">
            <v>0</v>
          </cell>
          <cell r="L312">
            <v>41000</v>
          </cell>
          <cell r="M312">
            <v>680000</v>
          </cell>
          <cell r="N312">
            <v>651000</v>
          </cell>
          <cell r="O312">
            <v>29000</v>
          </cell>
          <cell r="P312">
            <v>2632000</v>
          </cell>
          <cell r="Q312">
            <v>1595</v>
          </cell>
          <cell r="R312">
            <v>678405</v>
          </cell>
          <cell r="S312">
            <v>649740</v>
          </cell>
          <cell r="T312">
            <v>1260</v>
          </cell>
          <cell r="U312">
            <v>172000</v>
          </cell>
          <cell r="V312">
            <v>479000</v>
          </cell>
          <cell r="W312">
            <v>29000</v>
          </cell>
          <cell r="X312">
            <v>28665</v>
          </cell>
          <cell r="Y312">
            <v>335</v>
          </cell>
          <cell r="Z312">
            <v>0</v>
          </cell>
          <cell r="AA312">
            <v>39000</v>
          </cell>
          <cell r="AB312">
            <v>2000</v>
          </cell>
        </row>
        <row r="313">
          <cell r="A313" t="str">
            <v>2</v>
          </cell>
          <cell r="B313" t="str">
            <v>650032756</v>
          </cell>
          <cell r="C313">
            <v>18.440000000000001</v>
          </cell>
          <cell r="D313">
            <v>11.98</v>
          </cell>
          <cell r="E313">
            <v>6.46</v>
          </cell>
          <cell r="F313">
            <v>4736000</v>
          </cell>
          <cell r="G313">
            <v>3698000</v>
          </cell>
          <cell r="H313">
            <v>1038000</v>
          </cell>
          <cell r="I313">
            <v>0</v>
          </cell>
          <cell r="J313">
            <v>0</v>
          </cell>
          <cell r="K313">
            <v>0</v>
          </cell>
          <cell r="L313">
            <v>139000</v>
          </cell>
          <cell r="M313">
            <v>1681000</v>
          </cell>
          <cell r="N313">
            <v>1611000</v>
          </cell>
          <cell r="O313">
            <v>70000</v>
          </cell>
          <cell r="P313">
            <v>6556000</v>
          </cell>
          <cell r="Q313">
            <v>-280</v>
          </cell>
          <cell r="R313">
            <v>1681280</v>
          </cell>
          <cell r="S313">
            <v>1610240</v>
          </cell>
          <cell r="T313">
            <v>760</v>
          </cell>
          <cell r="U313">
            <v>426000</v>
          </cell>
          <cell r="V313">
            <v>1185000</v>
          </cell>
          <cell r="W313">
            <v>70000</v>
          </cell>
          <cell r="X313">
            <v>71040</v>
          </cell>
          <cell r="Y313">
            <v>-1040</v>
          </cell>
          <cell r="Z313">
            <v>0</v>
          </cell>
          <cell r="AA313">
            <v>132000</v>
          </cell>
          <cell r="AB313">
            <v>7000</v>
          </cell>
        </row>
        <row r="314">
          <cell r="A314" t="str">
            <v>2</v>
          </cell>
          <cell r="B314" t="str">
            <v>650032829</v>
          </cell>
          <cell r="C314">
            <v>36.33</v>
          </cell>
          <cell r="D314">
            <v>24.01</v>
          </cell>
          <cell r="E314">
            <v>12.32</v>
          </cell>
          <cell r="F314">
            <v>9608000</v>
          </cell>
          <cell r="G314">
            <v>7624000</v>
          </cell>
          <cell r="H314">
            <v>1984000</v>
          </cell>
          <cell r="I314">
            <v>0</v>
          </cell>
          <cell r="J314">
            <v>0</v>
          </cell>
          <cell r="K314">
            <v>0</v>
          </cell>
          <cell r="L314">
            <v>270000</v>
          </cell>
          <cell r="M314">
            <v>3414000</v>
          </cell>
          <cell r="N314">
            <v>3271000</v>
          </cell>
          <cell r="O314">
            <v>143000</v>
          </cell>
          <cell r="P314">
            <v>13292000</v>
          </cell>
          <cell r="Q314">
            <v>3160</v>
          </cell>
          <cell r="R314">
            <v>3410840</v>
          </cell>
          <cell r="S314">
            <v>3266720</v>
          </cell>
          <cell r="T314">
            <v>4280</v>
          </cell>
          <cell r="U314">
            <v>866000</v>
          </cell>
          <cell r="V314">
            <v>2405000</v>
          </cell>
          <cell r="W314">
            <v>143000</v>
          </cell>
          <cell r="X314">
            <v>144120</v>
          </cell>
          <cell r="Y314">
            <v>-1120</v>
          </cell>
          <cell r="Z314">
            <v>0</v>
          </cell>
          <cell r="AA314">
            <v>254000</v>
          </cell>
          <cell r="AB314">
            <v>16000</v>
          </cell>
        </row>
        <row r="315">
          <cell r="A315" t="str">
            <v>2</v>
          </cell>
          <cell r="B315" t="str">
            <v>650032951</v>
          </cell>
          <cell r="C315">
            <v>10.26</v>
          </cell>
          <cell r="D315">
            <v>6.49</v>
          </cell>
          <cell r="E315">
            <v>3.77</v>
          </cell>
          <cell r="F315">
            <v>2633000</v>
          </cell>
          <cell r="G315">
            <v>2025000</v>
          </cell>
          <cell r="H315">
            <v>608000</v>
          </cell>
          <cell r="I315">
            <v>0</v>
          </cell>
          <cell r="J315">
            <v>0</v>
          </cell>
          <cell r="K315">
            <v>0</v>
          </cell>
          <cell r="L315">
            <v>74000</v>
          </cell>
          <cell r="M315">
            <v>935000</v>
          </cell>
          <cell r="N315">
            <v>897000</v>
          </cell>
          <cell r="O315">
            <v>38000</v>
          </cell>
          <cell r="P315">
            <v>3642000</v>
          </cell>
          <cell r="Q315">
            <v>285</v>
          </cell>
          <cell r="R315">
            <v>934715</v>
          </cell>
          <cell r="S315">
            <v>895220</v>
          </cell>
          <cell r="T315">
            <v>1780</v>
          </cell>
          <cell r="U315">
            <v>238000</v>
          </cell>
          <cell r="V315">
            <v>659000</v>
          </cell>
          <cell r="W315">
            <v>38000</v>
          </cell>
          <cell r="X315">
            <v>39495</v>
          </cell>
          <cell r="Y315">
            <v>-1495</v>
          </cell>
          <cell r="Z315">
            <v>0</v>
          </cell>
          <cell r="AA315">
            <v>71000</v>
          </cell>
          <cell r="AB315">
            <v>3000</v>
          </cell>
        </row>
        <row r="316">
          <cell r="A316" t="str">
            <v>2</v>
          </cell>
          <cell r="B316" t="str">
            <v>650033221</v>
          </cell>
          <cell r="C316">
            <v>19.28</v>
          </cell>
          <cell r="D316">
            <v>13.1</v>
          </cell>
          <cell r="E316">
            <v>6.18</v>
          </cell>
          <cell r="F316">
            <v>5144000</v>
          </cell>
          <cell r="G316">
            <v>4146000</v>
          </cell>
          <cell r="H316">
            <v>998000</v>
          </cell>
          <cell r="I316">
            <v>0</v>
          </cell>
          <cell r="J316">
            <v>0</v>
          </cell>
          <cell r="K316">
            <v>0</v>
          </cell>
          <cell r="L316">
            <v>118000</v>
          </cell>
          <cell r="M316">
            <v>1826000</v>
          </cell>
          <cell r="N316">
            <v>1750000</v>
          </cell>
          <cell r="O316">
            <v>76000</v>
          </cell>
          <cell r="P316">
            <v>7088000</v>
          </cell>
          <cell r="Q316">
            <v>-120</v>
          </cell>
          <cell r="R316">
            <v>1826120</v>
          </cell>
          <cell r="S316">
            <v>1748960</v>
          </cell>
          <cell r="T316">
            <v>1040</v>
          </cell>
          <cell r="U316">
            <v>463000</v>
          </cell>
          <cell r="V316">
            <v>1287000</v>
          </cell>
          <cell r="W316">
            <v>76000</v>
          </cell>
          <cell r="X316">
            <v>77160</v>
          </cell>
          <cell r="Y316">
            <v>-1160</v>
          </cell>
          <cell r="Z316">
            <v>0</v>
          </cell>
          <cell r="AA316">
            <v>111000</v>
          </cell>
          <cell r="AB316">
            <v>7000</v>
          </cell>
        </row>
        <row r="317">
          <cell r="A317" t="str">
            <v>2</v>
          </cell>
          <cell r="B317" t="str">
            <v>650033299</v>
          </cell>
          <cell r="C317">
            <v>51.38</v>
          </cell>
          <cell r="D317">
            <v>35.31</v>
          </cell>
          <cell r="E317">
            <v>16.07</v>
          </cell>
          <cell r="F317">
            <v>13811000</v>
          </cell>
          <cell r="G317">
            <v>11220000</v>
          </cell>
          <cell r="H317">
            <v>2591000</v>
          </cell>
          <cell r="I317">
            <v>0</v>
          </cell>
          <cell r="J317">
            <v>0</v>
          </cell>
          <cell r="K317">
            <v>0</v>
          </cell>
          <cell r="L317">
            <v>410000</v>
          </cell>
          <cell r="M317">
            <v>4905000</v>
          </cell>
          <cell r="N317">
            <v>4698000</v>
          </cell>
          <cell r="O317">
            <v>207000</v>
          </cell>
          <cell r="P317">
            <v>19126000</v>
          </cell>
          <cell r="Q317">
            <v>2095</v>
          </cell>
          <cell r="R317">
            <v>4902905</v>
          </cell>
          <cell r="S317">
            <v>4695740</v>
          </cell>
          <cell r="T317">
            <v>2260</v>
          </cell>
          <cell r="U317">
            <v>1244000</v>
          </cell>
          <cell r="V317">
            <v>3454000</v>
          </cell>
          <cell r="W317">
            <v>207000</v>
          </cell>
          <cell r="X317">
            <v>207165</v>
          </cell>
          <cell r="Y317">
            <v>-165</v>
          </cell>
          <cell r="Z317">
            <v>0</v>
          </cell>
          <cell r="AA317">
            <v>388000</v>
          </cell>
          <cell r="AB317">
            <v>22000</v>
          </cell>
        </row>
        <row r="318">
          <cell r="A318" t="str">
            <v>2</v>
          </cell>
          <cell r="B318" t="str">
            <v>650033370</v>
          </cell>
          <cell r="C318">
            <v>16.86</v>
          </cell>
          <cell r="D318">
            <v>10.85</v>
          </cell>
          <cell r="E318">
            <v>6.01</v>
          </cell>
          <cell r="F318">
            <v>4404000</v>
          </cell>
          <cell r="G318">
            <v>3436000</v>
          </cell>
          <cell r="H318">
            <v>968000</v>
          </cell>
          <cell r="I318">
            <v>0</v>
          </cell>
          <cell r="J318">
            <v>0</v>
          </cell>
          <cell r="K318">
            <v>0</v>
          </cell>
          <cell r="L318">
            <v>106000</v>
          </cell>
          <cell r="M318">
            <v>1564000</v>
          </cell>
          <cell r="N318">
            <v>1499000</v>
          </cell>
          <cell r="O318">
            <v>65000</v>
          </cell>
          <cell r="P318">
            <v>6074000</v>
          </cell>
          <cell r="Q318">
            <v>580</v>
          </cell>
          <cell r="R318">
            <v>1563420</v>
          </cell>
          <cell r="S318">
            <v>1497360</v>
          </cell>
          <cell r="T318">
            <v>1640</v>
          </cell>
          <cell r="U318">
            <v>397000</v>
          </cell>
          <cell r="V318">
            <v>1102000</v>
          </cell>
          <cell r="W318">
            <v>65000</v>
          </cell>
          <cell r="X318">
            <v>66060</v>
          </cell>
          <cell r="Y318">
            <v>-1060</v>
          </cell>
          <cell r="Z318">
            <v>0</v>
          </cell>
          <cell r="AA318">
            <v>100000</v>
          </cell>
          <cell r="AB318">
            <v>6000</v>
          </cell>
        </row>
        <row r="319">
          <cell r="A319" t="str">
            <v>2</v>
          </cell>
          <cell r="B319" t="str">
            <v>650033469</v>
          </cell>
          <cell r="C319">
            <v>31.86</v>
          </cell>
          <cell r="D319">
            <v>21.74</v>
          </cell>
          <cell r="E319">
            <v>10.119999999999999</v>
          </cell>
          <cell r="F319">
            <v>8506000</v>
          </cell>
          <cell r="G319">
            <v>6876000</v>
          </cell>
          <cell r="H319">
            <v>1630000</v>
          </cell>
          <cell r="I319">
            <v>0</v>
          </cell>
          <cell r="J319">
            <v>0</v>
          </cell>
          <cell r="K319">
            <v>0</v>
          </cell>
          <cell r="L319">
            <v>222000</v>
          </cell>
          <cell r="M319">
            <v>3025000</v>
          </cell>
          <cell r="N319">
            <v>2898000</v>
          </cell>
          <cell r="O319">
            <v>127000</v>
          </cell>
          <cell r="P319">
            <v>11753000</v>
          </cell>
          <cell r="Q319">
            <v>5370</v>
          </cell>
          <cell r="R319">
            <v>3019630</v>
          </cell>
          <cell r="S319">
            <v>2892040</v>
          </cell>
          <cell r="T319">
            <v>5960</v>
          </cell>
          <cell r="U319">
            <v>767000</v>
          </cell>
          <cell r="V319">
            <v>2131000</v>
          </cell>
          <cell r="W319">
            <v>127000</v>
          </cell>
          <cell r="X319">
            <v>127590</v>
          </cell>
          <cell r="Y319">
            <v>-590</v>
          </cell>
          <cell r="Z319">
            <v>0</v>
          </cell>
          <cell r="AA319">
            <v>207000</v>
          </cell>
          <cell r="AB319">
            <v>15000</v>
          </cell>
        </row>
        <row r="320">
          <cell r="A320" t="str">
            <v>2</v>
          </cell>
          <cell r="B320" t="str">
            <v>650033558</v>
          </cell>
          <cell r="C320">
            <v>8.43</v>
          </cell>
          <cell r="D320">
            <v>5.37</v>
          </cell>
          <cell r="E320">
            <v>3.06</v>
          </cell>
          <cell r="F320">
            <v>2158000</v>
          </cell>
          <cell r="G320">
            <v>1665000</v>
          </cell>
          <cell r="H320">
            <v>493000</v>
          </cell>
          <cell r="I320">
            <v>0</v>
          </cell>
          <cell r="J320">
            <v>0</v>
          </cell>
          <cell r="K320">
            <v>0</v>
          </cell>
          <cell r="L320">
            <v>48000</v>
          </cell>
          <cell r="M320">
            <v>766000</v>
          </cell>
          <cell r="N320">
            <v>734000</v>
          </cell>
          <cell r="O320">
            <v>32000</v>
          </cell>
          <cell r="P320">
            <v>2972000</v>
          </cell>
          <cell r="Q320">
            <v>-90</v>
          </cell>
          <cell r="R320">
            <v>766090</v>
          </cell>
          <cell r="S320">
            <v>733720</v>
          </cell>
          <cell r="T320">
            <v>280</v>
          </cell>
          <cell r="U320">
            <v>194000</v>
          </cell>
          <cell r="V320">
            <v>540000</v>
          </cell>
          <cell r="W320">
            <v>32000</v>
          </cell>
          <cell r="X320">
            <v>32370</v>
          </cell>
          <cell r="Y320">
            <v>-370</v>
          </cell>
          <cell r="Z320">
            <v>0</v>
          </cell>
          <cell r="AA320">
            <v>46000</v>
          </cell>
          <cell r="AB320">
            <v>2000</v>
          </cell>
        </row>
        <row r="321">
          <cell r="A321" t="str">
            <v>2</v>
          </cell>
          <cell r="B321" t="str">
            <v>650045734</v>
          </cell>
          <cell r="C321">
            <v>12.61</v>
          </cell>
          <cell r="D321">
            <v>8.0500000000000007</v>
          </cell>
          <cell r="E321">
            <v>4.5599999999999996</v>
          </cell>
          <cell r="F321">
            <v>3216000</v>
          </cell>
          <cell r="G321">
            <v>2481000</v>
          </cell>
          <cell r="H321">
            <v>735000</v>
          </cell>
          <cell r="I321">
            <v>0</v>
          </cell>
          <cell r="J321">
            <v>0</v>
          </cell>
          <cell r="K321">
            <v>0</v>
          </cell>
          <cell r="L321">
            <v>89000</v>
          </cell>
          <cell r="M321">
            <v>1142000</v>
          </cell>
          <cell r="N321">
            <v>1093000</v>
          </cell>
          <cell r="O321">
            <v>49000</v>
          </cell>
          <cell r="P321">
            <v>4447000</v>
          </cell>
          <cell r="Q321">
            <v>320</v>
          </cell>
          <cell r="R321">
            <v>1141680</v>
          </cell>
          <cell r="S321">
            <v>1093440</v>
          </cell>
          <cell r="T321">
            <v>-440</v>
          </cell>
          <cell r="U321">
            <v>288000</v>
          </cell>
          <cell r="V321">
            <v>805000</v>
          </cell>
          <cell r="W321">
            <v>49000</v>
          </cell>
          <cell r="X321">
            <v>48240</v>
          </cell>
          <cell r="Y321">
            <v>760</v>
          </cell>
          <cell r="Z321">
            <v>0</v>
          </cell>
          <cell r="AA321">
            <v>84000</v>
          </cell>
          <cell r="AB321">
            <v>5000</v>
          </cell>
        </row>
        <row r="322">
          <cell r="A322" t="str">
            <v>2</v>
          </cell>
          <cell r="B322" t="str">
            <v>650047184</v>
          </cell>
          <cell r="C322">
            <v>18.84</v>
          </cell>
          <cell r="D322">
            <v>12.36</v>
          </cell>
          <cell r="E322">
            <v>6.48</v>
          </cell>
          <cell r="F322">
            <v>4955000</v>
          </cell>
          <cell r="G322">
            <v>3913000</v>
          </cell>
          <cell r="H322">
            <v>1042000</v>
          </cell>
          <cell r="I322">
            <v>0</v>
          </cell>
          <cell r="J322">
            <v>0</v>
          </cell>
          <cell r="K322">
            <v>0</v>
          </cell>
          <cell r="L322">
            <v>99000</v>
          </cell>
          <cell r="M322">
            <v>1763000</v>
          </cell>
          <cell r="N322">
            <v>1688000</v>
          </cell>
          <cell r="O322">
            <v>75000</v>
          </cell>
          <cell r="P322">
            <v>6817000</v>
          </cell>
          <cell r="Q322">
            <v>3975</v>
          </cell>
          <cell r="R322">
            <v>1759025</v>
          </cell>
          <cell r="S322">
            <v>1684700</v>
          </cell>
          <cell r="T322">
            <v>3300</v>
          </cell>
          <cell r="U322">
            <v>448000</v>
          </cell>
          <cell r="V322">
            <v>1240000</v>
          </cell>
          <cell r="W322">
            <v>75000</v>
          </cell>
          <cell r="X322">
            <v>74325</v>
          </cell>
          <cell r="Y322">
            <v>675</v>
          </cell>
          <cell r="Z322">
            <v>0</v>
          </cell>
          <cell r="AA322">
            <v>91000</v>
          </cell>
          <cell r="AB322">
            <v>8000</v>
          </cell>
        </row>
        <row r="323">
          <cell r="A323" t="str">
            <v>2</v>
          </cell>
          <cell r="B323" t="str">
            <v>650047222</v>
          </cell>
          <cell r="C323">
            <v>25.49</v>
          </cell>
          <cell r="D323">
            <v>16.739999999999998</v>
          </cell>
          <cell r="E323">
            <v>8.75</v>
          </cell>
          <cell r="F323">
            <v>6678000</v>
          </cell>
          <cell r="G323">
            <v>5269000</v>
          </cell>
          <cell r="H323">
            <v>1409000</v>
          </cell>
          <cell r="I323">
            <v>0</v>
          </cell>
          <cell r="J323">
            <v>0</v>
          </cell>
          <cell r="K323">
            <v>0</v>
          </cell>
          <cell r="L323">
            <v>239000</v>
          </cell>
          <cell r="M323">
            <v>2372000</v>
          </cell>
          <cell r="N323">
            <v>2273000</v>
          </cell>
          <cell r="O323">
            <v>99000</v>
          </cell>
          <cell r="P323">
            <v>9289000</v>
          </cell>
          <cell r="Q323">
            <v>1310</v>
          </cell>
          <cell r="R323">
            <v>2370690</v>
          </cell>
          <cell r="S323">
            <v>2270520</v>
          </cell>
          <cell r="T323">
            <v>2480</v>
          </cell>
          <cell r="U323">
            <v>602000</v>
          </cell>
          <cell r="V323">
            <v>1671000</v>
          </cell>
          <cell r="W323">
            <v>99000</v>
          </cell>
          <cell r="X323">
            <v>100170</v>
          </cell>
          <cell r="Y323">
            <v>-1170</v>
          </cell>
          <cell r="Z323">
            <v>0</v>
          </cell>
          <cell r="AA323">
            <v>228000</v>
          </cell>
          <cell r="AB323">
            <v>11000</v>
          </cell>
        </row>
        <row r="324">
          <cell r="A324" t="str">
            <v>2</v>
          </cell>
          <cell r="B324" t="str">
            <v>650047605</v>
          </cell>
          <cell r="C324">
            <v>22.38</v>
          </cell>
          <cell r="D324">
            <v>15.22</v>
          </cell>
          <cell r="E324">
            <v>7.16</v>
          </cell>
          <cell r="F324">
            <v>6046000</v>
          </cell>
          <cell r="G324">
            <v>4889000</v>
          </cell>
          <cell r="H324">
            <v>1157000</v>
          </cell>
          <cell r="I324">
            <v>0</v>
          </cell>
          <cell r="J324">
            <v>0</v>
          </cell>
          <cell r="K324">
            <v>0</v>
          </cell>
          <cell r="L324">
            <v>149000</v>
          </cell>
          <cell r="M324">
            <v>2147000</v>
          </cell>
          <cell r="N324">
            <v>2057000</v>
          </cell>
          <cell r="O324">
            <v>90000</v>
          </cell>
          <cell r="P324">
            <v>8342000</v>
          </cell>
          <cell r="Q324">
            <v>670</v>
          </cell>
          <cell r="R324">
            <v>2146330</v>
          </cell>
          <cell r="S324">
            <v>2055640</v>
          </cell>
          <cell r="T324">
            <v>1360</v>
          </cell>
          <cell r="U324">
            <v>544000</v>
          </cell>
          <cell r="V324">
            <v>1513000</v>
          </cell>
          <cell r="W324">
            <v>90000</v>
          </cell>
          <cell r="X324">
            <v>90690</v>
          </cell>
          <cell r="Y324">
            <v>-690</v>
          </cell>
          <cell r="Z324">
            <v>0</v>
          </cell>
          <cell r="AA324">
            <v>139000</v>
          </cell>
          <cell r="AB324">
            <v>10000</v>
          </cell>
        </row>
        <row r="325">
          <cell r="A325" t="str">
            <v>2</v>
          </cell>
          <cell r="B325" t="str">
            <v>650048342</v>
          </cell>
          <cell r="C325">
            <v>23.84</v>
          </cell>
          <cell r="D325">
            <v>16.09</v>
          </cell>
          <cell r="E325">
            <v>7.75</v>
          </cell>
          <cell r="F325">
            <v>6362000</v>
          </cell>
          <cell r="G325">
            <v>5113000</v>
          </cell>
          <cell r="H325">
            <v>1249000</v>
          </cell>
          <cell r="I325">
            <v>0</v>
          </cell>
          <cell r="J325">
            <v>0</v>
          </cell>
          <cell r="K325">
            <v>0</v>
          </cell>
          <cell r="L325">
            <v>148000</v>
          </cell>
          <cell r="M325">
            <v>2264000</v>
          </cell>
          <cell r="N325">
            <v>2168000</v>
          </cell>
          <cell r="O325">
            <v>96000</v>
          </cell>
          <cell r="P325">
            <v>8774000</v>
          </cell>
          <cell r="Q325">
            <v>5490</v>
          </cell>
          <cell r="R325">
            <v>2258510</v>
          </cell>
          <cell r="S325">
            <v>2163080</v>
          </cell>
          <cell r="T325">
            <v>4920</v>
          </cell>
          <cell r="U325">
            <v>574000</v>
          </cell>
          <cell r="V325">
            <v>1594000</v>
          </cell>
          <cell r="W325">
            <v>96000</v>
          </cell>
          <cell r="X325">
            <v>95430</v>
          </cell>
          <cell r="Y325">
            <v>570</v>
          </cell>
          <cell r="Z325">
            <v>0</v>
          </cell>
          <cell r="AA325">
            <v>139000</v>
          </cell>
          <cell r="AB325">
            <v>9000</v>
          </cell>
        </row>
        <row r="326">
          <cell r="A326" t="str">
            <v>2</v>
          </cell>
          <cell r="B326" t="str">
            <v>650048423</v>
          </cell>
          <cell r="C326">
            <v>10.65</v>
          </cell>
          <cell r="D326">
            <v>6.58</v>
          </cell>
          <cell r="E326">
            <v>4.07</v>
          </cell>
          <cell r="F326">
            <v>2680000</v>
          </cell>
          <cell r="G326">
            <v>2026000</v>
          </cell>
          <cell r="H326">
            <v>654000</v>
          </cell>
          <cell r="I326">
            <v>0</v>
          </cell>
          <cell r="J326">
            <v>0</v>
          </cell>
          <cell r="K326">
            <v>0</v>
          </cell>
          <cell r="L326">
            <v>63000</v>
          </cell>
          <cell r="M326">
            <v>951000</v>
          </cell>
          <cell r="N326">
            <v>912000</v>
          </cell>
          <cell r="O326">
            <v>39000</v>
          </cell>
          <cell r="P326">
            <v>3694000</v>
          </cell>
          <cell r="Q326">
            <v>-400</v>
          </cell>
          <cell r="R326">
            <v>951400</v>
          </cell>
          <cell r="S326">
            <v>911200</v>
          </cell>
          <cell r="T326">
            <v>800</v>
          </cell>
          <cell r="U326">
            <v>242000</v>
          </cell>
          <cell r="V326">
            <v>670000</v>
          </cell>
          <cell r="W326">
            <v>39000</v>
          </cell>
          <cell r="X326">
            <v>40200</v>
          </cell>
          <cell r="Y326">
            <v>-1200</v>
          </cell>
          <cell r="Z326">
            <v>0</v>
          </cell>
          <cell r="AA326">
            <v>59000</v>
          </cell>
          <cell r="AB326">
            <v>4000</v>
          </cell>
        </row>
        <row r="327">
          <cell r="A327" t="str">
            <v>2</v>
          </cell>
          <cell r="B327" t="str">
            <v>650048504</v>
          </cell>
          <cell r="C327">
            <v>56.58</v>
          </cell>
          <cell r="D327">
            <v>41.1</v>
          </cell>
          <cell r="E327">
            <v>15.48</v>
          </cell>
          <cell r="F327">
            <v>15980000</v>
          </cell>
          <cell r="G327">
            <v>13462000</v>
          </cell>
          <cell r="H327">
            <v>2518000</v>
          </cell>
          <cell r="I327">
            <v>0</v>
          </cell>
          <cell r="J327">
            <v>0</v>
          </cell>
          <cell r="K327">
            <v>0</v>
          </cell>
          <cell r="L327">
            <v>601000</v>
          </cell>
          <cell r="M327">
            <v>5672000</v>
          </cell>
          <cell r="N327">
            <v>5436000</v>
          </cell>
          <cell r="O327">
            <v>236000</v>
          </cell>
          <cell r="P327">
            <v>22253000</v>
          </cell>
          <cell r="Q327">
            <v>-900</v>
          </cell>
          <cell r="R327">
            <v>5672900</v>
          </cell>
          <cell r="S327">
            <v>5433200</v>
          </cell>
          <cell r="T327">
            <v>2800</v>
          </cell>
          <cell r="U327">
            <v>1439000</v>
          </cell>
          <cell r="V327">
            <v>3997000</v>
          </cell>
          <cell r="W327">
            <v>236000</v>
          </cell>
          <cell r="X327">
            <v>239700</v>
          </cell>
          <cell r="Y327">
            <v>-3700</v>
          </cell>
          <cell r="Z327">
            <v>0</v>
          </cell>
          <cell r="AA327">
            <v>576000</v>
          </cell>
          <cell r="AB327">
            <v>25000</v>
          </cell>
        </row>
        <row r="328">
          <cell r="A328" t="str">
            <v>2</v>
          </cell>
          <cell r="B328" t="str">
            <v>650048628</v>
          </cell>
          <cell r="C328">
            <v>28.99</v>
          </cell>
          <cell r="D328">
            <v>19.21</v>
          </cell>
          <cell r="E328">
            <v>9.7799999999999994</v>
          </cell>
          <cell r="F328">
            <v>7682000</v>
          </cell>
          <cell r="G328">
            <v>6106000</v>
          </cell>
          <cell r="H328">
            <v>1576000</v>
          </cell>
          <cell r="I328">
            <v>0</v>
          </cell>
          <cell r="J328">
            <v>0</v>
          </cell>
          <cell r="K328">
            <v>0</v>
          </cell>
          <cell r="L328">
            <v>202000</v>
          </cell>
          <cell r="M328">
            <v>2731000</v>
          </cell>
          <cell r="N328">
            <v>2616000</v>
          </cell>
          <cell r="O328">
            <v>115000</v>
          </cell>
          <cell r="P328">
            <v>10615000</v>
          </cell>
          <cell r="Q328">
            <v>3890</v>
          </cell>
          <cell r="R328">
            <v>2727110</v>
          </cell>
          <cell r="S328">
            <v>2611880</v>
          </cell>
          <cell r="T328">
            <v>4120</v>
          </cell>
          <cell r="U328">
            <v>692000</v>
          </cell>
          <cell r="V328">
            <v>1924000</v>
          </cell>
          <cell r="W328">
            <v>115000</v>
          </cell>
          <cell r="X328">
            <v>115230</v>
          </cell>
          <cell r="Y328">
            <v>-230</v>
          </cell>
          <cell r="Z328">
            <v>0</v>
          </cell>
          <cell r="AA328">
            <v>190000</v>
          </cell>
          <cell r="AB328">
            <v>12000</v>
          </cell>
        </row>
        <row r="329">
          <cell r="A329" t="str">
            <v>2</v>
          </cell>
          <cell r="B329" t="str">
            <v>650048725</v>
          </cell>
          <cell r="C329">
            <v>7.17</v>
          </cell>
          <cell r="D329">
            <v>4.5</v>
          </cell>
          <cell r="E329">
            <v>2.67</v>
          </cell>
          <cell r="F329">
            <v>1816000</v>
          </cell>
          <cell r="G329">
            <v>1386000</v>
          </cell>
          <cell r="H329">
            <v>430000</v>
          </cell>
          <cell r="I329">
            <v>0</v>
          </cell>
          <cell r="J329">
            <v>0</v>
          </cell>
          <cell r="K329">
            <v>0</v>
          </cell>
          <cell r="L329">
            <v>42000</v>
          </cell>
          <cell r="M329">
            <v>645000</v>
          </cell>
          <cell r="N329">
            <v>618000</v>
          </cell>
          <cell r="O329">
            <v>27000</v>
          </cell>
          <cell r="P329">
            <v>2503000</v>
          </cell>
          <cell r="Q329">
            <v>320</v>
          </cell>
          <cell r="R329">
            <v>644680</v>
          </cell>
          <cell r="S329">
            <v>617440</v>
          </cell>
          <cell r="T329">
            <v>560</v>
          </cell>
          <cell r="U329">
            <v>164000</v>
          </cell>
          <cell r="V329">
            <v>454000</v>
          </cell>
          <cell r="W329">
            <v>27000</v>
          </cell>
          <cell r="X329">
            <v>27240</v>
          </cell>
          <cell r="Y329">
            <v>-240</v>
          </cell>
          <cell r="Z329">
            <v>0</v>
          </cell>
          <cell r="AA329">
            <v>40000</v>
          </cell>
          <cell r="AB329">
            <v>2000</v>
          </cell>
        </row>
        <row r="330">
          <cell r="A330" t="str">
            <v>2</v>
          </cell>
          <cell r="B330" t="str">
            <v>650048792</v>
          </cell>
          <cell r="C330">
            <v>34.57</v>
          </cell>
          <cell r="D330">
            <v>22.77</v>
          </cell>
          <cell r="E330">
            <v>11.8</v>
          </cell>
          <cell r="F330">
            <v>9235000</v>
          </cell>
          <cell r="G330">
            <v>7329000</v>
          </cell>
          <cell r="H330">
            <v>1906000</v>
          </cell>
          <cell r="I330">
            <v>0</v>
          </cell>
          <cell r="J330">
            <v>0</v>
          </cell>
          <cell r="K330">
            <v>0</v>
          </cell>
          <cell r="L330">
            <v>276000</v>
          </cell>
          <cell r="M330">
            <v>3283000</v>
          </cell>
          <cell r="N330">
            <v>3145000</v>
          </cell>
          <cell r="O330">
            <v>138000</v>
          </cell>
          <cell r="P330">
            <v>12794000</v>
          </cell>
          <cell r="Q330">
            <v>4575</v>
          </cell>
          <cell r="R330">
            <v>3278425</v>
          </cell>
          <cell r="S330">
            <v>3139900</v>
          </cell>
          <cell r="T330">
            <v>5100</v>
          </cell>
          <cell r="U330">
            <v>834000</v>
          </cell>
          <cell r="V330">
            <v>2311000</v>
          </cell>
          <cell r="W330">
            <v>138000</v>
          </cell>
          <cell r="X330">
            <v>138525</v>
          </cell>
          <cell r="Y330">
            <v>-525</v>
          </cell>
          <cell r="Z330">
            <v>0</v>
          </cell>
          <cell r="AA330">
            <v>262000</v>
          </cell>
          <cell r="AB330">
            <v>14000</v>
          </cell>
        </row>
        <row r="331">
          <cell r="A331" t="str">
            <v>2</v>
          </cell>
          <cell r="B331" t="str">
            <v>650048873</v>
          </cell>
          <cell r="C331">
            <v>38.71</v>
          </cell>
          <cell r="D331">
            <v>25.57</v>
          </cell>
          <cell r="E331">
            <v>13.14</v>
          </cell>
          <cell r="F331">
            <v>10230000</v>
          </cell>
          <cell r="G331">
            <v>8116000</v>
          </cell>
          <cell r="H331">
            <v>2114000</v>
          </cell>
          <cell r="I331">
            <v>0</v>
          </cell>
          <cell r="J331">
            <v>0</v>
          </cell>
          <cell r="K331">
            <v>0</v>
          </cell>
          <cell r="L331">
            <v>288000</v>
          </cell>
          <cell r="M331">
            <v>3633000</v>
          </cell>
          <cell r="N331">
            <v>3482000</v>
          </cell>
          <cell r="O331">
            <v>151000</v>
          </cell>
          <cell r="P331">
            <v>14151000</v>
          </cell>
          <cell r="Q331">
            <v>1350</v>
          </cell>
          <cell r="R331">
            <v>3631650</v>
          </cell>
          <cell r="S331">
            <v>3478200</v>
          </cell>
          <cell r="T331">
            <v>3800</v>
          </cell>
          <cell r="U331">
            <v>921000</v>
          </cell>
          <cell r="V331">
            <v>2561000</v>
          </cell>
          <cell r="W331">
            <v>151000</v>
          </cell>
          <cell r="X331">
            <v>153450</v>
          </cell>
          <cell r="Y331">
            <v>-2450</v>
          </cell>
          <cell r="Z331">
            <v>0</v>
          </cell>
          <cell r="AA331">
            <v>272000</v>
          </cell>
          <cell r="AB331">
            <v>16000</v>
          </cell>
        </row>
        <row r="332">
          <cell r="A332" t="str">
            <v>2</v>
          </cell>
          <cell r="B332" t="str">
            <v>650049047</v>
          </cell>
          <cell r="C332">
            <v>16.559999999999999</v>
          </cell>
          <cell r="D332">
            <v>10.67</v>
          </cell>
          <cell r="E332">
            <v>5.89</v>
          </cell>
          <cell r="F332">
            <v>4224000</v>
          </cell>
          <cell r="G332">
            <v>3278000</v>
          </cell>
          <cell r="H332">
            <v>946000</v>
          </cell>
          <cell r="I332">
            <v>0</v>
          </cell>
          <cell r="J332">
            <v>0</v>
          </cell>
          <cell r="K332">
            <v>0</v>
          </cell>
          <cell r="L332">
            <v>118000</v>
          </cell>
          <cell r="M332">
            <v>1502000</v>
          </cell>
          <cell r="N332">
            <v>1439000</v>
          </cell>
          <cell r="O332">
            <v>63000</v>
          </cell>
          <cell r="P332">
            <v>5844000</v>
          </cell>
          <cell r="Q332">
            <v>2480</v>
          </cell>
          <cell r="R332">
            <v>1499520</v>
          </cell>
          <cell r="S332">
            <v>1436160</v>
          </cell>
          <cell r="T332">
            <v>2840</v>
          </cell>
          <cell r="U332">
            <v>381000</v>
          </cell>
          <cell r="V332">
            <v>1058000</v>
          </cell>
          <cell r="W332">
            <v>63000</v>
          </cell>
          <cell r="X332">
            <v>63360</v>
          </cell>
          <cell r="Y332">
            <v>-360</v>
          </cell>
          <cell r="Z332">
            <v>0</v>
          </cell>
          <cell r="AA332">
            <v>112000</v>
          </cell>
          <cell r="AB332">
            <v>6000</v>
          </cell>
        </row>
        <row r="333">
          <cell r="A333" t="str">
            <v>2</v>
          </cell>
          <cell r="B333" t="str">
            <v>650049179</v>
          </cell>
          <cell r="C333">
            <v>11.14</v>
          </cell>
          <cell r="D333">
            <v>6.98</v>
          </cell>
          <cell r="E333">
            <v>4.16</v>
          </cell>
          <cell r="F333">
            <v>2847000</v>
          </cell>
          <cell r="G333">
            <v>2175000</v>
          </cell>
          <cell r="H333">
            <v>672000</v>
          </cell>
          <cell r="I333">
            <v>0</v>
          </cell>
          <cell r="J333">
            <v>0</v>
          </cell>
          <cell r="K333">
            <v>0</v>
          </cell>
          <cell r="L333">
            <v>81000</v>
          </cell>
          <cell r="M333">
            <v>1011000</v>
          </cell>
          <cell r="N333">
            <v>968000</v>
          </cell>
          <cell r="O333">
            <v>43000</v>
          </cell>
          <cell r="P333">
            <v>3939000</v>
          </cell>
          <cell r="Q333">
            <v>315</v>
          </cell>
          <cell r="R333">
            <v>1010685</v>
          </cell>
          <cell r="S333">
            <v>967980</v>
          </cell>
          <cell r="T333">
            <v>20</v>
          </cell>
          <cell r="U333">
            <v>256000</v>
          </cell>
          <cell r="V333">
            <v>712000</v>
          </cell>
          <cell r="W333">
            <v>43000</v>
          </cell>
          <cell r="X333">
            <v>42705</v>
          </cell>
          <cell r="Y333">
            <v>295</v>
          </cell>
          <cell r="Z333">
            <v>0</v>
          </cell>
          <cell r="AA333">
            <v>78000</v>
          </cell>
          <cell r="AB333">
            <v>3000</v>
          </cell>
        </row>
        <row r="334">
          <cell r="A334" t="str">
            <v>2</v>
          </cell>
          <cell r="B334" t="str">
            <v>650049306</v>
          </cell>
          <cell r="C334">
            <v>9.17</v>
          </cell>
          <cell r="D334">
            <v>5.76</v>
          </cell>
          <cell r="E334">
            <v>3.41</v>
          </cell>
          <cell r="F334">
            <v>2333000</v>
          </cell>
          <cell r="G334">
            <v>1783000</v>
          </cell>
          <cell r="H334">
            <v>550000</v>
          </cell>
          <cell r="I334">
            <v>0</v>
          </cell>
          <cell r="J334">
            <v>0</v>
          </cell>
          <cell r="K334">
            <v>0</v>
          </cell>
          <cell r="L334">
            <v>58000</v>
          </cell>
          <cell r="M334">
            <v>827000</v>
          </cell>
          <cell r="N334">
            <v>792000</v>
          </cell>
          <cell r="O334">
            <v>35000</v>
          </cell>
          <cell r="P334">
            <v>3218000</v>
          </cell>
          <cell r="Q334">
            <v>-1215</v>
          </cell>
          <cell r="R334">
            <v>828215</v>
          </cell>
          <cell r="S334">
            <v>793220</v>
          </cell>
          <cell r="T334">
            <v>-1220</v>
          </cell>
          <cell r="U334">
            <v>209000</v>
          </cell>
          <cell r="V334">
            <v>583000</v>
          </cell>
          <cell r="W334">
            <v>35000</v>
          </cell>
          <cell r="X334">
            <v>34995</v>
          </cell>
          <cell r="Y334">
            <v>5</v>
          </cell>
          <cell r="Z334">
            <v>0</v>
          </cell>
          <cell r="AA334">
            <v>55000</v>
          </cell>
          <cell r="AB334">
            <v>3000</v>
          </cell>
        </row>
        <row r="335">
          <cell r="A335" t="str">
            <v>2</v>
          </cell>
          <cell r="B335" t="str">
            <v>650049349</v>
          </cell>
          <cell r="C335">
            <v>32.06</v>
          </cell>
          <cell r="D335">
            <v>21.28</v>
          </cell>
          <cell r="E335">
            <v>10.78</v>
          </cell>
          <cell r="F335">
            <v>8531000</v>
          </cell>
          <cell r="G335">
            <v>6794000</v>
          </cell>
          <cell r="H335">
            <v>1737000</v>
          </cell>
          <cell r="I335">
            <v>0</v>
          </cell>
          <cell r="J335">
            <v>0</v>
          </cell>
          <cell r="K335">
            <v>0</v>
          </cell>
          <cell r="L335">
            <v>217000</v>
          </cell>
          <cell r="M335">
            <v>3030000</v>
          </cell>
          <cell r="N335">
            <v>2902000</v>
          </cell>
          <cell r="O335">
            <v>128000</v>
          </cell>
          <cell r="P335">
            <v>11778000</v>
          </cell>
          <cell r="Q335">
            <v>1495</v>
          </cell>
          <cell r="R335">
            <v>3028505</v>
          </cell>
          <cell r="S335">
            <v>2900540</v>
          </cell>
          <cell r="T335">
            <v>1460</v>
          </cell>
          <cell r="U335">
            <v>768000</v>
          </cell>
          <cell r="V335">
            <v>2134000</v>
          </cell>
          <cell r="W335">
            <v>128000</v>
          </cell>
          <cell r="X335">
            <v>127965</v>
          </cell>
          <cell r="Y335">
            <v>35</v>
          </cell>
          <cell r="Z335">
            <v>0</v>
          </cell>
          <cell r="AA335">
            <v>203000</v>
          </cell>
          <cell r="AB335">
            <v>14000</v>
          </cell>
        </row>
        <row r="336">
          <cell r="A336" t="str">
            <v>2</v>
          </cell>
          <cell r="B336" t="str">
            <v>650049438</v>
          </cell>
          <cell r="C336">
            <v>23.94</v>
          </cell>
          <cell r="D336">
            <v>16.54</v>
          </cell>
          <cell r="E336">
            <v>7.4</v>
          </cell>
          <cell r="F336">
            <v>6528000</v>
          </cell>
          <cell r="G336">
            <v>5330000</v>
          </cell>
          <cell r="H336">
            <v>1198000</v>
          </cell>
          <cell r="I336">
            <v>0</v>
          </cell>
          <cell r="J336">
            <v>0</v>
          </cell>
          <cell r="K336">
            <v>0</v>
          </cell>
          <cell r="L336">
            <v>167000</v>
          </cell>
          <cell r="M336">
            <v>2317000</v>
          </cell>
          <cell r="N336">
            <v>2222000</v>
          </cell>
          <cell r="O336">
            <v>95000</v>
          </cell>
          <cell r="P336">
            <v>9012000</v>
          </cell>
          <cell r="Q336">
            <v>-440</v>
          </cell>
          <cell r="R336">
            <v>2317440</v>
          </cell>
          <cell r="S336">
            <v>2219520</v>
          </cell>
          <cell r="T336">
            <v>2480</v>
          </cell>
          <cell r="U336">
            <v>587000</v>
          </cell>
          <cell r="V336">
            <v>1635000</v>
          </cell>
          <cell r="W336">
            <v>95000</v>
          </cell>
          <cell r="X336">
            <v>97920</v>
          </cell>
          <cell r="Y336">
            <v>-2920</v>
          </cell>
          <cell r="Z336">
            <v>0</v>
          </cell>
          <cell r="AA336">
            <v>156000</v>
          </cell>
          <cell r="AB336">
            <v>11000</v>
          </cell>
        </row>
        <row r="337">
          <cell r="A337" t="str">
            <v>2</v>
          </cell>
          <cell r="B337" t="str">
            <v>650049501</v>
          </cell>
          <cell r="C337">
            <v>11.49</v>
          </cell>
          <cell r="D337">
            <v>7.1</v>
          </cell>
          <cell r="E337">
            <v>4.3899999999999997</v>
          </cell>
          <cell r="F337">
            <v>2901000</v>
          </cell>
          <cell r="G337">
            <v>2195000</v>
          </cell>
          <cell r="H337">
            <v>706000</v>
          </cell>
          <cell r="I337">
            <v>0</v>
          </cell>
          <cell r="J337">
            <v>0</v>
          </cell>
          <cell r="K337">
            <v>0</v>
          </cell>
          <cell r="L337">
            <v>74000</v>
          </cell>
          <cell r="M337">
            <v>1029000</v>
          </cell>
          <cell r="N337">
            <v>987000</v>
          </cell>
          <cell r="O337">
            <v>42000</v>
          </cell>
          <cell r="P337">
            <v>4004000</v>
          </cell>
          <cell r="Q337">
            <v>-855</v>
          </cell>
          <cell r="R337">
            <v>1029855</v>
          </cell>
          <cell r="S337">
            <v>986340</v>
          </cell>
          <cell r="T337">
            <v>660</v>
          </cell>
          <cell r="U337">
            <v>262000</v>
          </cell>
          <cell r="V337">
            <v>725000</v>
          </cell>
          <cell r="W337">
            <v>42000</v>
          </cell>
          <cell r="X337">
            <v>43515</v>
          </cell>
          <cell r="Y337">
            <v>-1515</v>
          </cell>
          <cell r="Z337">
            <v>0</v>
          </cell>
          <cell r="AA337">
            <v>70000</v>
          </cell>
          <cell r="AB337">
            <v>4000</v>
          </cell>
        </row>
        <row r="338">
          <cell r="A338" t="str">
            <v>2</v>
          </cell>
          <cell r="B338" t="str">
            <v>650049624</v>
          </cell>
          <cell r="C338">
            <v>12.69</v>
          </cell>
          <cell r="D338">
            <v>7.74</v>
          </cell>
          <cell r="E338">
            <v>4.95</v>
          </cell>
          <cell r="F338">
            <v>3170000</v>
          </cell>
          <cell r="G338">
            <v>2374000</v>
          </cell>
          <cell r="H338">
            <v>796000</v>
          </cell>
          <cell r="I338">
            <v>0</v>
          </cell>
          <cell r="J338">
            <v>0</v>
          </cell>
          <cell r="K338">
            <v>0</v>
          </cell>
          <cell r="L338">
            <v>80000</v>
          </cell>
          <cell r="M338">
            <v>1127000</v>
          </cell>
          <cell r="N338">
            <v>1079000</v>
          </cell>
          <cell r="O338">
            <v>48000</v>
          </cell>
          <cell r="P338">
            <v>4377000</v>
          </cell>
          <cell r="Q338">
            <v>1650</v>
          </cell>
          <cell r="R338">
            <v>1125350</v>
          </cell>
          <cell r="S338">
            <v>1077800</v>
          </cell>
          <cell r="T338">
            <v>1200</v>
          </cell>
          <cell r="U338">
            <v>285000</v>
          </cell>
          <cell r="V338">
            <v>794000</v>
          </cell>
          <cell r="W338">
            <v>48000</v>
          </cell>
          <cell r="X338">
            <v>47550</v>
          </cell>
          <cell r="Y338">
            <v>450</v>
          </cell>
          <cell r="Z338">
            <v>0</v>
          </cell>
          <cell r="AA338">
            <v>76000</v>
          </cell>
          <cell r="AB338">
            <v>4000</v>
          </cell>
        </row>
        <row r="339">
          <cell r="A339" t="str">
            <v>2</v>
          </cell>
          <cell r="B339" t="str">
            <v>650049691</v>
          </cell>
          <cell r="C339">
            <v>12.37</v>
          </cell>
          <cell r="D339">
            <v>7.69</v>
          </cell>
          <cell r="E339">
            <v>4.68</v>
          </cell>
          <cell r="F339">
            <v>3119000</v>
          </cell>
          <cell r="G339">
            <v>2368000</v>
          </cell>
          <cell r="H339">
            <v>751000</v>
          </cell>
          <cell r="I339">
            <v>0</v>
          </cell>
          <cell r="J339">
            <v>0</v>
          </cell>
          <cell r="K339">
            <v>0</v>
          </cell>
          <cell r="L339">
            <v>79000</v>
          </cell>
          <cell r="M339">
            <v>1107000</v>
          </cell>
          <cell r="N339">
            <v>1061000</v>
          </cell>
          <cell r="O339">
            <v>46000</v>
          </cell>
          <cell r="P339">
            <v>4305000</v>
          </cell>
          <cell r="Q339">
            <v>-245</v>
          </cell>
          <cell r="R339">
            <v>1107245</v>
          </cell>
          <cell r="S339">
            <v>1060460</v>
          </cell>
          <cell r="T339">
            <v>540</v>
          </cell>
          <cell r="U339">
            <v>280000</v>
          </cell>
          <cell r="V339">
            <v>781000</v>
          </cell>
          <cell r="W339">
            <v>46000</v>
          </cell>
          <cell r="X339">
            <v>46785</v>
          </cell>
          <cell r="Y339">
            <v>-785</v>
          </cell>
          <cell r="Z339">
            <v>0</v>
          </cell>
          <cell r="AA339">
            <v>75000</v>
          </cell>
          <cell r="AB339">
            <v>4000</v>
          </cell>
        </row>
        <row r="340">
          <cell r="A340" t="str">
            <v>2</v>
          </cell>
          <cell r="B340" t="str">
            <v>650052927</v>
          </cell>
          <cell r="C340">
            <v>26.91</v>
          </cell>
          <cell r="D340">
            <v>19.22</v>
          </cell>
          <cell r="E340">
            <v>7.69</v>
          </cell>
          <cell r="F340">
            <v>7451000</v>
          </cell>
          <cell r="G340">
            <v>6205000</v>
          </cell>
          <cell r="H340">
            <v>1246000</v>
          </cell>
          <cell r="I340">
            <v>0</v>
          </cell>
          <cell r="J340">
            <v>0</v>
          </cell>
          <cell r="K340">
            <v>0</v>
          </cell>
          <cell r="L340">
            <v>223000</v>
          </cell>
          <cell r="M340">
            <v>2641000</v>
          </cell>
          <cell r="N340">
            <v>2531000</v>
          </cell>
          <cell r="O340">
            <v>110000</v>
          </cell>
          <cell r="P340">
            <v>10315000</v>
          </cell>
          <cell r="Q340">
            <v>-4105</v>
          </cell>
          <cell r="R340">
            <v>2645105</v>
          </cell>
          <cell r="S340">
            <v>2533340</v>
          </cell>
          <cell r="T340">
            <v>-2340</v>
          </cell>
          <cell r="U340">
            <v>668000</v>
          </cell>
          <cell r="V340">
            <v>1863000</v>
          </cell>
          <cell r="W340">
            <v>110000</v>
          </cell>
          <cell r="X340">
            <v>111765</v>
          </cell>
          <cell r="Y340">
            <v>-1765</v>
          </cell>
          <cell r="Z340">
            <v>0</v>
          </cell>
          <cell r="AA340">
            <v>212000</v>
          </cell>
          <cell r="AB340">
            <v>11000</v>
          </cell>
        </row>
        <row r="341">
          <cell r="A341" t="str">
            <v>2</v>
          </cell>
          <cell r="B341" t="str">
            <v>650052978</v>
          </cell>
          <cell r="C341">
            <v>9.14</v>
          </cell>
          <cell r="D341">
            <v>5.64</v>
          </cell>
          <cell r="E341">
            <v>3.5</v>
          </cell>
          <cell r="F341">
            <v>2304000</v>
          </cell>
          <cell r="G341">
            <v>1740000</v>
          </cell>
          <cell r="H341">
            <v>564000</v>
          </cell>
          <cell r="I341">
            <v>0</v>
          </cell>
          <cell r="J341">
            <v>0</v>
          </cell>
          <cell r="K341">
            <v>0</v>
          </cell>
          <cell r="L341">
            <v>56000</v>
          </cell>
          <cell r="M341">
            <v>818000</v>
          </cell>
          <cell r="N341">
            <v>784000</v>
          </cell>
          <cell r="O341">
            <v>34000</v>
          </cell>
          <cell r="P341">
            <v>3178000</v>
          </cell>
          <cell r="Q341">
            <v>80</v>
          </cell>
          <cell r="R341">
            <v>817920</v>
          </cell>
          <cell r="S341">
            <v>783360</v>
          </cell>
          <cell r="T341">
            <v>640</v>
          </cell>
          <cell r="U341">
            <v>208000</v>
          </cell>
          <cell r="V341">
            <v>576000</v>
          </cell>
          <cell r="W341">
            <v>34000</v>
          </cell>
          <cell r="X341">
            <v>34560</v>
          </cell>
          <cell r="Y341">
            <v>-560</v>
          </cell>
          <cell r="Z341">
            <v>0</v>
          </cell>
          <cell r="AA341">
            <v>53000</v>
          </cell>
          <cell r="AB341">
            <v>3000</v>
          </cell>
        </row>
        <row r="342">
          <cell r="A342" t="str">
            <v>2</v>
          </cell>
          <cell r="B342" t="str">
            <v>650053486</v>
          </cell>
          <cell r="C342">
            <v>18.21</v>
          </cell>
          <cell r="D342">
            <v>11.9</v>
          </cell>
          <cell r="E342">
            <v>6.31</v>
          </cell>
          <cell r="F342">
            <v>4701000</v>
          </cell>
          <cell r="G342">
            <v>3687000</v>
          </cell>
          <cell r="H342">
            <v>1014000</v>
          </cell>
          <cell r="I342">
            <v>0</v>
          </cell>
          <cell r="J342">
            <v>0</v>
          </cell>
          <cell r="K342">
            <v>0</v>
          </cell>
          <cell r="L342">
            <v>143000</v>
          </cell>
          <cell r="M342">
            <v>1669000</v>
          </cell>
          <cell r="N342">
            <v>1599000</v>
          </cell>
          <cell r="O342">
            <v>70000</v>
          </cell>
          <cell r="P342">
            <v>6513000</v>
          </cell>
          <cell r="Q342">
            <v>145</v>
          </cell>
          <cell r="R342">
            <v>1668855</v>
          </cell>
          <cell r="S342">
            <v>1598340</v>
          </cell>
          <cell r="T342">
            <v>660</v>
          </cell>
          <cell r="U342">
            <v>423000</v>
          </cell>
          <cell r="V342">
            <v>1176000</v>
          </cell>
          <cell r="W342">
            <v>70000</v>
          </cell>
          <cell r="X342">
            <v>70515</v>
          </cell>
          <cell r="Y342">
            <v>-515</v>
          </cell>
          <cell r="Z342">
            <v>0</v>
          </cell>
          <cell r="AA342">
            <v>137000</v>
          </cell>
          <cell r="AB342">
            <v>6000</v>
          </cell>
        </row>
        <row r="343">
          <cell r="A343" t="str">
            <v>2</v>
          </cell>
          <cell r="B343" t="str">
            <v>650055128</v>
          </cell>
          <cell r="C343">
            <v>4.24</v>
          </cell>
          <cell r="D343">
            <v>2.41</v>
          </cell>
          <cell r="E343">
            <v>1.83</v>
          </cell>
          <cell r="F343">
            <v>998000</v>
          </cell>
          <cell r="G343">
            <v>705000</v>
          </cell>
          <cell r="H343">
            <v>293000</v>
          </cell>
          <cell r="I343">
            <v>0</v>
          </cell>
          <cell r="J343">
            <v>0</v>
          </cell>
          <cell r="K343">
            <v>0</v>
          </cell>
          <cell r="L343">
            <v>14000</v>
          </cell>
          <cell r="M343">
            <v>356000</v>
          </cell>
          <cell r="N343">
            <v>340000</v>
          </cell>
          <cell r="O343">
            <v>16000</v>
          </cell>
          <cell r="P343">
            <v>1368000</v>
          </cell>
          <cell r="Q343">
            <v>1710</v>
          </cell>
          <cell r="R343">
            <v>354290</v>
          </cell>
          <cell r="S343">
            <v>339320</v>
          </cell>
          <cell r="T343">
            <v>680</v>
          </cell>
          <cell r="U343">
            <v>90000</v>
          </cell>
          <cell r="V343">
            <v>250000</v>
          </cell>
          <cell r="W343">
            <v>16000</v>
          </cell>
          <cell r="X343">
            <v>14970</v>
          </cell>
          <cell r="Y343">
            <v>1030</v>
          </cell>
          <cell r="Z343">
            <v>0</v>
          </cell>
          <cell r="AA343">
            <v>13000</v>
          </cell>
          <cell r="AB343">
            <v>1000</v>
          </cell>
        </row>
        <row r="344">
          <cell r="A344" t="str">
            <v>2</v>
          </cell>
          <cell r="B344" t="str">
            <v>650055217</v>
          </cell>
          <cell r="C344">
            <v>35.29</v>
          </cell>
          <cell r="D344">
            <v>24.35</v>
          </cell>
          <cell r="E344">
            <v>10.94</v>
          </cell>
          <cell r="F344">
            <v>9493000</v>
          </cell>
          <cell r="G344">
            <v>7723000</v>
          </cell>
          <cell r="H344">
            <v>1770000</v>
          </cell>
          <cell r="I344">
            <v>0</v>
          </cell>
          <cell r="J344">
            <v>0</v>
          </cell>
          <cell r="K344">
            <v>0</v>
          </cell>
          <cell r="L344">
            <v>209000</v>
          </cell>
          <cell r="M344">
            <v>3375000</v>
          </cell>
          <cell r="N344">
            <v>3234000</v>
          </cell>
          <cell r="O344">
            <v>141000</v>
          </cell>
          <cell r="P344">
            <v>13077000</v>
          </cell>
          <cell r="Q344">
            <v>4985</v>
          </cell>
          <cell r="R344">
            <v>3370015</v>
          </cell>
          <cell r="S344">
            <v>3227620</v>
          </cell>
          <cell r="T344">
            <v>6380</v>
          </cell>
          <cell r="U344">
            <v>855000</v>
          </cell>
          <cell r="V344">
            <v>2379000</v>
          </cell>
          <cell r="W344">
            <v>141000</v>
          </cell>
          <cell r="X344">
            <v>142395</v>
          </cell>
          <cell r="Y344">
            <v>-1395</v>
          </cell>
          <cell r="Z344">
            <v>0</v>
          </cell>
          <cell r="AA344">
            <v>195000</v>
          </cell>
          <cell r="AB344">
            <v>14000</v>
          </cell>
        </row>
        <row r="345">
          <cell r="A345" t="str">
            <v>2</v>
          </cell>
          <cell r="B345" t="str">
            <v>650055349</v>
          </cell>
          <cell r="C345">
            <v>23.65</v>
          </cell>
          <cell r="D345">
            <v>15.84</v>
          </cell>
          <cell r="E345">
            <v>7.81</v>
          </cell>
          <cell r="F345">
            <v>6440000</v>
          </cell>
          <cell r="G345">
            <v>5173000</v>
          </cell>
          <cell r="H345">
            <v>1267000</v>
          </cell>
          <cell r="I345">
            <v>0</v>
          </cell>
          <cell r="J345">
            <v>0</v>
          </cell>
          <cell r="K345">
            <v>0</v>
          </cell>
          <cell r="L345">
            <v>179000</v>
          </cell>
          <cell r="M345">
            <v>2286000</v>
          </cell>
          <cell r="N345">
            <v>2192000</v>
          </cell>
          <cell r="O345">
            <v>94000</v>
          </cell>
          <cell r="P345">
            <v>8905000</v>
          </cell>
          <cell r="Q345">
            <v>-200</v>
          </cell>
          <cell r="R345">
            <v>2286200</v>
          </cell>
          <cell r="S345">
            <v>2189600</v>
          </cell>
          <cell r="T345">
            <v>2400</v>
          </cell>
          <cell r="U345">
            <v>580000</v>
          </cell>
          <cell r="V345">
            <v>1612000</v>
          </cell>
          <cell r="W345">
            <v>94000</v>
          </cell>
          <cell r="X345">
            <v>96600</v>
          </cell>
          <cell r="Y345">
            <v>-2600</v>
          </cell>
          <cell r="Z345">
            <v>0</v>
          </cell>
          <cell r="AA345">
            <v>169000</v>
          </cell>
          <cell r="AB345">
            <v>10000</v>
          </cell>
        </row>
        <row r="346">
          <cell r="A346" t="str">
            <v>2</v>
          </cell>
          <cell r="B346" t="str">
            <v>650055390</v>
          </cell>
          <cell r="C346">
            <v>11.49</v>
          </cell>
          <cell r="D346">
            <v>7.26</v>
          </cell>
          <cell r="E346">
            <v>4.2300000000000004</v>
          </cell>
          <cell r="F346">
            <v>2927000</v>
          </cell>
          <cell r="G346">
            <v>2246000</v>
          </cell>
          <cell r="H346">
            <v>681000</v>
          </cell>
          <cell r="I346">
            <v>0</v>
          </cell>
          <cell r="J346">
            <v>0</v>
          </cell>
          <cell r="K346">
            <v>0</v>
          </cell>
          <cell r="L346">
            <v>74000</v>
          </cell>
          <cell r="M346">
            <v>1040000</v>
          </cell>
          <cell r="N346">
            <v>997000</v>
          </cell>
          <cell r="O346">
            <v>43000</v>
          </cell>
          <cell r="P346">
            <v>4041000</v>
          </cell>
          <cell r="Q346">
            <v>915</v>
          </cell>
          <cell r="R346">
            <v>1039085</v>
          </cell>
          <cell r="S346">
            <v>995180</v>
          </cell>
          <cell r="T346">
            <v>1820</v>
          </cell>
          <cell r="U346">
            <v>264000</v>
          </cell>
          <cell r="V346">
            <v>733000</v>
          </cell>
          <cell r="W346">
            <v>43000</v>
          </cell>
          <cell r="X346">
            <v>43905</v>
          </cell>
          <cell r="Y346">
            <v>-905</v>
          </cell>
          <cell r="Z346">
            <v>0</v>
          </cell>
          <cell r="AA346">
            <v>71000</v>
          </cell>
          <cell r="AB346">
            <v>3000</v>
          </cell>
        </row>
        <row r="347">
          <cell r="A347" t="str">
            <v>2</v>
          </cell>
          <cell r="B347" t="str">
            <v>650055446</v>
          </cell>
          <cell r="C347">
            <v>3.73</v>
          </cell>
          <cell r="D347">
            <v>2.08</v>
          </cell>
          <cell r="E347">
            <v>1.65</v>
          </cell>
          <cell r="F347">
            <v>873000</v>
          </cell>
          <cell r="G347">
            <v>609000</v>
          </cell>
          <cell r="H347">
            <v>264000</v>
          </cell>
          <cell r="I347">
            <v>0</v>
          </cell>
          <cell r="J347">
            <v>0</v>
          </cell>
          <cell r="K347">
            <v>0</v>
          </cell>
          <cell r="L347">
            <v>12000</v>
          </cell>
          <cell r="M347">
            <v>309000</v>
          </cell>
          <cell r="N347">
            <v>296000</v>
          </cell>
          <cell r="O347">
            <v>13000</v>
          </cell>
          <cell r="P347">
            <v>1194000</v>
          </cell>
          <cell r="Q347">
            <v>-915</v>
          </cell>
          <cell r="R347">
            <v>309915</v>
          </cell>
          <cell r="S347">
            <v>296820</v>
          </cell>
          <cell r="T347">
            <v>-820</v>
          </cell>
          <cell r="U347">
            <v>78000</v>
          </cell>
          <cell r="V347">
            <v>218000</v>
          </cell>
          <cell r="W347">
            <v>13000</v>
          </cell>
          <cell r="X347">
            <v>13095</v>
          </cell>
          <cell r="Y347">
            <v>-95</v>
          </cell>
          <cell r="Z347">
            <v>0</v>
          </cell>
          <cell r="AA347">
            <v>11000</v>
          </cell>
          <cell r="AB347">
            <v>1000</v>
          </cell>
        </row>
        <row r="348">
          <cell r="A348" t="str">
            <v>2</v>
          </cell>
          <cell r="B348" t="str">
            <v>650055497</v>
          </cell>
          <cell r="C348">
            <v>14.65</v>
          </cell>
          <cell r="D348">
            <v>8.9600000000000009</v>
          </cell>
          <cell r="E348">
            <v>5.69</v>
          </cell>
          <cell r="F348">
            <v>3657000</v>
          </cell>
          <cell r="G348">
            <v>2740000</v>
          </cell>
          <cell r="H348">
            <v>917000</v>
          </cell>
          <cell r="I348">
            <v>0</v>
          </cell>
          <cell r="J348">
            <v>0</v>
          </cell>
          <cell r="K348">
            <v>0</v>
          </cell>
          <cell r="L348">
            <v>97000</v>
          </cell>
          <cell r="M348">
            <v>1299000</v>
          </cell>
          <cell r="N348">
            <v>1244000</v>
          </cell>
          <cell r="O348">
            <v>55000</v>
          </cell>
          <cell r="P348">
            <v>5053000</v>
          </cell>
          <cell r="Q348">
            <v>765</v>
          </cell>
          <cell r="R348">
            <v>1298235</v>
          </cell>
          <cell r="S348">
            <v>1243380</v>
          </cell>
          <cell r="T348">
            <v>620</v>
          </cell>
          <cell r="U348">
            <v>329000</v>
          </cell>
          <cell r="V348">
            <v>915000</v>
          </cell>
          <cell r="W348">
            <v>55000</v>
          </cell>
          <cell r="X348">
            <v>54855</v>
          </cell>
          <cell r="Y348">
            <v>145</v>
          </cell>
          <cell r="Z348">
            <v>0</v>
          </cell>
          <cell r="AA348">
            <v>92000</v>
          </cell>
          <cell r="AB348">
            <v>5000</v>
          </cell>
        </row>
        <row r="349">
          <cell r="A349" t="str">
            <v>2</v>
          </cell>
          <cell r="B349" t="str">
            <v>650055675</v>
          </cell>
          <cell r="C349">
            <v>7.94</v>
          </cell>
          <cell r="D349">
            <v>5.68</v>
          </cell>
          <cell r="E349">
            <v>2.2599999999999998</v>
          </cell>
          <cell r="F349">
            <v>2100000</v>
          </cell>
          <cell r="G349">
            <v>1739000</v>
          </cell>
          <cell r="H349">
            <v>361000</v>
          </cell>
          <cell r="I349">
            <v>0</v>
          </cell>
          <cell r="J349">
            <v>0</v>
          </cell>
          <cell r="K349">
            <v>0</v>
          </cell>
          <cell r="L349">
            <v>51000</v>
          </cell>
          <cell r="M349">
            <v>746000</v>
          </cell>
          <cell r="N349">
            <v>716000</v>
          </cell>
          <cell r="O349">
            <v>30000</v>
          </cell>
          <cell r="P349">
            <v>2897000</v>
          </cell>
          <cell r="Q349">
            <v>500</v>
          </cell>
          <cell r="R349">
            <v>745500</v>
          </cell>
          <cell r="S349">
            <v>714000</v>
          </cell>
          <cell r="T349">
            <v>2000</v>
          </cell>
          <cell r="U349">
            <v>190000</v>
          </cell>
          <cell r="V349">
            <v>526000</v>
          </cell>
          <cell r="W349">
            <v>30000</v>
          </cell>
          <cell r="X349">
            <v>31500</v>
          </cell>
          <cell r="Y349">
            <v>-1500</v>
          </cell>
          <cell r="Z349">
            <v>0</v>
          </cell>
          <cell r="AA349">
            <v>49000</v>
          </cell>
          <cell r="AB349">
            <v>2000</v>
          </cell>
        </row>
        <row r="350">
          <cell r="A350" t="str">
            <v>2</v>
          </cell>
          <cell r="B350" t="str">
            <v>650055713</v>
          </cell>
          <cell r="C350">
            <v>8.7899999999999991</v>
          </cell>
          <cell r="D350">
            <v>5.45</v>
          </cell>
          <cell r="E350">
            <v>3.34</v>
          </cell>
          <cell r="F350">
            <v>2219000</v>
          </cell>
          <cell r="G350">
            <v>1681000</v>
          </cell>
          <cell r="H350">
            <v>538000</v>
          </cell>
          <cell r="I350">
            <v>0</v>
          </cell>
          <cell r="J350">
            <v>0</v>
          </cell>
          <cell r="K350">
            <v>0</v>
          </cell>
          <cell r="L350">
            <v>51000</v>
          </cell>
          <cell r="M350">
            <v>788000</v>
          </cell>
          <cell r="N350">
            <v>755000</v>
          </cell>
          <cell r="O350">
            <v>33000</v>
          </cell>
          <cell r="P350">
            <v>3058000</v>
          </cell>
          <cell r="Q350">
            <v>255</v>
          </cell>
          <cell r="R350">
            <v>787745</v>
          </cell>
          <cell r="S350">
            <v>754460</v>
          </cell>
          <cell r="T350">
            <v>540</v>
          </cell>
          <cell r="U350">
            <v>200000</v>
          </cell>
          <cell r="V350">
            <v>555000</v>
          </cell>
          <cell r="W350">
            <v>33000</v>
          </cell>
          <cell r="X350">
            <v>33285</v>
          </cell>
          <cell r="Y350">
            <v>-285</v>
          </cell>
          <cell r="Z350">
            <v>0</v>
          </cell>
          <cell r="AA350">
            <v>49000</v>
          </cell>
          <cell r="AB350">
            <v>2000</v>
          </cell>
        </row>
        <row r="351">
          <cell r="A351" t="str">
            <v>2</v>
          </cell>
          <cell r="B351" t="str">
            <v>650055802</v>
          </cell>
          <cell r="C351">
            <v>7.97</v>
          </cell>
          <cell r="D351">
            <v>5.19</v>
          </cell>
          <cell r="E351">
            <v>2.78</v>
          </cell>
          <cell r="F351">
            <v>2061000</v>
          </cell>
          <cell r="G351">
            <v>1612000</v>
          </cell>
          <cell r="H351">
            <v>449000</v>
          </cell>
          <cell r="I351">
            <v>0</v>
          </cell>
          <cell r="J351">
            <v>0</v>
          </cell>
          <cell r="K351">
            <v>0</v>
          </cell>
          <cell r="L351">
            <v>53000</v>
          </cell>
          <cell r="M351">
            <v>734000</v>
          </cell>
          <cell r="N351">
            <v>702000</v>
          </cell>
          <cell r="O351">
            <v>32000</v>
          </cell>
          <cell r="P351">
            <v>2848000</v>
          </cell>
          <cell r="Q351">
            <v>2345</v>
          </cell>
          <cell r="R351">
            <v>731655</v>
          </cell>
          <cell r="S351">
            <v>700740</v>
          </cell>
          <cell r="T351">
            <v>1260</v>
          </cell>
          <cell r="U351">
            <v>186000</v>
          </cell>
          <cell r="V351">
            <v>516000</v>
          </cell>
          <cell r="W351">
            <v>32000</v>
          </cell>
          <cell r="X351">
            <v>30915</v>
          </cell>
          <cell r="Y351">
            <v>1085</v>
          </cell>
          <cell r="Z351">
            <v>0</v>
          </cell>
          <cell r="AA351">
            <v>50000</v>
          </cell>
          <cell r="AB351">
            <v>3000</v>
          </cell>
        </row>
        <row r="352">
          <cell r="A352" t="str">
            <v>2</v>
          </cell>
          <cell r="B352" t="str">
            <v>650055926</v>
          </cell>
          <cell r="C352">
            <v>26.41</v>
          </cell>
          <cell r="D352">
            <v>17.940000000000001</v>
          </cell>
          <cell r="E352">
            <v>8.4700000000000006</v>
          </cell>
          <cell r="F352">
            <v>7084000</v>
          </cell>
          <cell r="G352">
            <v>5719000</v>
          </cell>
          <cell r="H352">
            <v>1365000</v>
          </cell>
          <cell r="I352">
            <v>0</v>
          </cell>
          <cell r="J352">
            <v>0</v>
          </cell>
          <cell r="K352">
            <v>0</v>
          </cell>
          <cell r="L352">
            <v>178000</v>
          </cell>
          <cell r="M352">
            <v>2516000</v>
          </cell>
          <cell r="N352">
            <v>2411000</v>
          </cell>
          <cell r="O352">
            <v>105000</v>
          </cell>
          <cell r="P352">
            <v>9778000</v>
          </cell>
          <cell r="Q352">
            <v>1180</v>
          </cell>
          <cell r="R352">
            <v>2514820</v>
          </cell>
          <cell r="S352">
            <v>2408560</v>
          </cell>
          <cell r="T352">
            <v>2440</v>
          </cell>
          <cell r="U352">
            <v>638000</v>
          </cell>
          <cell r="V352">
            <v>1773000</v>
          </cell>
          <cell r="W352">
            <v>105000</v>
          </cell>
          <cell r="X352">
            <v>106260</v>
          </cell>
          <cell r="Y352">
            <v>-1260</v>
          </cell>
          <cell r="Z352">
            <v>0</v>
          </cell>
          <cell r="AA352">
            <v>167000</v>
          </cell>
          <cell r="AB352">
            <v>11000</v>
          </cell>
        </row>
        <row r="353">
          <cell r="A353" t="str">
            <v>2</v>
          </cell>
          <cell r="B353" t="str">
            <v>650058232</v>
          </cell>
          <cell r="C353">
            <v>8.1199999999999992</v>
          </cell>
          <cell r="D353">
            <v>5.08</v>
          </cell>
          <cell r="E353">
            <v>3.04</v>
          </cell>
          <cell r="F353">
            <v>2060000</v>
          </cell>
          <cell r="G353">
            <v>1570000</v>
          </cell>
          <cell r="H353">
            <v>490000</v>
          </cell>
          <cell r="I353">
            <v>0</v>
          </cell>
          <cell r="J353">
            <v>0</v>
          </cell>
          <cell r="K353">
            <v>0</v>
          </cell>
          <cell r="L353">
            <v>50000</v>
          </cell>
          <cell r="M353">
            <v>731000</v>
          </cell>
          <cell r="N353">
            <v>701000</v>
          </cell>
          <cell r="O353">
            <v>30000</v>
          </cell>
          <cell r="P353">
            <v>2841000</v>
          </cell>
          <cell r="Q353">
            <v>-300</v>
          </cell>
          <cell r="R353">
            <v>731300</v>
          </cell>
          <cell r="S353">
            <v>700400</v>
          </cell>
          <cell r="T353">
            <v>600</v>
          </cell>
          <cell r="U353">
            <v>185000</v>
          </cell>
          <cell r="V353">
            <v>516000</v>
          </cell>
          <cell r="W353">
            <v>30000</v>
          </cell>
          <cell r="X353">
            <v>30900</v>
          </cell>
          <cell r="Y353">
            <v>-900</v>
          </cell>
          <cell r="Z353">
            <v>0</v>
          </cell>
          <cell r="AA353">
            <v>48000</v>
          </cell>
          <cell r="AB353">
            <v>2000</v>
          </cell>
        </row>
        <row r="354">
          <cell r="A354" t="str">
            <v>2</v>
          </cell>
          <cell r="B354" t="str">
            <v>650058313</v>
          </cell>
          <cell r="C354">
            <v>5.72</v>
          </cell>
          <cell r="D354">
            <v>4.12</v>
          </cell>
          <cell r="E354">
            <v>1.6</v>
          </cell>
          <cell r="F354">
            <v>1532000</v>
          </cell>
          <cell r="G354">
            <v>1276000</v>
          </cell>
          <cell r="H354">
            <v>256000</v>
          </cell>
          <cell r="I354">
            <v>0</v>
          </cell>
          <cell r="J354">
            <v>0</v>
          </cell>
          <cell r="K354">
            <v>0</v>
          </cell>
          <cell r="L354">
            <v>34000</v>
          </cell>
          <cell r="M354">
            <v>546000</v>
          </cell>
          <cell r="N354">
            <v>523000</v>
          </cell>
          <cell r="O354">
            <v>23000</v>
          </cell>
          <cell r="P354">
            <v>2112000</v>
          </cell>
          <cell r="Q354">
            <v>2140</v>
          </cell>
          <cell r="R354">
            <v>543860</v>
          </cell>
          <cell r="S354">
            <v>520880</v>
          </cell>
          <cell r="T354">
            <v>2120</v>
          </cell>
          <cell r="U354">
            <v>138000</v>
          </cell>
          <cell r="V354">
            <v>385000</v>
          </cell>
          <cell r="W354">
            <v>23000</v>
          </cell>
          <cell r="X354">
            <v>22980</v>
          </cell>
          <cell r="Y354">
            <v>20</v>
          </cell>
          <cell r="Z354">
            <v>0</v>
          </cell>
          <cell r="AA354">
            <v>32000</v>
          </cell>
          <cell r="AB354">
            <v>2000</v>
          </cell>
        </row>
        <row r="355">
          <cell r="A355" t="str">
            <v>2</v>
          </cell>
          <cell r="B355" t="str">
            <v>650059743</v>
          </cell>
          <cell r="C355">
            <v>9.35</v>
          </cell>
          <cell r="D355">
            <v>5.81</v>
          </cell>
          <cell r="E355">
            <v>3.54</v>
          </cell>
          <cell r="F355">
            <v>2360000</v>
          </cell>
          <cell r="G355">
            <v>1790000</v>
          </cell>
          <cell r="H355">
            <v>570000</v>
          </cell>
          <cell r="I355">
            <v>0</v>
          </cell>
          <cell r="J355">
            <v>0</v>
          </cell>
          <cell r="K355">
            <v>0</v>
          </cell>
          <cell r="L355">
            <v>57000</v>
          </cell>
          <cell r="M355">
            <v>838000</v>
          </cell>
          <cell r="N355">
            <v>802000</v>
          </cell>
          <cell r="O355">
            <v>36000</v>
          </cell>
          <cell r="P355">
            <v>3255000</v>
          </cell>
          <cell r="Q355">
            <v>200</v>
          </cell>
          <cell r="R355">
            <v>837800</v>
          </cell>
          <cell r="S355">
            <v>802400</v>
          </cell>
          <cell r="T355">
            <v>-400</v>
          </cell>
          <cell r="U355">
            <v>212000</v>
          </cell>
          <cell r="V355">
            <v>590000</v>
          </cell>
          <cell r="W355">
            <v>36000</v>
          </cell>
          <cell r="X355">
            <v>35400</v>
          </cell>
          <cell r="Y355">
            <v>600</v>
          </cell>
          <cell r="Z355">
            <v>0</v>
          </cell>
          <cell r="AA355">
            <v>54000</v>
          </cell>
          <cell r="AB355">
            <v>3000</v>
          </cell>
        </row>
        <row r="356">
          <cell r="A356" t="str">
            <v>2</v>
          </cell>
          <cell r="B356" t="str">
            <v>651039550</v>
          </cell>
          <cell r="C356">
            <v>12.21</v>
          </cell>
          <cell r="D356">
            <v>10.66</v>
          </cell>
          <cell r="E356">
            <v>1.55</v>
          </cell>
          <cell r="F356">
            <v>3633000</v>
          </cell>
          <cell r="G356">
            <v>3357000</v>
          </cell>
          <cell r="H356">
            <v>276000</v>
          </cell>
          <cell r="I356">
            <v>0</v>
          </cell>
          <cell r="J356">
            <v>0</v>
          </cell>
          <cell r="K356">
            <v>0</v>
          </cell>
          <cell r="L356">
            <v>14000</v>
          </cell>
          <cell r="M356">
            <v>1291000</v>
          </cell>
          <cell r="N356">
            <v>1236000</v>
          </cell>
          <cell r="O356">
            <v>55000</v>
          </cell>
          <cell r="P356">
            <v>4938000</v>
          </cell>
          <cell r="Q356">
            <v>1285</v>
          </cell>
          <cell r="R356">
            <v>1289715</v>
          </cell>
          <cell r="S356">
            <v>1235220</v>
          </cell>
          <cell r="T356">
            <v>780</v>
          </cell>
          <cell r="U356">
            <v>327000</v>
          </cell>
          <cell r="V356">
            <v>909000</v>
          </cell>
          <cell r="W356">
            <v>55000</v>
          </cell>
          <cell r="X356">
            <v>54495</v>
          </cell>
          <cell r="Y356">
            <v>505</v>
          </cell>
          <cell r="Z356">
            <v>0</v>
          </cell>
          <cell r="AA356">
            <v>8000</v>
          </cell>
          <cell r="AB356">
            <v>6000</v>
          </cell>
        </row>
        <row r="357">
          <cell r="A357" t="str">
            <v>2</v>
          </cell>
          <cell r="B357" t="str">
            <v>664000037</v>
          </cell>
          <cell r="C357">
            <v>19.47</v>
          </cell>
          <cell r="D357">
            <v>11.61</v>
          </cell>
          <cell r="E357">
            <v>7.86</v>
          </cell>
          <cell r="F357">
            <v>4651000</v>
          </cell>
          <cell r="G357">
            <v>3397000</v>
          </cell>
          <cell r="H357">
            <v>1254000</v>
          </cell>
          <cell r="I357">
            <v>0</v>
          </cell>
          <cell r="J357">
            <v>0</v>
          </cell>
          <cell r="K357">
            <v>0</v>
          </cell>
          <cell r="L357">
            <v>75000</v>
          </cell>
          <cell r="M357">
            <v>1651000</v>
          </cell>
          <cell r="N357">
            <v>1582000</v>
          </cell>
          <cell r="O357">
            <v>69000</v>
          </cell>
          <cell r="P357">
            <v>6377000</v>
          </cell>
          <cell r="Q357">
            <v>-105</v>
          </cell>
          <cell r="R357">
            <v>1651105</v>
          </cell>
          <cell r="S357">
            <v>1581340</v>
          </cell>
          <cell r="T357">
            <v>660</v>
          </cell>
          <cell r="U357">
            <v>419000</v>
          </cell>
          <cell r="V357">
            <v>1163000</v>
          </cell>
          <cell r="W357">
            <v>69000</v>
          </cell>
          <cell r="X357">
            <v>69765</v>
          </cell>
          <cell r="Y357">
            <v>-765</v>
          </cell>
          <cell r="Z357">
            <v>0</v>
          </cell>
          <cell r="AA357">
            <v>68000</v>
          </cell>
          <cell r="AB357">
            <v>7000</v>
          </cell>
        </row>
        <row r="358">
          <cell r="A358" t="str">
            <v>2</v>
          </cell>
          <cell r="B358" t="str">
            <v>664000126</v>
          </cell>
          <cell r="C358">
            <v>9.09</v>
          </cell>
          <cell r="D358">
            <v>5.37</v>
          </cell>
          <cell r="E358">
            <v>3.72</v>
          </cell>
          <cell r="F358">
            <v>2165000</v>
          </cell>
          <cell r="G358">
            <v>1571000</v>
          </cell>
          <cell r="H358">
            <v>594000</v>
          </cell>
          <cell r="I358">
            <v>0</v>
          </cell>
          <cell r="J358">
            <v>0</v>
          </cell>
          <cell r="K358">
            <v>0</v>
          </cell>
          <cell r="L358">
            <v>35000</v>
          </cell>
          <cell r="M358">
            <v>769000</v>
          </cell>
          <cell r="N358">
            <v>736000</v>
          </cell>
          <cell r="O358">
            <v>33000</v>
          </cell>
          <cell r="P358">
            <v>2969000</v>
          </cell>
          <cell r="Q358">
            <v>425</v>
          </cell>
          <cell r="R358">
            <v>768575</v>
          </cell>
          <cell r="S358">
            <v>736100</v>
          </cell>
          <cell r="T358">
            <v>-100</v>
          </cell>
          <cell r="U358">
            <v>194000</v>
          </cell>
          <cell r="V358">
            <v>542000</v>
          </cell>
          <cell r="W358">
            <v>33000</v>
          </cell>
          <cell r="X358">
            <v>32475</v>
          </cell>
          <cell r="Y358">
            <v>525</v>
          </cell>
          <cell r="Z358">
            <v>0</v>
          </cell>
          <cell r="AA358">
            <v>31000</v>
          </cell>
          <cell r="AB358">
            <v>4000</v>
          </cell>
        </row>
        <row r="359">
          <cell r="A359" t="str">
            <v>2</v>
          </cell>
          <cell r="B359" t="str">
            <v>664000185</v>
          </cell>
          <cell r="C359">
            <v>11.86</v>
          </cell>
          <cell r="D359">
            <v>6.35</v>
          </cell>
          <cell r="E359">
            <v>5.51</v>
          </cell>
          <cell r="F359">
            <v>2741000</v>
          </cell>
          <cell r="G359">
            <v>1859000</v>
          </cell>
          <cell r="H359">
            <v>882000</v>
          </cell>
          <cell r="I359">
            <v>0</v>
          </cell>
          <cell r="J359">
            <v>0</v>
          </cell>
          <cell r="K359">
            <v>0</v>
          </cell>
          <cell r="L359">
            <v>42000</v>
          </cell>
          <cell r="M359">
            <v>974000</v>
          </cell>
          <cell r="N359">
            <v>933000</v>
          </cell>
          <cell r="O359">
            <v>41000</v>
          </cell>
          <cell r="P359">
            <v>3757000</v>
          </cell>
          <cell r="Q359">
            <v>945</v>
          </cell>
          <cell r="R359">
            <v>973055</v>
          </cell>
          <cell r="S359">
            <v>931940</v>
          </cell>
          <cell r="T359">
            <v>1060</v>
          </cell>
          <cell r="U359">
            <v>247000</v>
          </cell>
          <cell r="V359">
            <v>686000</v>
          </cell>
          <cell r="W359">
            <v>41000</v>
          </cell>
          <cell r="X359">
            <v>41115</v>
          </cell>
          <cell r="Y359">
            <v>-115</v>
          </cell>
          <cell r="Z359">
            <v>0</v>
          </cell>
          <cell r="AA359">
            <v>39000</v>
          </cell>
          <cell r="AB359">
            <v>3000</v>
          </cell>
        </row>
        <row r="360">
          <cell r="A360" t="str">
            <v>2</v>
          </cell>
          <cell r="B360" t="str">
            <v>664000215</v>
          </cell>
          <cell r="C360">
            <v>3.48</v>
          </cell>
          <cell r="D360">
            <v>1.95</v>
          </cell>
          <cell r="E360">
            <v>1.53</v>
          </cell>
          <cell r="F360">
            <v>815000</v>
          </cell>
          <cell r="G360">
            <v>571000</v>
          </cell>
          <cell r="H360">
            <v>244000</v>
          </cell>
          <cell r="I360">
            <v>0</v>
          </cell>
          <cell r="J360">
            <v>0</v>
          </cell>
          <cell r="K360">
            <v>0</v>
          </cell>
          <cell r="L360">
            <v>11000</v>
          </cell>
          <cell r="M360">
            <v>290000</v>
          </cell>
          <cell r="N360">
            <v>278000</v>
          </cell>
          <cell r="O360">
            <v>12000</v>
          </cell>
          <cell r="P360">
            <v>1116000</v>
          </cell>
          <cell r="Q360">
            <v>675</v>
          </cell>
          <cell r="R360">
            <v>289325</v>
          </cell>
          <cell r="S360">
            <v>277100</v>
          </cell>
          <cell r="T360">
            <v>900</v>
          </cell>
          <cell r="U360">
            <v>74000</v>
          </cell>
          <cell r="V360">
            <v>204000</v>
          </cell>
          <cell r="W360">
            <v>12000</v>
          </cell>
          <cell r="X360">
            <v>12225</v>
          </cell>
          <cell r="Y360">
            <v>-225</v>
          </cell>
          <cell r="Z360">
            <v>0</v>
          </cell>
          <cell r="AA360">
            <v>10000</v>
          </cell>
          <cell r="AB360">
            <v>1000</v>
          </cell>
        </row>
        <row r="361">
          <cell r="A361" t="str">
            <v>2</v>
          </cell>
          <cell r="B361" t="str">
            <v>664000240</v>
          </cell>
          <cell r="C361">
            <v>19.93</v>
          </cell>
          <cell r="D361">
            <v>11.9</v>
          </cell>
          <cell r="E361">
            <v>8.0299999999999994</v>
          </cell>
          <cell r="F361">
            <v>4763000</v>
          </cell>
          <cell r="G361">
            <v>3482000</v>
          </cell>
          <cell r="H361">
            <v>1281000</v>
          </cell>
          <cell r="I361">
            <v>0</v>
          </cell>
          <cell r="J361">
            <v>0</v>
          </cell>
          <cell r="K361">
            <v>0</v>
          </cell>
          <cell r="L361">
            <v>83000</v>
          </cell>
          <cell r="M361">
            <v>1694000</v>
          </cell>
          <cell r="N361">
            <v>1622000</v>
          </cell>
          <cell r="O361">
            <v>72000</v>
          </cell>
          <cell r="P361">
            <v>6540000</v>
          </cell>
          <cell r="Q361">
            <v>3135</v>
          </cell>
          <cell r="R361">
            <v>1690865</v>
          </cell>
          <cell r="S361">
            <v>1619420</v>
          </cell>
          <cell r="T361">
            <v>2580</v>
          </cell>
          <cell r="U361">
            <v>430000</v>
          </cell>
          <cell r="V361">
            <v>1192000</v>
          </cell>
          <cell r="W361">
            <v>72000</v>
          </cell>
          <cell r="X361">
            <v>71445</v>
          </cell>
          <cell r="Y361">
            <v>555</v>
          </cell>
          <cell r="Z361">
            <v>0</v>
          </cell>
          <cell r="AA361">
            <v>76000</v>
          </cell>
          <cell r="AB361">
            <v>7000</v>
          </cell>
        </row>
        <row r="362">
          <cell r="A362" t="str">
            <v>2</v>
          </cell>
          <cell r="B362" t="str">
            <v>664000282</v>
          </cell>
          <cell r="C362">
            <v>47.5</v>
          </cell>
          <cell r="D362">
            <v>29.05</v>
          </cell>
          <cell r="E362">
            <v>18.45</v>
          </cell>
          <cell r="F362">
            <v>11436000</v>
          </cell>
          <cell r="G362">
            <v>8500000</v>
          </cell>
          <cell r="H362">
            <v>2936000</v>
          </cell>
          <cell r="I362">
            <v>0</v>
          </cell>
          <cell r="J362">
            <v>0</v>
          </cell>
          <cell r="K362">
            <v>0</v>
          </cell>
          <cell r="L362">
            <v>185000</v>
          </cell>
          <cell r="M362">
            <v>4058000</v>
          </cell>
          <cell r="N362">
            <v>3888000</v>
          </cell>
          <cell r="O362">
            <v>170000</v>
          </cell>
          <cell r="P362">
            <v>15679000</v>
          </cell>
          <cell r="Q362">
            <v>-1780</v>
          </cell>
          <cell r="R362">
            <v>4059780</v>
          </cell>
          <cell r="S362">
            <v>3888240</v>
          </cell>
          <cell r="T362">
            <v>-240</v>
          </cell>
          <cell r="U362">
            <v>1029000</v>
          </cell>
          <cell r="V362">
            <v>2859000</v>
          </cell>
          <cell r="W362">
            <v>170000</v>
          </cell>
          <cell r="X362">
            <v>171540</v>
          </cell>
          <cell r="Y362">
            <v>-1540</v>
          </cell>
          <cell r="Z362">
            <v>0</v>
          </cell>
          <cell r="AA362">
            <v>168000</v>
          </cell>
          <cell r="AB362">
            <v>17000</v>
          </cell>
        </row>
        <row r="363">
          <cell r="A363" t="str">
            <v>2</v>
          </cell>
          <cell r="B363" t="str">
            <v>664000312</v>
          </cell>
          <cell r="C363">
            <v>4.1100000000000003</v>
          </cell>
          <cell r="D363">
            <v>2.31</v>
          </cell>
          <cell r="E363">
            <v>1.8</v>
          </cell>
          <cell r="F363">
            <v>964000</v>
          </cell>
          <cell r="G363">
            <v>676000</v>
          </cell>
          <cell r="H363">
            <v>288000</v>
          </cell>
          <cell r="I363">
            <v>0</v>
          </cell>
          <cell r="J363">
            <v>0</v>
          </cell>
          <cell r="K363">
            <v>0</v>
          </cell>
          <cell r="L363">
            <v>14000</v>
          </cell>
          <cell r="M363">
            <v>343000</v>
          </cell>
          <cell r="N363">
            <v>328000</v>
          </cell>
          <cell r="O363">
            <v>15000</v>
          </cell>
          <cell r="P363">
            <v>1321000</v>
          </cell>
          <cell r="Q363">
            <v>780</v>
          </cell>
          <cell r="R363">
            <v>342220</v>
          </cell>
          <cell r="S363">
            <v>327760</v>
          </cell>
          <cell r="T363">
            <v>240</v>
          </cell>
          <cell r="U363">
            <v>87000</v>
          </cell>
          <cell r="V363">
            <v>241000</v>
          </cell>
          <cell r="W363">
            <v>15000</v>
          </cell>
          <cell r="X363">
            <v>14460</v>
          </cell>
          <cell r="Y363">
            <v>540</v>
          </cell>
          <cell r="Z363">
            <v>0</v>
          </cell>
          <cell r="AA363">
            <v>13000</v>
          </cell>
          <cell r="AB363">
            <v>1000</v>
          </cell>
        </row>
        <row r="364">
          <cell r="A364" t="str">
            <v>2</v>
          </cell>
          <cell r="B364" t="str">
            <v>664000371</v>
          </cell>
          <cell r="C364">
            <v>32.5</v>
          </cell>
          <cell r="D364">
            <v>20.43</v>
          </cell>
          <cell r="E364">
            <v>12.07</v>
          </cell>
          <cell r="F364">
            <v>7895000</v>
          </cell>
          <cell r="G364">
            <v>5978000</v>
          </cell>
          <cell r="H364">
            <v>1917000</v>
          </cell>
          <cell r="I364">
            <v>0</v>
          </cell>
          <cell r="J364">
            <v>0</v>
          </cell>
          <cell r="K364">
            <v>0</v>
          </cell>
          <cell r="L364">
            <v>126000</v>
          </cell>
          <cell r="M364">
            <v>2808000</v>
          </cell>
          <cell r="N364">
            <v>2690000</v>
          </cell>
          <cell r="O364">
            <v>118000</v>
          </cell>
          <cell r="P364">
            <v>10829000</v>
          </cell>
          <cell r="Q364">
            <v>5275</v>
          </cell>
          <cell r="R364">
            <v>2802725</v>
          </cell>
          <cell r="S364">
            <v>2684300</v>
          </cell>
          <cell r="T364">
            <v>5700</v>
          </cell>
          <cell r="U364">
            <v>712000</v>
          </cell>
          <cell r="V364">
            <v>1978000</v>
          </cell>
          <cell r="W364">
            <v>118000</v>
          </cell>
          <cell r="X364">
            <v>118425</v>
          </cell>
          <cell r="Y364">
            <v>-425</v>
          </cell>
          <cell r="Z364">
            <v>0</v>
          </cell>
          <cell r="AA364">
            <v>114000</v>
          </cell>
          <cell r="AB364">
            <v>12000</v>
          </cell>
        </row>
        <row r="365">
          <cell r="A365" t="str">
            <v>2</v>
          </cell>
          <cell r="B365" t="str">
            <v>664000401</v>
          </cell>
          <cell r="C365">
            <v>29.76</v>
          </cell>
          <cell r="D365">
            <v>18.22</v>
          </cell>
          <cell r="E365">
            <v>11.54</v>
          </cell>
          <cell r="F365">
            <v>7167000</v>
          </cell>
          <cell r="G365">
            <v>5331000</v>
          </cell>
          <cell r="H365">
            <v>1836000</v>
          </cell>
          <cell r="I365">
            <v>0</v>
          </cell>
          <cell r="J365">
            <v>0</v>
          </cell>
          <cell r="K365">
            <v>0</v>
          </cell>
          <cell r="L365">
            <v>118000</v>
          </cell>
          <cell r="M365">
            <v>2544000</v>
          </cell>
          <cell r="N365">
            <v>2437000</v>
          </cell>
          <cell r="O365">
            <v>107000</v>
          </cell>
          <cell r="P365">
            <v>9829000</v>
          </cell>
          <cell r="Q365">
            <v>-285</v>
          </cell>
          <cell r="R365">
            <v>2544285</v>
          </cell>
          <cell r="S365">
            <v>2436780</v>
          </cell>
          <cell r="T365">
            <v>220</v>
          </cell>
          <cell r="U365">
            <v>645000</v>
          </cell>
          <cell r="V365">
            <v>1792000</v>
          </cell>
          <cell r="W365">
            <v>107000</v>
          </cell>
          <cell r="X365">
            <v>107505</v>
          </cell>
          <cell r="Y365">
            <v>-505</v>
          </cell>
          <cell r="Z365">
            <v>0</v>
          </cell>
          <cell r="AA365">
            <v>106000</v>
          </cell>
          <cell r="AB365">
            <v>12000</v>
          </cell>
        </row>
        <row r="366">
          <cell r="A366" t="str">
            <v>2</v>
          </cell>
          <cell r="B366" t="str">
            <v>664000444</v>
          </cell>
          <cell r="C366">
            <v>117.09</v>
          </cell>
          <cell r="D366">
            <v>71.39</v>
          </cell>
          <cell r="E366">
            <v>45.7</v>
          </cell>
          <cell r="F366">
            <v>28167000</v>
          </cell>
          <cell r="G366">
            <v>20889000</v>
          </cell>
          <cell r="H366">
            <v>7278000</v>
          </cell>
          <cell r="I366">
            <v>0</v>
          </cell>
          <cell r="J366">
            <v>0</v>
          </cell>
          <cell r="K366">
            <v>0</v>
          </cell>
          <cell r="L366">
            <v>458000</v>
          </cell>
          <cell r="M366">
            <v>10008000</v>
          </cell>
          <cell r="N366">
            <v>9586000</v>
          </cell>
          <cell r="O366">
            <v>422000</v>
          </cell>
          <cell r="P366">
            <v>38633000</v>
          </cell>
          <cell r="Q366">
            <v>8715</v>
          </cell>
          <cell r="R366">
            <v>9999285</v>
          </cell>
          <cell r="S366">
            <v>9576780</v>
          </cell>
          <cell r="T366">
            <v>9220</v>
          </cell>
          <cell r="U366">
            <v>2537000</v>
          </cell>
          <cell r="V366">
            <v>7049000</v>
          </cell>
          <cell r="W366">
            <v>422000</v>
          </cell>
          <cell r="X366">
            <v>422505</v>
          </cell>
          <cell r="Y366">
            <v>-505</v>
          </cell>
          <cell r="Z366">
            <v>0</v>
          </cell>
          <cell r="AA366">
            <v>412000</v>
          </cell>
          <cell r="AB366">
            <v>46000</v>
          </cell>
        </row>
        <row r="367">
          <cell r="A367" t="str">
            <v>2</v>
          </cell>
          <cell r="B367" t="str">
            <v>664000479</v>
          </cell>
          <cell r="C367">
            <v>22.22</v>
          </cell>
          <cell r="D367">
            <v>13.12</v>
          </cell>
          <cell r="E367">
            <v>9.1</v>
          </cell>
          <cell r="F367">
            <v>5291000</v>
          </cell>
          <cell r="G367">
            <v>3839000</v>
          </cell>
          <cell r="H367">
            <v>1452000</v>
          </cell>
          <cell r="I367">
            <v>0</v>
          </cell>
          <cell r="J367">
            <v>0</v>
          </cell>
          <cell r="K367">
            <v>0</v>
          </cell>
          <cell r="L367">
            <v>87000</v>
          </cell>
          <cell r="M367">
            <v>1879000</v>
          </cell>
          <cell r="N367">
            <v>1801000</v>
          </cell>
          <cell r="O367">
            <v>78000</v>
          </cell>
          <cell r="P367">
            <v>7257000</v>
          </cell>
          <cell r="Q367">
            <v>695</v>
          </cell>
          <cell r="R367">
            <v>1878305</v>
          </cell>
          <cell r="S367">
            <v>1798940</v>
          </cell>
          <cell r="T367">
            <v>2060</v>
          </cell>
          <cell r="U367">
            <v>477000</v>
          </cell>
          <cell r="V367">
            <v>1324000</v>
          </cell>
          <cell r="W367">
            <v>78000</v>
          </cell>
          <cell r="X367">
            <v>79365</v>
          </cell>
          <cell r="Y367">
            <v>-1365</v>
          </cell>
          <cell r="Z367">
            <v>0</v>
          </cell>
          <cell r="AA367">
            <v>79000</v>
          </cell>
          <cell r="AB367">
            <v>8000</v>
          </cell>
        </row>
        <row r="368">
          <cell r="A368" t="str">
            <v>2</v>
          </cell>
          <cell r="B368" t="str">
            <v>664000517</v>
          </cell>
          <cell r="C368">
            <v>7.73</v>
          </cell>
          <cell r="D368">
            <v>3.64</v>
          </cell>
          <cell r="E368">
            <v>4.09</v>
          </cell>
          <cell r="F368">
            <v>1723000</v>
          </cell>
          <cell r="G368">
            <v>1065000</v>
          </cell>
          <cell r="H368">
            <v>658000</v>
          </cell>
          <cell r="I368">
            <v>0</v>
          </cell>
          <cell r="J368">
            <v>0</v>
          </cell>
          <cell r="K368">
            <v>0</v>
          </cell>
          <cell r="L368">
            <v>28000</v>
          </cell>
          <cell r="M368">
            <v>611000</v>
          </cell>
          <cell r="N368">
            <v>585000</v>
          </cell>
          <cell r="O368">
            <v>26000</v>
          </cell>
          <cell r="P368">
            <v>2362000</v>
          </cell>
          <cell r="Q368">
            <v>-665</v>
          </cell>
          <cell r="R368">
            <v>611665</v>
          </cell>
          <cell r="S368">
            <v>585820</v>
          </cell>
          <cell r="T368">
            <v>-820</v>
          </cell>
          <cell r="U368">
            <v>154000</v>
          </cell>
          <cell r="V368">
            <v>431000</v>
          </cell>
          <cell r="W368">
            <v>26000</v>
          </cell>
          <cell r="X368">
            <v>25845</v>
          </cell>
          <cell r="Y368">
            <v>155</v>
          </cell>
          <cell r="Z368">
            <v>0</v>
          </cell>
          <cell r="AA368">
            <v>26000</v>
          </cell>
          <cell r="AB368">
            <v>2000</v>
          </cell>
        </row>
        <row r="369">
          <cell r="A369" t="str">
            <v>2</v>
          </cell>
          <cell r="B369" t="str">
            <v>664100228</v>
          </cell>
          <cell r="C369">
            <v>2.66</v>
          </cell>
          <cell r="D369">
            <v>1.83</v>
          </cell>
          <cell r="E369">
            <v>0.83</v>
          </cell>
          <cell r="F369">
            <v>667000</v>
          </cell>
          <cell r="G369">
            <v>536000</v>
          </cell>
          <cell r="H369">
            <v>131000</v>
          </cell>
          <cell r="I369">
            <v>0</v>
          </cell>
          <cell r="J369">
            <v>0</v>
          </cell>
          <cell r="K369">
            <v>0</v>
          </cell>
          <cell r="L369">
            <v>10000</v>
          </cell>
          <cell r="M369">
            <v>237000</v>
          </cell>
          <cell r="N369">
            <v>227000</v>
          </cell>
          <cell r="O369">
            <v>10000</v>
          </cell>
          <cell r="P369">
            <v>914000</v>
          </cell>
          <cell r="Q369">
            <v>215</v>
          </cell>
          <cell r="R369">
            <v>236785</v>
          </cell>
          <cell r="S369">
            <v>226780</v>
          </cell>
          <cell r="T369">
            <v>220</v>
          </cell>
          <cell r="U369">
            <v>60000</v>
          </cell>
          <cell r="V369">
            <v>167000</v>
          </cell>
          <cell r="W369">
            <v>10000</v>
          </cell>
          <cell r="X369">
            <v>10005</v>
          </cell>
          <cell r="Y369">
            <v>-5</v>
          </cell>
          <cell r="Z369">
            <v>0</v>
          </cell>
          <cell r="AA369">
            <v>9000</v>
          </cell>
          <cell r="AB369">
            <v>1000</v>
          </cell>
        </row>
        <row r="370">
          <cell r="A370" t="str">
            <v>2</v>
          </cell>
          <cell r="B370" t="str">
            <v>664100244</v>
          </cell>
          <cell r="C370">
            <v>3.22</v>
          </cell>
          <cell r="D370">
            <v>1.83</v>
          </cell>
          <cell r="E370">
            <v>1.39</v>
          </cell>
          <cell r="F370">
            <v>757000</v>
          </cell>
          <cell r="G370">
            <v>535000</v>
          </cell>
          <cell r="H370">
            <v>222000</v>
          </cell>
          <cell r="I370">
            <v>0</v>
          </cell>
          <cell r="J370">
            <v>0</v>
          </cell>
          <cell r="K370">
            <v>0</v>
          </cell>
          <cell r="L370">
            <v>11000</v>
          </cell>
          <cell r="M370">
            <v>269000</v>
          </cell>
          <cell r="N370">
            <v>258000</v>
          </cell>
          <cell r="O370">
            <v>11000</v>
          </cell>
          <cell r="P370">
            <v>1037000</v>
          </cell>
          <cell r="Q370">
            <v>265</v>
          </cell>
          <cell r="R370">
            <v>268735</v>
          </cell>
          <cell r="S370">
            <v>257380</v>
          </cell>
          <cell r="T370">
            <v>620</v>
          </cell>
          <cell r="U370">
            <v>68000</v>
          </cell>
          <cell r="V370">
            <v>190000</v>
          </cell>
          <cell r="W370">
            <v>11000</v>
          </cell>
          <cell r="X370">
            <v>11355</v>
          </cell>
          <cell r="Y370">
            <v>-355</v>
          </cell>
          <cell r="Z370">
            <v>0</v>
          </cell>
          <cell r="AA370">
            <v>10000</v>
          </cell>
          <cell r="AB370">
            <v>1000</v>
          </cell>
        </row>
        <row r="371">
          <cell r="A371" t="str">
            <v>2</v>
          </cell>
          <cell r="B371" t="str">
            <v>691000409</v>
          </cell>
          <cell r="C371">
            <v>4.26</v>
          </cell>
          <cell r="D371">
            <v>2.91</v>
          </cell>
          <cell r="E371">
            <v>1.35</v>
          </cell>
          <cell r="F371">
            <v>1064000</v>
          </cell>
          <cell r="G371">
            <v>851000</v>
          </cell>
          <cell r="H371">
            <v>213000</v>
          </cell>
          <cell r="I371">
            <v>0</v>
          </cell>
          <cell r="J371">
            <v>0</v>
          </cell>
          <cell r="K371">
            <v>0</v>
          </cell>
          <cell r="L371">
            <v>18000</v>
          </cell>
          <cell r="M371">
            <v>378000</v>
          </cell>
          <cell r="N371">
            <v>362000</v>
          </cell>
          <cell r="O371">
            <v>16000</v>
          </cell>
          <cell r="P371">
            <v>1460000</v>
          </cell>
          <cell r="Q371">
            <v>280</v>
          </cell>
          <cell r="R371">
            <v>377720</v>
          </cell>
          <cell r="S371">
            <v>361760</v>
          </cell>
          <cell r="T371">
            <v>240</v>
          </cell>
          <cell r="U371">
            <v>96000</v>
          </cell>
          <cell r="V371">
            <v>266000</v>
          </cell>
          <cell r="W371">
            <v>16000</v>
          </cell>
          <cell r="X371">
            <v>15960</v>
          </cell>
          <cell r="Y371">
            <v>40</v>
          </cell>
          <cell r="Z371">
            <v>0</v>
          </cell>
          <cell r="AA371">
            <v>16000</v>
          </cell>
          <cell r="AB371">
            <v>2000</v>
          </cell>
        </row>
        <row r="372">
          <cell r="A372" t="str">
            <v>2</v>
          </cell>
          <cell r="B372" t="str">
            <v>691001456</v>
          </cell>
          <cell r="C372">
            <v>24.47</v>
          </cell>
          <cell r="D372">
            <v>16.32</v>
          </cell>
          <cell r="E372">
            <v>8.15</v>
          </cell>
          <cell r="F372">
            <v>6521000</v>
          </cell>
          <cell r="G372">
            <v>5208000</v>
          </cell>
          <cell r="H372">
            <v>1313000</v>
          </cell>
          <cell r="I372">
            <v>0</v>
          </cell>
          <cell r="J372">
            <v>0</v>
          </cell>
          <cell r="K372">
            <v>0</v>
          </cell>
          <cell r="L372">
            <v>164000</v>
          </cell>
          <cell r="M372">
            <v>2314000</v>
          </cell>
          <cell r="N372">
            <v>2216000</v>
          </cell>
          <cell r="O372">
            <v>98000</v>
          </cell>
          <cell r="P372">
            <v>8999000</v>
          </cell>
          <cell r="Q372">
            <v>-955</v>
          </cell>
          <cell r="R372">
            <v>2314955</v>
          </cell>
          <cell r="S372">
            <v>2217140</v>
          </cell>
          <cell r="T372">
            <v>-1140</v>
          </cell>
          <cell r="U372">
            <v>586000</v>
          </cell>
          <cell r="V372">
            <v>1630000</v>
          </cell>
          <cell r="W372">
            <v>98000</v>
          </cell>
          <cell r="X372">
            <v>97815</v>
          </cell>
          <cell r="Y372">
            <v>185</v>
          </cell>
          <cell r="Z372">
            <v>0</v>
          </cell>
          <cell r="AA372">
            <v>153000</v>
          </cell>
          <cell r="AB372">
            <v>11000</v>
          </cell>
        </row>
        <row r="373">
          <cell r="A373" t="str">
            <v>2</v>
          </cell>
          <cell r="B373" t="str">
            <v>691001847</v>
          </cell>
          <cell r="C373">
            <v>8.8699999999999992</v>
          </cell>
          <cell r="D373">
            <v>6.33</v>
          </cell>
          <cell r="E373">
            <v>2.54</v>
          </cell>
          <cell r="F373">
            <v>2349000</v>
          </cell>
          <cell r="G373">
            <v>1944000</v>
          </cell>
          <cell r="H373">
            <v>405000</v>
          </cell>
          <cell r="I373">
            <v>0</v>
          </cell>
          <cell r="J373">
            <v>0</v>
          </cell>
          <cell r="K373">
            <v>0</v>
          </cell>
          <cell r="L373">
            <v>62000</v>
          </cell>
          <cell r="M373">
            <v>836000</v>
          </cell>
          <cell r="N373">
            <v>799000</v>
          </cell>
          <cell r="O373">
            <v>37000</v>
          </cell>
          <cell r="P373">
            <v>3247000</v>
          </cell>
          <cell r="Q373">
            <v>2105</v>
          </cell>
          <cell r="R373">
            <v>833895</v>
          </cell>
          <cell r="S373">
            <v>798660</v>
          </cell>
          <cell r="T373">
            <v>340</v>
          </cell>
          <cell r="U373">
            <v>211000</v>
          </cell>
          <cell r="V373">
            <v>588000</v>
          </cell>
          <cell r="W373">
            <v>37000</v>
          </cell>
          <cell r="X373">
            <v>35235</v>
          </cell>
          <cell r="Y373">
            <v>1765</v>
          </cell>
          <cell r="Z373">
            <v>0</v>
          </cell>
          <cell r="AA373">
            <v>58000</v>
          </cell>
          <cell r="AB373">
            <v>4000</v>
          </cell>
        </row>
        <row r="374">
          <cell r="A374" t="str">
            <v>2</v>
          </cell>
          <cell r="B374" t="str">
            <v>691002975</v>
          </cell>
          <cell r="C374">
            <v>10.52</v>
          </cell>
          <cell r="D374">
            <v>6.31</v>
          </cell>
          <cell r="E374">
            <v>4.21</v>
          </cell>
          <cell r="F374">
            <v>2517000</v>
          </cell>
          <cell r="G374">
            <v>1846000</v>
          </cell>
          <cell r="H374">
            <v>671000</v>
          </cell>
          <cell r="I374">
            <v>0</v>
          </cell>
          <cell r="J374">
            <v>0</v>
          </cell>
          <cell r="K374">
            <v>0</v>
          </cell>
          <cell r="L374">
            <v>40000</v>
          </cell>
          <cell r="M374">
            <v>892000</v>
          </cell>
          <cell r="N374">
            <v>855000</v>
          </cell>
          <cell r="O374">
            <v>37000</v>
          </cell>
          <cell r="P374">
            <v>3449000</v>
          </cell>
          <cell r="Q374">
            <v>-1535</v>
          </cell>
          <cell r="R374">
            <v>893535</v>
          </cell>
          <cell r="S374">
            <v>855780</v>
          </cell>
          <cell r="T374">
            <v>-780</v>
          </cell>
          <cell r="U374">
            <v>226000</v>
          </cell>
          <cell r="V374">
            <v>629000</v>
          </cell>
          <cell r="W374">
            <v>37000</v>
          </cell>
          <cell r="X374">
            <v>37755</v>
          </cell>
          <cell r="Y374">
            <v>-755</v>
          </cell>
          <cell r="Z374">
            <v>0</v>
          </cell>
          <cell r="AA374">
            <v>36000</v>
          </cell>
          <cell r="AB374">
            <v>4000</v>
          </cell>
        </row>
        <row r="375">
          <cell r="A375" t="str">
            <v>2</v>
          </cell>
          <cell r="B375" t="str">
            <v>691003165</v>
          </cell>
          <cell r="C375">
            <v>39.93</v>
          </cell>
          <cell r="D375">
            <v>26.69</v>
          </cell>
          <cell r="E375">
            <v>13.24</v>
          </cell>
          <cell r="F375">
            <v>10614000</v>
          </cell>
          <cell r="G375">
            <v>8480000</v>
          </cell>
          <cell r="H375">
            <v>2134000</v>
          </cell>
          <cell r="I375">
            <v>0</v>
          </cell>
          <cell r="J375">
            <v>0</v>
          </cell>
          <cell r="K375">
            <v>0</v>
          </cell>
          <cell r="L375">
            <v>302000</v>
          </cell>
          <cell r="M375">
            <v>3773000</v>
          </cell>
          <cell r="N375">
            <v>3614000</v>
          </cell>
          <cell r="O375">
            <v>159000</v>
          </cell>
          <cell r="P375">
            <v>14689000</v>
          </cell>
          <cell r="Q375">
            <v>5030</v>
          </cell>
          <cell r="R375">
            <v>3767970</v>
          </cell>
          <cell r="S375">
            <v>3608760</v>
          </cell>
          <cell r="T375">
            <v>5240</v>
          </cell>
          <cell r="U375">
            <v>957000</v>
          </cell>
          <cell r="V375">
            <v>2657000</v>
          </cell>
          <cell r="W375">
            <v>159000</v>
          </cell>
          <cell r="X375">
            <v>159210</v>
          </cell>
          <cell r="Y375">
            <v>-210</v>
          </cell>
          <cell r="Z375">
            <v>0</v>
          </cell>
          <cell r="AA375">
            <v>286000</v>
          </cell>
          <cell r="AB375">
            <v>16000</v>
          </cell>
        </row>
        <row r="376">
          <cell r="A376" t="str">
            <v>2</v>
          </cell>
          <cell r="B376" t="str">
            <v>691003483</v>
          </cell>
          <cell r="C376">
            <v>18.13</v>
          </cell>
          <cell r="D376">
            <v>15.64</v>
          </cell>
          <cell r="E376">
            <v>2.4900000000000002</v>
          </cell>
          <cell r="F376">
            <v>5372000</v>
          </cell>
          <cell r="G376">
            <v>4927000</v>
          </cell>
          <cell r="H376">
            <v>445000</v>
          </cell>
          <cell r="I376">
            <v>0</v>
          </cell>
          <cell r="J376">
            <v>0</v>
          </cell>
          <cell r="K376">
            <v>0</v>
          </cell>
          <cell r="L376">
            <v>28000</v>
          </cell>
          <cell r="M376">
            <v>1907000</v>
          </cell>
          <cell r="N376">
            <v>1827000</v>
          </cell>
          <cell r="O376">
            <v>80000</v>
          </cell>
          <cell r="P376">
            <v>7307000</v>
          </cell>
          <cell r="Q376">
            <v>-60</v>
          </cell>
          <cell r="R376">
            <v>1907060</v>
          </cell>
          <cell r="S376">
            <v>1826480</v>
          </cell>
          <cell r="T376">
            <v>520</v>
          </cell>
          <cell r="U376">
            <v>484000</v>
          </cell>
          <cell r="V376">
            <v>1343000</v>
          </cell>
          <cell r="W376">
            <v>80000</v>
          </cell>
          <cell r="X376">
            <v>80580</v>
          </cell>
          <cell r="Y376">
            <v>-580</v>
          </cell>
          <cell r="Z376">
            <v>0</v>
          </cell>
          <cell r="AA376">
            <v>20000</v>
          </cell>
          <cell r="AB376">
            <v>8000</v>
          </cell>
        </row>
        <row r="377">
          <cell r="A377" t="str">
            <v>2</v>
          </cell>
          <cell r="B377" t="str">
            <v>691003718</v>
          </cell>
          <cell r="C377">
            <v>34.08</v>
          </cell>
          <cell r="D377">
            <v>22.3</v>
          </cell>
          <cell r="E377">
            <v>11.78</v>
          </cell>
          <cell r="F377">
            <v>8958000</v>
          </cell>
          <cell r="G377">
            <v>7060000</v>
          </cell>
          <cell r="H377">
            <v>1898000</v>
          </cell>
          <cell r="I377">
            <v>0</v>
          </cell>
          <cell r="J377">
            <v>0</v>
          </cell>
          <cell r="K377">
            <v>0</v>
          </cell>
          <cell r="L377">
            <v>244000</v>
          </cell>
          <cell r="M377">
            <v>3183000</v>
          </cell>
          <cell r="N377">
            <v>3048000</v>
          </cell>
          <cell r="O377">
            <v>135000</v>
          </cell>
          <cell r="P377">
            <v>12385000</v>
          </cell>
          <cell r="Q377">
            <v>2910</v>
          </cell>
          <cell r="R377">
            <v>3180090</v>
          </cell>
          <cell r="S377">
            <v>3045720</v>
          </cell>
          <cell r="T377">
            <v>2280</v>
          </cell>
          <cell r="U377">
            <v>807000</v>
          </cell>
          <cell r="V377">
            <v>2241000</v>
          </cell>
          <cell r="W377">
            <v>135000</v>
          </cell>
          <cell r="X377">
            <v>134370</v>
          </cell>
          <cell r="Y377">
            <v>630</v>
          </cell>
          <cell r="Z377">
            <v>0</v>
          </cell>
          <cell r="AA377">
            <v>228000</v>
          </cell>
          <cell r="AB377">
            <v>16000</v>
          </cell>
        </row>
        <row r="378">
          <cell r="A378" t="str">
            <v>2</v>
          </cell>
          <cell r="B378" t="str">
            <v>691003793</v>
          </cell>
          <cell r="C378">
            <v>8.76</v>
          </cell>
          <cell r="D378">
            <v>7.02</v>
          </cell>
          <cell r="E378">
            <v>1.74</v>
          </cell>
          <cell r="F378">
            <v>2582000</v>
          </cell>
          <cell r="G378">
            <v>2302000</v>
          </cell>
          <cell r="H378">
            <v>280000</v>
          </cell>
          <cell r="I378">
            <v>0</v>
          </cell>
          <cell r="J378">
            <v>0</v>
          </cell>
          <cell r="K378">
            <v>0</v>
          </cell>
          <cell r="L378">
            <v>64000</v>
          </cell>
          <cell r="M378">
            <v>916000</v>
          </cell>
          <cell r="N378">
            <v>879000</v>
          </cell>
          <cell r="O378">
            <v>37000</v>
          </cell>
          <cell r="P378">
            <v>3562000</v>
          </cell>
          <cell r="Q378">
            <v>-610</v>
          </cell>
          <cell r="R378">
            <v>916610</v>
          </cell>
          <cell r="S378">
            <v>877880</v>
          </cell>
          <cell r="T378">
            <v>1120</v>
          </cell>
          <cell r="U378">
            <v>232000</v>
          </cell>
          <cell r="V378">
            <v>647000</v>
          </cell>
          <cell r="W378">
            <v>37000</v>
          </cell>
          <cell r="X378">
            <v>38730</v>
          </cell>
          <cell r="Y378">
            <v>-1730</v>
          </cell>
          <cell r="Z378">
            <v>0</v>
          </cell>
          <cell r="AA378">
            <v>61000</v>
          </cell>
          <cell r="AB378">
            <v>3000</v>
          </cell>
        </row>
        <row r="379">
          <cell r="A379" t="str">
            <v>2</v>
          </cell>
          <cell r="B379" t="str">
            <v>691003823</v>
          </cell>
          <cell r="C379">
            <v>6.56</v>
          </cell>
          <cell r="D379">
            <v>3.13</v>
          </cell>
          <cell r="E379">
            <v>3.43</v>
          </cell>
          <cell r="F379">
            <v>1468000</v>
          </cell>
          <cell r="G379">
            <v>916000</v>
          </cell>
          <cell r="H379">
            <v>552000</v>
          </cell>
          <cell r="I379">
            <v>0</v>
          </cell>
          <cell r="J379">
            <v>0</v>
          </cell>
          <cell r="K379">
            <v>0</v>
          </cell>
          <cell r="L379">
            <v>24000</v>
          </cell>
          <cell r="M379">
            <v>522000</v>
          </cell>
          <cell r="N379">
            <v>500000</v>
          </cell>
          <cell r="O379">
            <v>22000</v>
          </cell>
          <cell r="P379">
            <v>2014000</v>
          </cell>
          <cell r="Q379">
            <v>860</v>
          </cell>
          <cell r="R379">
            <v>521140</v>
          </cell>
          <cell r="S379">
            <v>499120</v>
          </cell>
          <cell r="T379">
            <v>880</v>
          </cell>
          <cell r="U379">
            <v>133000</v>
          </cell>
          <cell r="V379">
            <v>367000</v>
          </cell>
          <cell r="W379">
            <v>22000</v>
          </cell>
          <cell r="X379">
            <v>22020</v>
          </cell>
          <cell r="Y379">
            <v>-20</v>
          </cell>
          <cell r="Z379">
            <v>0</v>
          </cell>
          <cell r="AA379">
            <v>22000</v>
          </cell>
          <cell r="AB379">
            <v>2000</v>
          </cell>
        </row>
        <row r="380">
          <cell r="A380" t="str">
            <v>2</v>
          </cell>
          <cell r="B380" t="str">
            <v>691004323</v>
          </cell>
          <cell r="C380">
            <v>3.18</v>
          </cell>
          <cell r="D380">
            <v>2.16</v>
          </cell>
          <cell r="E380">
            <v>1.02</v>
          </cell>
          <cell r="F380">
            <v>793000</v>
          </cell>
          <cell r="G380">
            <v>632000</v>
          </cell>
          <cell r="H380">
            <v>161000</v>
          </cell>
          <cell r="I380">
            <v>0</v>
          </cell>
          <cell r="J380">
            <v>0</v>
          </cell>
          <cell r="K380">
            <v>0</v>
          </cell>
          <cell r="L380">
            <v>12000</v>
          </cell>
          <cell r="M380">
            <v>283000</v>
          </cell>
          <cell r="N380">
            <v>271000</v>
          </cell>
          <cell r="O380">
            <v>12000</v>
          </cell>
          <cell r="P380">
            <v>1088000</v>
          </cell>
          <cell r="Q380">
            <v>1485</v>
          </cell>
          <cell r="R380">
            <v>281515</v>
          </cell>
          <cell r="S380">
            <v>269620</v>
          </cell>
          <cell r="T380">
            <v>1380</v>
          </cell>
          <cell r="U380">
            <v>72000</v>
          </cell>
          <cell r="V380">
            <v>199000</v>
          </cell>
          <cell r="W380">
            <v>12000</v>
          </cell>
          <cell r="X380">
            <v>11895</v>
          </cell>
          <cell r="Y380">
            <v>105</v>
          </cell>
          <cell r="Z380">
            <v>0</v>
          </cell>
          <cell r="AA380">
            <v>11000</v>
          </cell>
          <cell r="AB380">
            <v>1000</v>
          </cell>
        </row>
        <row r="381">
          <cell r="A381" t="str">
            <v>2</v>
          </cell>
          <cell r="B381" t="str">
            <v>691004757</v>
          </cell>
          <cell r="C381">
            <v>6.06</v>
          </cell>
          <cell r="D381">
            <v>4.32</v>
          </cell>
          <cell r="E381">
            <v>1.74</v>
          </cell>
          <cell r="F381">
            <v>1611000</v>
          </cell>
          <cell r="G381">
            <v>1298000</v>
          </cell>
          <cell r="H381">
            <v>313000</v>
          </cell>
          <cell r="I381">
            <v>0</v>
          </cell>
          <cell r="J381">
            <v>0</v>
          </cell>
          <cell r="K381">
            <v>0</v>
          </cell>
          <cell r="L381">
            <v>45000</v>
          </cell>
          <cell r="M381">
            <v>572000</v>
          </cell>
          <cell r="N381">
            <v>548000</v>
          </cell>
          <cell r="O381">
            <v>24000</v>
          </cell>
          <cell r="P381">
            <v>2228000</v>
          </cell>
          <cell r="Q381">
            <v>95</v>
          </cell>
          <cell r="R381">
            <v>571905</v>
          </cell>
          <cell r="S381">
            <v>547740</v>
          </cell>
          <cell r="T381">
            <v>260</v>
          </cell>
          <cell r="U381">
            <v>145000</v>
          </cell>
          <cell r="V381">
            <v>403000</v>
          </cell>
          <cell r="W381">
            <v>24000</v>
          </cell>
          <cell r="X381">
            <v>24165</v>
          </cell>
          <cell r="Y381">
            <v>-165</v>
          </cell>
          <cell r="Z381">
            <v>0</v>
          </cell>
          <cell r="AA381">
            <v>42000</v>
          </cell>
          <cell r="AB381">
            <v>3000</v>
          </cell>
        </row>
        <row r="382">
          <cell r="A382" t="str">
            <v>2</v>
          </cell>
          <cell r="B382" t="str">
            <v>691005087</v>
          </cell>
          <cell r="C382">
            <v>10.54</v>
          </cell>
          <cell r="D382">
            <v>6.52</v>
          </cell>
          <cell r="E382">
            <v>4.0199999999999996</v>
          </cell>
          <cell r="F382">
            <v>2631000</v>
          </cell>
          <cell r="G382">
            <v>1986000</v>
          </cell>
          <cell r="H382">
            <v>645000</v>
          </cell>
          <cell r="I382">
            <v>0</v>
          </cell>
          <cell r="J382">
            <v>0</v>
          </cell>
          <cell r="K382">
            <v>0</v>
          </cell>
          <cell r="L382">
            <v>58000</v>
          </cell>
          <cell r="M382">
            <v>935000</v>
          </cell>
          <cell r="N382">
            <v>896000</v>
          </cell>
          <cell r="O382">
            <v>39000</v>
          </cell>
          <cell r="P382">
            <v>3624000</v>
          </cell>
          <cell r="Q382">
            <v>995</v>
          </cell>
          <cell r="R382">
            <v>934005</v>
          </cell>
          <cell r="S382">
            <v>894540</v>
          </cell>
          <cell r="T382">
            <v>1460</v>
          </cell>
          <cell r="U382">
            <v>238000</v>
          </cell>
          <cell r="V382">
            <v>658000</v>
          </cell>
          <cell r="W382">
            <v>39000</v>
          </cell>
          <cell r="X382">
            <v>39465</v>
          </cell>
          <cell r="Y382">
            <v>-465</v>
          </cell>
          <cell r="Z382">
            <v>0</v>
          </cell>
          <cell r="AA382">
            <v>55000</v>
          </cell>
          <cell r="AB382">
            <v>3000</v>
          </cell>
        </row>
        <row r="383">
          <cell r="A383" t="str">
            <v>2</v>
          </cell>
          <cell r="B383" t="str">
            <v>691005214</v>
          </cell>
          <cell r="C383">
            <v>5.01</v>
          </cell>
          <cell r="D383">
            <v>3.57</v>
          </cell>
          <cell r="E383">
            <v>1.44</v>
          </cell>
          <cell r="F383">
            <v>1332000</v>
          </cell>
          <cell r="G383">
            <v>1073000</v>
          </cell>
          <cell r="H383">
            <v>259000</v>
          </cell>
          <cell r="I383">
            <v>0</v>
          </cell>
          <cell r="J383">
            <v>0</v>
          </cell>
          <cell r="K383">
            <v>0</v>
          </cell>
          <cell r="L383">
            <v>37000</v>
          </cell>
          <cell r="M383">
            <v>473000</v>
          </cell>
          <cell r="N383">
            <v>453000</v>
          </cell>
          <cell r="O383">
            <v>20000</v>
          </cell>
          <cell r="P383">
            <v>1842000</v>
          </cell>
          <cell r="Q383">
            <v>140</v>
          </cell>
          <cell r="R383">
            <v>472860</v>
          </cell>
          <cell r="S383">
            <v>452880</v>
          </cell>
          <cell r="T383">
            <v>120</v>
          </cell>
          <cell r="U383">
            <v>120000</v>
          </cell>
          <cell r="V383">
            <v>333000</v>
          </cell>
          <cell r="W383">
            <v>20000</v>
          </cell>
          <cell r="X383">
            <v>19980</v>
          </cell>
          <cell r="Y383">
            <v>20</v>
          </cell>
          <cell r="Z383">
            <v>0</v>
          </cell>
          <cell r="AA383">
            <v>35000</v>
          </cell>
          <cell r="AB383">
            <v>2000</v>
          </cell>
        </row>
        <row r="384">
          <cell r="A384" t="str">
            <v>2</v>
          </cell>
          <cell r="B384" t="str">
            <v>691005974</v>
          </cell>
          <cell r="C384">
            <v>9.31</v>
          </cell>
          <cell r="D384">
            <v>8.1300000000000008</v>
          </cell>
          <cell r="E384">
            <v>1.18</v>
          </cell>
          <cell r="F384">
            <v>2771000</v>
          </cell>
          <cell r="G384">
            <v>2560000</v>
          </cell>
          <cell r="H384">
            <v>211000</v>
          </cell>
          <cell r="I384">
            <v>0</v>
          </cell>
          <cell r="J384">
            <v>0</v>
          </cell>
          <cell r="K384">
            <v>0</v>
          </cell>
          <cell r="L384">
            <v>12000</v>
          </cell>
          <cell r="M384">
            <v>985000</v>
          </cell>
          <cell r="N384">
            <v>943000</v>
          </cell>
          <cell r="O384">
            <v>42000</v>
          </cell>
          <cell r="P384">
            <v>3768000</v>
          </cell>
          <cell r="Q384">
            <v>1295</v>
          </cell>
          <cell r="R384">
            <v>983705</v>
          </cell>
          <cell r="S384">
            <v>942140</v>
          </cell>
          <cell r="T384">
            <v>860</v>
          </cell>
          <cell r="U384">
            <v>250000</v>
          </cell>
          <cell r="V384">
            <v>693000</v>
          </cell>
          <cell r="W384">
            <v>42000</v>
          </cell>
          <cell r="X384">
            <v>41565</v>
          </cell>
          <cell r="Y384">
            <v>435</v>
          </cell>
          <cell r="Z384">
            <v>0</v>
          </cell>
          <cell r="AA384">
            <v>8000</v>
          </cell>
          <cell r="AB384">
            <v>4000</v>
          </cell>
        </row>
        <row r="385">
          <cell r="A385" t="str">
            <v>2</v>
          </cell>
          <cell r="B385" t="str">
            <v>691006946</v>
          </cell>
          <cell r="C385">
            <v>2.95</v>
          </cell>
          <cell r="D385">
            <v>2</v>
          </cell>
          <cell r="E385">
            <v>0.95</v>
          </cell>
          <cell r="F385">
            <v>735000</v>
          </cell>
          <cell r="G385">
            <v>585000</v>
          </cell>
          <cell r="H385">
            <v>150000</v>
          </cell>
          <cell r="I385">
            <v>0</v>
          </cell>
          <cell r="J385">
            <v>0</v>
          </cell>
          <cell r="K385">
            <v>0</v>
          </cell>
          <cell r="L385">
            <v>12000</v>
          </cell>
          <cell r="M385">
            <v>262000</v>
          </cell>
          <cell r="N385">
            <v>251000</v>
          </cell>
          <cell r="O385">
            <v>11000</v>
          </cell>
          <cell r="P385">
            <v>1009000</v>
          </cell>
          <cell r="Q385">
            <v>1075</v>
          </cell>
          <cell r="R385">
            <v>260925</v>
          </cell>
          <cell r="S385">
            <v>249900</v>
          </cell>
          <cell r="T385">
            <v>1100</v>
          </cell>
          <cell r="U385">
            <v>67000</v>
          </cell>
          <cell r="V385">
            <v>184000</v>
          </cell>
          <cell r="W385">
            <v>11000</v>
          </cell>
          <cell r="X385">
            <v>11025</v>
          </cell>
          <cell r="Y385">
            <v>-25</v>
          </cell>
          <cell r="Z385">
            <v>0</v>
          </cell>
          <cell r="AA385">
            <v>11000</v>
          </cell>
          <cell r="AB385">
            <v>1000</v>
          </cell>
        </row>
        <row r="386">
          <cell r="A386" t="str">
            <v>7</v>
          </cell>
          <cell r="B386" t="str">
            <v>600002659</v>
          </cell>
          <cell r="C386">
            <v>48.73</v>
          </cell>
          <cell r="D386">
            <v>42.5</v>
          </cell>
          <cell r="E386">
            <v>6.23</v>
          </cell>
          <cell r="F386">
            <v>14497000</v>
          </cell>
          <cell r="G386">
            <v>13385000</v>
          </cell>
          <cell r="H386">
            <v>1112000</v>
          </cell>
          <cell r="I386">
            <v>0</v>
          </cell>
          <cell r="J386">
            <v>0</v>
          </cell>
          <cell r="K386">
            <v>0</v>
          </cell>
          <cell r="L386">
            <v>64000</v>
          </cell>
          <cell r="M386">
            <v>5146000</v>
          </cell>
          <cell r="N386">
            <v>4928000</v>
          </cell>
          <cell r="O386">
            <v>218000</v>
          </cell>
          <cell r="P386">
            <v>19707000</v>
          </cell>
          <cell r="Q386">
            <v>-435</v>
          </cell>
          <cell r="R386">
            <v>5146435</v>
          </cell>
          <cell r="S386">
            <v>4928980</v>
          </cell>
          <cell r="T386">
            <v>-980</v>
          </cell>
          <cell r="U386">
            <v>1304000</v>
          </cell>
          <cell r="V386">
            <v>3624000</v>
          </cell>
          <cell r="W386">
            <v>218000</v>
          </cell>
          <cell r="X386">
            <v>217455</v>
          </cell>
          <cell r="Y386">
            <v>545</v>
          </cell>
          <cell r="Z386">
            <v>0</v>
          </cell>
          <cell r="AA386">
            <v>41000</v>
          </cell>
          <cell r="AB386">
            <v>23000</v>
          </cell>
        </row>
        <row r="387">
          <cell r="A387" t="str">
            <v>7</v>
          </cell>
          <cell r="B387" t="str">
            <v>600002691</v>
          </cell>
          <cell r="C387">
            <v>10.28</v>
          </cell>
          <cell r="D387">
            <v>8.6</v>
          </cell>
          <cell r="E387">
            <v>1.68</v>
          </cell>
          <cell r="F387">
            <v>3009000</v>
          </cell>
          <cell r="G387">
            <v>2709000</v>
          </cell>
          <cell r="H387">
            <v>300000</v>
          </cell>
          <cell r="I387">
            <v>0</v>
          </cell>
          <cell r="J387">
            <v>0</v>
          </cell>
          <cell r="K387">
            <v>0</v>
          </cell>
          <cell r="L387">
            <v>30000</v>
          </cell>
          <cell r="M387">
            <v>1068000</v>
          </cell>
          <cell r="N387">
            <v>1023000</v>
          </cell>
          <cell r="O387">
            <v>45000</v>
          </cell>
          <cell r="P387">
            <v>4107000</v>
          </cell>
          <cell r="Q387">
            <v>-195</v>
          </cell>
          <cell r="R387">
            <v>1068195</v>
          </cell>
          <cell r="S387">
            <v>1023060</v>
          </cell>
          <cell r="T387">
            <v>-60</v>
          </cell>
          <cell r="U387">
            <v>271000</v>
          </cell>
          <cell r="V387">
            <v>752000</v>
          </cell>
          <cell r="W387">
            <v>45000</v>
          </cell>
          <cell r="X387">
            <v>45135</v>
          </cell>
          <cell r="Y387">
            <v>-135</v>
          </cell>
          <cell r="Z387">
            <v>0</v>
          </cell>
          <cell r="AA387">
            <v>25000</v>
          </cell>
          <cell r="AB387">
            <v>5000</v>
          </cell>
        </row>
        <row r="388">
          <cell r="A388" t="str">
            <v>7</v>
          </cell>
          <cell r="B388" t="str">
            <v>600002705</v>
          </cell>
          <cell r="C388">
            <v>42.09</v>
          </cell>
          <cell r="D388">
            <v>36.64</v>
          </cell>
          <cell r="E388">
            <v>5.45</v>
          </cell>
          <cell r="F388">
            <v>12513000</v>
          </cell>
          <cell r="G388">
            <v>11540000</v>
          </cell>
          <cell r="H388">
            <v>973000</v>
          </cell>
          <cell r="I388">
            <v>0</v>
          </cell>
          <cell r="J388">
            <v>0</v>
          </cell>
          <cell r="K388">
            <v>0</v>
          </cell>
          <cell r="L388">
            <v>55000</v>
          </cell>
          <cell r="M388">
            <v>4443000</v>
          </cell>
          <cell r="N388">
            <v>4255000</v>
          </cell>
          <cell r="O388">
            <v>188000</v>
          </cell>
          <cell r="P388">
            <v>17011000</v>
          </cell>
          <cell r="Q388">
            <v>885</v>
          </cell>
          <cell r="R388">
            <v>4442115</v>
          </cell>
          <cell r="S388">
            <v>4254420</v>
          </cell>
          <cell r="T388">
            <v>580</v>
          </cell>
          <cell r="U388">
            <v>1127000</v>
          </cell>
          <cell r="V388">
            <v>3128000</v>
          </cell>
          <cell r="W388">
            <v>188000</v>
          </cell>
          <cell r="X388">
            <v>187695</v>
          </cell>
          <cell r="Y388">
            <v>305</v>
          </cell>
          <cell r="Z388">
            <v>0</v>
          </cell>
          <cell r="AA388">
            <v>35000</v>
          </cell>
          <cell r="AB388">
            <v>20000</v>
          </cell>
        </row>
        <row r="389">
          <cell r="A389" t="str">
            <v>7</v>
          </cell>
          <cell r="B389" t="str">
            <v>600002713</v>
          </cell>
          <cell r="C389">
            <v>43.7</v>
          </cell>
          <cell r="D389">
            <v>38.130000000000003</v>
          </cell>
          <cell r="E389">
            <v>5.57</v>
          </cell>
          <cell r="F389">
            <v>13006000</v>
          </cell>
          <cell r="G389">
            <v>12009000</v>
          </cell>
          <cell r="H389">
            <v>997000</v>
          </cell>
          <cell r="I389">
            <v>0</v>
          </cell>
          <cell r="J389">
            <v>0</v>
          </cell>
          <cell r="K389">
            <v>0</v>
          </cell>
          <cell r="L389">
            <v>52000</v>
          </cell>
          <cell r="M389">
            <v>4617000</v>
          </cell>
          <cell r="N389">
            <v>4422000</v>
          </cell>
          <cell r="O389">
            <v>195000</v>
          </cell>
          <cell r="P389">
            <v>17675000</v>
          </cell>
          <cell r="Q389">
            <v>-130</v>
          </cell>
          <cell r="R389">
            <v>4617130</v>
          </cell>
          <cell r="S389">
            <v>4422040</v>
          </cell>
          <cell r="T389">
            <v>-40</v>
          </cell>
          <cell r="U389">
            <v>1171000</v>
          </cell>
          <cell r="V389">
            <v>3251000</v>
          </cell>
          <cell r="W389">
            <v>195000</v>
          </cell>
          <cell r="X389">
            <v>195090</v>
          </cell>
          <cell r="Y389">
            <v>-90</v>
          </cell>
          <cell r="Z389">
            <v>0</v>
          </cell>
          <cell r="AA389">
            <v>31000</v>
          </cell>
          <cell r="AB389">
            <v>21000</v>
          </cell>
        </row>
        <row r="390">
          <cell r="A390" t="str">
            <v>7</v>
          </cell>
          <cell r="B390" t="str">
            <v>600002721</v>
          </cell>
          <cell r="C390">
            <v>41.83</v>
          </cell>
          <cell r="D390">
            <v>36.51</v>
          </cell>
          <cell r="E390">
            <v>5.32</v>
          </cell>
          <cell r="F390">
            <v>12450000</v>
          </cell>
          <cell r="G390">
            <v>11499000</v>
          </cell>
          <cell r="H390">
            <v>951000</v>
          </cell>
          <cell r="I390">
            <v>0</v>
          </cell>
          <cell r="J390">
            <v>0</v>
          </cell>
          <cell r="K390">
            <v>0</v>
          </cell>
          <cell r="L390">
            <v>53000</v>
          </cell>
          <cell r="M390">
            <v>4420000</v>
          </cell>
          <cell r="N390">
            <v>4234000</v>
          </cell>
          <cell r="O390">
            <v>186000</v>
          </cell>
          <cell r="P390">
            <v>16923000</v>
          </cell>
          <cell r="Q390">
            <v>250</v>
          </cell>
          <cell r="R390">
            <v>4419750</v>
          </cell>
          <cell r="S390">
            <v>4233000</v>
          </cell>
          <cell r="T390">
            <v>1000</v>
          </cell>
          <cell r="U390">
            <v>1121000</v>
          </cell>
          <cell r="V390">
            <v>3113000</v>
          </cell>
          <cell r="W390">
            <v>186000</v>
          </cell>
          <cell r="X390">
            <v>186750</v>
          </cell>
          <cell r="Y390">
            <v>-750</v>
          </cell>
          <cell r="Z390">
            <v>0</v>
          </cell>
          <cell r="AA390">
            <v>33000</v>
          </cell>
          <cell r="AB390">
            <v>20000</v>
          </cell>
        </row>
        <row r="391">
          <cell r="A391" t="str">
            <v>7</v>
          </cell>
          <cell r="B391" t="str">
            <v>600002730</v>
          </cell>
          <cell r="C391">
            <v>36.53</v>
          </cell>
          <cell r="D391">
            <v>31.84</v>
          </cell>
          <cell r="E391">
            <v>4.6900000000000004</v>
          </cell>
          <cell r="F391">
            <v>10867000</v>
          </cell>
          <cell r="G391">
            <v>10029000</v>
          </cell>
          <cell r="H391">
            <v>838000</v>
          </cell>
          <cell r="I391">
            <v>0</v>
          </cell>
          <cell r="J391">
            <v>0</v>
          </cell>
          <cell r="K391">
            <v>0</v>
          </cell>
          <cell r="L391">
            <v>46000</v>
          </cell>
          <cell r="M391">
            <v>3858000</v>
          </cell>
          <cell r="N391">
            <v>3695000</v>
          </cell>
          <cell r="O391">
            <v>163000</v>
          </cell>
          <cell r="P391">
            <v>14771000</v>
          </cell>
          <cell r="Q391">
            <v>215</v>
          </cell>
          <cell r="R391">
            <v>3857785</v>
          </cell>
          <cell r="S391">
            <v>3694780</v>
          </cell>
          <cell r="T391">
            <v>220</v>
          </cell>
          <cell r="U391">
            <v>978000</v>
          </cell>
          <cell r="V391">
            <v>2717000</v>
          </cell>
          <cell r="W391">
            <v>163000</v>
          </cell>
          <cell r="X391">
            <v>163005</v>
          </cell>
          <cell r="Y391">
            <v>-5</v>
          </cell>
          <cell r="Z391">
            <v>0</v>
          </cell>
          <cell r="AA391">
            <v>29000</v>
          </cell>
          <cell r="AB391">
            <v>17000</v>
          </cell>
        </row>
        <row r="392">
          <cell r="A392" t="str">
            <v>7</v>
          </cell>
          <cell r="B392" t="str">
            <v>600002748</v>
          </cell>
          <cell r="C392">
            <v>34.090000000000003</v>
          </cell>
          <cell r="D392">
            <v>29.67</v>
          </cell>
          <cell r="E392">
            <v>4.42</v>
          </cell>
          <cell r="F392">
            <v>10135000</v>
          </cell>
          <cell r="G392">
            <v>9345000</v>
          </cell>
          <cell r="H392">
            <v>790000</v>
          </cell>
          <cell r="I392">
            <v>0</v>
          </cell>
          <cell r="J392">
            <v>0</v>
          </cell>
          <cell r="K392">
            <v>0</v>
          </cell>
          <cell r="L392">
            <v>46000</v>
          </cell>
          <cell r="M392">
            <v>3598000</v>
          </cell>
          <cell r="N392">
            <v>3446000</v>
          </cell>
          <cell r="O392">
            <v>152000</v>
          </cell>
          <cell r="P392">
            <v>13779000</v>
          </cell>
          <cell r="Q392">
            <v>75</v>
          </cell>
          <cell r="R392">
            <v>3597925</v>
          </cell>
          <cell r="S392">
            <v>3445900</v>
          </cell>
          <cell r="T392">
            <v>100</v>
          </cell>
          <cell r="U392">
            <v>912000</v>
          </cell>
          <cell r="V392">
            <v>2534000</v>
          </cell>
          <cell r="W392">
            <v>152000</v>
          </cell>
          <cell r="X392">
            <v>152025</v>
          </cell>
          <cell r="Y392">
            <v>-25</v>
          </cell>
          <cell r="Z392">
            <v>0</v>
          </cell>
          <cell r="AA392">
            <v>30000</v>
          </cell>
          <cell r="AB392">
            <v>16000</v>
          </cell>
        </row>
        <row r="393">
          <cell r="A393" t="str">
            <v>7</v>
          </cell>
          <cell r="B393" t="str">
            <v>600002756</v>
          </cell>
          <cell r="C393">
            <v>12.37</v>
          </cell>
          <cell r="D393">
            <v>10.78</v>
          </cell>
          <cell r="E393">
            <v>1.59</v>
          </cell>
          <cell r="F393">
            <v>3678000</v>
          </cell>
          <cell r="G393">
            <v>3394000</v>
          </cell>
          <cell r="H393">
            <v>284000</v>
          </cell>
          <cell r="I393">
            <v>0</v>
          </cell>
          <cell r="J393">
            <v>0</v>
          </cell>
          <cell r="K393">
            <v>0</v>
          </cell>
          <cell r="L393">
            <v>16000</v>
          </cell>
          <cell r="M393">
            <v>1307000</v>
          </cell>
          <cell r="N393">
            <v>1251000</v>
          </cell>
          <cell r="O393">
            <v>56000</v>
          </cell>
          <cell r="P393">
            <v>5001000</v>
          </cell>
          <cell r="Q393">
            <v>1310</v>
          </cell>
          <cell r="R393">
            <v>1305690</v>
          </cell>
          <cell r="S393">
            <v>1250520</v>
          </cell>
          <cell r="T393">
            <v>480</v>
          </cell>
          <cell r="U393">
            <v>331000</v>
          </cell>
          <cell r="V393">
            <v>920000</v>
          </cell>
          <cell r="W393">
            <v>56000</v>
          </cell>
          <cell r="X393">
            <v>55170</v>
          </cell>
          <cell r="Y393">
            <v>830</v>
          </cell>
          <cell r="Z393">
            <v>0</v>
          </cell>
          <cell r="AA393">
            <v>11000</v>
          </cell>
          <cell r="AB393">
            <v>5000</v>
          </cell>
        </row>
        <row r="394">
          <cell r="A394" t="str">
            <v>7</v>
          </cell>
          <cell r="B394" t="str">
            <v>600002764</v>
          </cell>
          <cell r="C394">
            <v>26.56</v>
          </cell>
          <cell r="D394">
            <v>23.03</v>
          </cell>
          <cell r="E394">
            <v>3.53</v>
          </cell>
          <cell r="F394">
            <v>7884000</v>
          </cell>
          <cell r="G394">
            <v>7253000</v>
          </cell>
          <cell r="H394">
            <v>631000</v>
          </cell>
          <cell r="I394">
            <v>0</v>
          </cell>
          <cell r="J394">
            <v>0</v>
          </cell>
          <cell r="K394">
            <v>0</v>
          </cell>
          <cell r="L394">
            <v>42000</v>
          </cell>
          <cell r="M394">
            <v>2799000</v>
          </cell>
          <cell r="N394">
            <v>2681000</v>
          </cell>
          <cell r="O394">
            <v>118000</v>
          </cell>
          <cell r="P394">
            <v>10725000</v>
          </cell>
          <cell r="Q394">
            <v>180</v>
          </cell>
          <cell r="R394">
            <v>2798820</v>
          </cell>
          <cell r="S394">
            <v>2680560</v>
          </cell>
          <cell r="T394">
            <v>440</v>
          </cell>
          <cell r="U394">
            <v>710000</v>
          </cell>
          <cell r="V394">
            <v>1971000</v>
          </cell>
          <cell r="W394">
            <v>118000</v>
          </cell>
          <cell r="X394">
            <v>118260</v>
          </cell>
          <cell r="Y394">
            <v>-260</v>
          </cell>
          <cell r="Z394">
            <v>0</v>
          </cell>
          <cell r="AA394">
            <v>29000</v>
          </cell>
          <cell r="AB394">
            <v>13000</v>
          </cell>
        </row>
        <row r="395">
          <cell r="A395" t="str">
            <v>7</v>
          </cell>
          <cell r="B395" t="str">
            <v>600008908</v>
          </cell>
          <cell r="C395">
            <v>59.46</v>
          </cell>
          <cell r="D395">
            <v>42.69</v>
          </cell>
          <cell r="E395">
            <v>16.77</v>
          </cell>
          <cell r="F395">
            <v>17160000</v>
          </cell>
          <cell r="G395">
            <v>14323000</v>
          </cell>
          <cell r="H395">
            <v>2837000</v>
          </cell>
          <cell r="I395">
            <v>0</v>
          </cell>
          <cell r="J395">
            <v>0</v>
          </cell>
          <cell r="K395">
            <v>0</v>
          </cell>
          <cell r="L395">
            <v>415000</v>
          </cell>
          <cell r="M395">
            <v>6091000</v>
          </cell>
          <cell r="N395">
            <v>5833000</v>
          </cell>
          <cell r="O395">
            <v>258000</v>
          </cell>
          <cell r="P395">
            <v>23666000</v>
          </cell>
          <cell r="Q395">
            <v>-800</v>
          </cell>
          <cell r="R395">
            <v>6091800</v>
          </cell>
          <cell r="S395">
            <v>5834400</v>
          </cell>
          <cell r="T395">
            <v>-1400</v>
          </cell>
          <cell r="U395">
            <v>1543000</v>
          </cell>
          <cell r="V395">
            <v>4290000</v>
          </cell>
          <cell r="W395">
            <v>258000</v>
          </cell>
          <cell r="X395">
            <v>257400</v>
          </cell>
          <cell r="Y395">
            <v>600</v>
          </cell>
          <cell r="Z395">
            <v>0</v>
          </cell>
          <cell r="AA395">
            <v>387000</v>
          </cell>
          <cell r="AB395">
            <v>28000</v>
          </cell>
        </row>
        <row r="396">
          <cell r="A396" t="str">
            <v>7</v>
          </cell>
          <cell r="B396" t="str">
            <v>600008932</v>
          </cell>
          <cell r="C396">
            <v>48.13</v>
          </cell>
          <cell r="D396">
            <v>33.36</v>
          </cell>
          <cell r="E396">
            <v>14.77</v>
          </cell>
          <cell r="F396">
            <v>13817000</v>
          </cell>
          <cell r="G396">
            <v>11209000</v>
          </cell>
          <cell r="H396">
            <v>2608000</v>
          </cell>
          <cell r="I396">
            <v>0</v>
          </cell>
          <cell r="J396">
            <v>0</v>
          </cell>
          <cell r="K396">
            <v>0</v>
          </cell>
          <cell r="L396">
            <v>319000</v>
          </cell>
          <cell r="M396">
            <v>4906000</v>
          </cell>
          <cell r="N396">
            <v>4699000</v>
          </cell>
          <cell r="O396">
            <v>207000</v>
          </cell>
          <cell r="P396">
            <v>19042000</v>
          </cell>
          <cell r="Q396">
            <v>965</v>
          </cell>
          <cell r="R396">
            <v>4905035</v>
          </cell>
          <cell r="S396">
            <v>4697780</v>
          </cell>
          <cell r="T396">
            <v>1220</v>
          </cell>
          <cell r="U396">
            <v>1242000</v>
          </cell>
          <cell r="V396">
            <v>3457000</v>
          </cell>
          <cell r="W396">
            <v>207000</v>
          </cell>
          <cell r="X396">
            <v>207255</v>
          </cell>
          <cell r="Y396">
            <v>-255</v>
          </cell>
          <cell r="Z396">
            <v>0</v>
          </cell>
          <cell r="AA396">
            <v>298000</v>
          </cell>
          <cell r="AB396">
            <v>21000</v>
          </cell>
        </row>
        <row r="397">
          <cell r="A397" t="str">
            <v>7</v>
          </cell>
          <cell r="B397" t="str">
            <v>600008941</v>
          </cell>
          <cell r="C397">
            <v>84.64</v>
          </cell>
          <cell r="D397">
            <v>53.96</v>
          </cell>
          <cell r="E397">
            <v>30.68</v>
          </cell>
          <cell r="F397">
            <v>23388000</v>
          </cell>
          <cell r="G397">
            <v>17906000</v>
          </cell>
          <cell r="H397">
            <v>5482000</v>
          </cell>
          <cell r="I397">
            <v>0</v>
          </cell>
          <cell r="J397">
            <v>0</v>
          </cell>
          <cell r="K397">
            <v>0</v>
          </cell>
          <cell r="L397">
            <v>530000</v>
          </cell>
          <cell r="M397">
            <v>8308000</v>
          </cell>
          <cell r="N397">
            <v>7956000</v>
          </cell>
          <cell r="O397">
            <v>352000</v>
          </cell>
          <cell r="P397">
            <v>32226000</v>
          </cell>
          <cell r="Q397">
            <v>5260</v>
          </cell>
          <cell r="R397">
            <v>8302740</v>
          </cell>
          <cell r="S397">
            <v>7951920</v>
          </cell>
          <cell r="T397">
            <v>4080</v>
          </cell>
          <cell r="U397">
            <v>2104000</v>
          </cell>
          <cell r="V397">
            <v>5852000</v>
          </cell>
          <cell r="W397">
            <v>352000</v>
          </cell>
          <cell r="X397">
            <v>350820</v>
          </cell>
          <cell r="Y397">
            <v>1180</v>
          </cell>
          <cell r="Z397">
            <v>0</v>
          </cell>
          <cell r="AA397">
            <v>495000</v>
          </cell>
          <cell r="AB397">
            <v>35000</v>
          </cell>
        </row>
        <row r="398">
          <cell r="A398" t="str">
            <v>7</v>
          </cell>
          <cell r="B398" t="str">
            <v>600009327</v>
          </cell>
          <cell r="C398">
            <v>66.33</v>
          </cell>
          <cell r="D398">
            <v>53.88</v>
          </cell>
          <cell r="E398">
            <v>12.45</v>
          </cell>
          <cell r="F398">
            <v>20233000</v>
          </cell>
          <cell r="G398">
            <v>18078000</v>
          </cell>
          <cell r="H398">
            <v>2155000</v>
          </cell>
          <cell r="I398">
            <v>0</v>
          </cell>
          <cell r="J398">
            <v>0</v>
          </cell>
          <cell r="K398">
            <v>0</v>
          </cell>
          <cell r="L398">
            <v>465000</v>
          </cell>
          <cell r="M398">
            <v>7181000</v>
          </cell>
          <cell r="N398">
            <v>6878000</v>
          </cell>
          <cell r="O398">
            <v>303000</v>
          </cell>
          <cell r="P398">
            <v>27879000</v>
          </cell>
          <cell r="Q398">
            <v>-1715</v>
          </cell>
          <cell r="R398">
            <v>7182715</v>
          </cell>
          <cell r="S398">
            <v>6879220</v>
          </cell>
          <cell r="T398">
            <v>-1220</v>
          </cell>
          <cell r="U398">
            <v>1820000</v>
          </cell>
          <cell r="V398">
            <v>5058000</v>
          </cell>
          <cell r="W398">
            <v>303000</v>
          </cell>
          <cell r="X398">
            <v>303495</v>
          </cell>
          <cell r="Y398">
            <v>-495</v>
          </cell>
          <cell r="Z398">
            <v>0</v>
          </cell>
          <cell r="AA398">
            <v>432000</v>
          </cell>
          <cell r="AB398">
            <v>33000</v>
          </cell>
        </row>
        <row r="399">
          <cell r="A399" t="str">
            <v>7</v>
          </cell>
          <cell r="B399" t="str">
            <v>600009335</v>
          </cell>
          <cell r="C399">
            <v>49.04</v>
          </cell>
          <cell r="D399">
            <v>35.200000000000003</v>
          </cell>
          <cell r="E399">
            <v>13.84</v>
          </cell>
          <cell r="F399">
            <v>14299000</v>
          </cell>
          <cell r="G399">
            <v>11833000</v>
          </cell>
          <cell r="H399">
            <v>2466000</v>
          </cell>
          <cell r="I399">
            <v>0</v>
          </cell>
          <cell r="J399">
            <v>0</v>
          </cell>
          <cell r="K399">
            <v>0</v>
          </cell>
          <cell r="L399">
            <v>283000</v>
          </cell>
          <cell r="M399">
            <v>5076000</v>
          </cell>
          <cell r="N399">
            <v>4864000</v>
          </cell>
          <cell r="O399">
            <v>212000</v>
          </cell>
          <cell r="P399">
            <v>19658000</v>
          </cell>
          <cell r="Q399">
            <v>-145</v>
          </cell>
          <cell r="R399">
            <v>5076145</v>
          </cell>
          <cell r="S399">
            <v>4861660</v>
          </cell>
          <cell r="T399">
            <v>2340</v>
          </cell>
          <cell r="U399">
            <v>1287000</v>
          </cell>
          <cell r="V399">
            <v>3577000</v>
          </cell>
          <cell r="W399">
            <v>212000</v>
          </cell>
          <cell r="X399">
            <v>214485</v>
          </cell>
          <cell r="Y399">
            <v>-2485</v>
          </cell>
          <cell r="Z399">
            <v>0</v>
          </cell>
          <cell r="AA399">
            <v>259000</v>
          </cell>
          <cell r="AB399">
            <v>24000</v>
          </cell>
        </row>
        <row r="400">
          <cell r="A400" t="str">
            <v>7</v>
          </cell>
          <cell r="B400" t="str">
            <v>600009360</v>
          </cell>
          <cell r="C400">
            <v>32.99</v>
          </cell>
          <cell r="D400">
            <v>26.71</v>
          </cell>
          <cell r="E400">
            <v>6.28</v>
          </cell>
          <cell r="F400">
            <v>10050000</v>
          </cell>
          <cell r="G400">
            <v>8962000</v>
          </cell>
          <cell r="H400">
            <v>1088000</v>
          </cell>
          <cell r="I400">
            <v>0</v>
          </cell>
          <cell r="J400">
            <v>0</v>
          </cell>
          <cell r="K400">
            <v>0</v>
          </cell>
          <cell r="L400">
            <v>234000</v>
          </cell>
          <cell r="M400">
            <v>3568000</v>
          </cell>
          <cell r="N400">
            <v>3417000</v>
          </cell>
          <cell r="O400">
            <v>151000</v>
          </cell>
          <cell r="P400">
            <v>13852000</v>
          </cell>
          <cell r="Q400">
            <v>250</v>
          </cell>
          <cell r="R400">
            <v>3567750</v>
          </cell>
          <cell r="S400">
            <v>3417000</v>
          </cell>
          <cell r="T400">
            <v>0</v>
          </cell>
          <cell r="U400">
            <v>904000</v>
          </cell>
          <cell r="V400">
            <v>2513000</v>
          </cell>
          <cell r="W400">
            <v>151000</v>
          </cell>
          <cell r="X400">
            <v>150750</v>
          </cell>
          <cell r="Y400">
            <v>250</v>
          </cell>
          <cell r="Z400">
            <v>0</v>
          </cell>
          <cell r="AA400">
            <v>218000</v>
          </cell>
          <cell r="AB400">
            <v>16000</v>
          </cell>
        </row>
        <row r="401">
          <cell r="A401" t="str">
            <v>7</v>
          </cell>
          <cell r="B401" t="str">
            <v>600009386</v>
          </cell>
          <cell r="C401">
            <v>68.98</v>
          </cell>
          <cell r="D401">
            <v>52.72</v>
          </cell>
          <cell r="E401">
            <v>16.260000000000002</v>
          </cell>
          <cell r="F401">
            <v>20818000</v>
          </cell>
          <cell r="G401">
            <v>17883000</v>
          </cell>
          <cell r="H401">
            <v>2935000</v>
          </cell>
          <cell r="I401">
            <v>0</v>
          </cell>
          <cell r="J401">
            <v>0</v>
          </cell>
          <cell r="K401">
            <v>0</v>
          </cell>
          <cell r="L401">
            <v>445000</v>
          </cell>
          <cell r="M401">
            <v>7388000</v>
          </cell>
          <cell r="N401">
            <v>7076000</v>
          </cell>
          <cell r="O401">
            <v>312000</v>
          </cell>
          <cell r="P401">
            <v>28651000</v>
          </cell>
          <cell r="Q401">
            <v>-2390</v>
          </cell>
          <cell r="R401">
            <v>7390390</v>
          </cell>
          <cell r="S401">
            <v>7078120</v>
          </cell>
          <cell r="T401">
            <v>-2120</v>
          </cell>
          <cell r="U401">
            <v>1872000</v>
          </cell>
          <cell r="V401">
            <v>5204000</v>
          </cell>
          <cell r="W401">
            <v>312000</v>
          </cell>
          <cell r="X401">
            <v>312270</v>
          </cell>
          <cell r="Y401">
            <v>-270</v>
          </cell>
          <cell r="Z401">
            <v>0</v>
          </cell>
          <cell r="AA401">
            <v>412000</v>
          </cell>
          <cell r="AB401">
            <v>33000</v>
          </cell>
        </row>
        <row r="402">
          <cell r="A402" t="str">
            <v>7</v>
          </cell>
          <cell r="B402" t="str">
            <v>600009408</v>
          </cell>
          <cell r="C402">
            <v>47.23</v>
          </cell>
          <cell r="D402">
            <v>31.19</v>
          </cell>
          <cell r="E402">
            <v>16.04</v>
          </cell>
          <cell r="F402">
            <v>13198000</v>
          </cell>
          <cell r="G402">
            <v>10347000</v>
          </cell>
          <cell r="H402">
            <v>2851000</v>
          </cell>
          <cell r="I402">
            <v>0</v>
          </cell>
          <cell r="J402">
            <v>0</v>
          </cell>
          <cell r="K402">
            <v>0</v>
          </cell>
          <cell r="L402">
            <v>257000</v>
          </cell>
          <cell r="M402">
            <v>4687000</v>
          </cell>
          <cell r="N402">
            <v>4490000</v>
          </cell>
          <cell r="O402">
            <v>197000</v>
          </cell>
          <cell r="P402">
            <v>18142000</v>
          </cell>
          <cell r="Q402">
            <v>1710</v>
          </cell>
          <cell r="R402">
            <v>4685290</v>
          </cell>
          <cell r="S402">
            <v>4487320</v>
          </cell>
          <cell r="T402">
            <v>2680</v>
          </cell>
          <cell r="U402">
            <v>1189000</v>
          </cell>
          <cell r="V402">
            <v>3301000</v>
          </cell>
          <cell r="W402">
            <v>197000</v>
          </cell>
          <cell r="X402">
            <v>197970</v>
          </cell>
          <cell r="Y402">
            <v>-970</v>
          </cell>
          <cell r="Z402">
            <v>0</v>
          </cell>
          <cell r="AA402">
            <v>235000</v>
          </cell>
          <cell r="AB402">
            <v>22000</v>
          </cell>
        </row>
        <row r="403">
          <cell r="A403" t="str">
            <v>7</v>
          </cell>
          <cell r="B403" t="str">
            <v>600009416</v>
          </cell>
          <cell r="C403">
            <v>62.15</v>
          </cell>
          <cell r="D403">
            <v>41.42</v>
          </cell>
          <cell r="E403">
            <v>20.73</v>
          </cell>
          <cell r="F403">
            <v>17419000</v>
          </cell>
          <cell r="G403">
            <v>13714000</v>
          </cell>
          <cell r="H403">
            <v>3705000</v>
          </cell>
          <cell r="I403">
            <v>0</v>
          </cell>
          <cell r="J403">
            <v>0</v>
          </cell>
          <cell r="K403">
            <v>0</v>
          </cell>
          <cell r="L403">
            <v>370000</v>
          </cell>
          <cell r="M403">
            <v>6186000</v>
          </cell>
          <cell r="N403">
            <v>5927000</v>
          </cell>
          <cell r="O403">
            <v>259000</v>
          </cell>
          <cell r="P403">
            <v>23975000</v>
          </cell>
          <cell r="Q403">
            <v>2255</v>
          </cell>
          <cell r="R403">
            <v>6183745</v>
          </cell>
          <cell r="S403">
            <v>5922460</v>
          </cell>
          <cell r="T403">
            <v>4540</v>
          </cell>
          <cell r="U403">
            <v>1569000</v>
          </cell>
          <cell r="V403">
            <v>4358000</v>
          </cell>
          <cell r="W403">
            <v>259000</v>
          </cell>
          <cell r="X403">
            <v>261285</v>
          </cell>
          <cell r="Y403">
            <v>-2285</v>
          </cell>
          <cell r="Z403">
            <v>0</v>
          </cell>
          <cell r="AA403">
            <v>345000</v>
          </cell>
          <cell r="AB403">
            <v>25000</v>
          </cell>
        </row>
        <row r="404">
          <cell r="A404" t="str">
            <v>7</v>
          </cell>
          <cell r="B404" t="str">
            <v>600009424</v>
          </cell>
          <cell r="C404">
            <v>75.349999999999994</v>
          </cell>
          <cell r="D404">
            <v>49.04</v>
          </cell>
          <cell r="E404">
            <v>26.31</v>
          </cell>
          <cell r="F404">
            <v>21002000</v>
          </cell>
          <cell r="G404">
            <v>16389000</v>
          </cell>
          <cell r="H404">
            <v>4613000</v>
          </cell>
          <cell r="I404">
            <v>0</v>
          </cell>
          <cell r="J404">
            <v>0</v>
          </cell>
          <cell r="K404">
            <v>0</v>
          </cell>
          <cell r="L404">
            <v>438000</v>
          </cell>
          <cell r="M404">
            <v>7454000</v>
          </cell>
          <cell r="N404">
            <v>7139000</v>
          </cell>
          <cell r="O404">
            <v>315000</v>
          </cell>
          <cell r="P404">
            <v>28894000</v>
          </cell>
          <cell r="Q404">
            <v>-1710</v>
          </cell>
          <cell r="R404">
            <v>7455710</v>
          </cell>
          <cell r="S404">
            <v>7140680</v>
          </cell>
          <cell r="T404">
            <v>-1680</v>
          </cell>
          <cell r="U404">
            <v>1886000</v>
          </cell>
          <cell r="V404">
            <v>5253000</v>
          </cell>
          <cell r="W404">
            <v>315000</v>
          </cell>
          <cell r="X404">
            <v>315030</v>
          </cell>
          <cell r="Y404">
            <v>-30</v>
          </cell>
          <cell r="Z404">
            <v>0</v>
          </cell>
          <cell r="AA404">
            <v>404000</v>
          </cell>
          <cell r="AB404">
            <v>34000</v>
          </cell>
        </row>
        <row r="405">
          <cell r="A405" t="str">
            <v>7</v>
          </cell>
          <cell r="B405" t="str">
            <v>600009441</v>
          </cell>
          <cell r="C405">
            <v>60.44</v>
          </cell>
          <cell r="D405">
            <v>51.41</v>
          </cell>
          <cell r="E405">
            <v>9.0299999999999994</v>
          </cell>
          <cell r="F405">
            <v>19268000</v>
          </cell>
          <cell r="G405">
            <v>17567000</v>
          </cell>
          <cell r="H405">
            <v>1701000</v>
          </cell>
          <cell r="I405">
            <v>0</v>
          </cell>
          <cell r="J405">
            <v>0</v>
          </cell>
          <cell r="K405">
            <v>0</v>
          </cell>
          <cell r="L405">
            <v>168000</v>
          </cell>
          <cell r="M405">
            <v>6839000</v>
          </cell>
          <cell r="N405">
            <v>6552000</v>
          </cell>
          <cell r="O405">
            <v>287000</v>
          </cell>
          <cell r="P405">
            <v>26275000</v>
          </cell>
          <cell r="Q405">
            <v>-1140</v>
          </cell>
          <cell r="R405">
            <v>6840140</v>
          </cell>
          <cell r="S405">
            <v>6551120</v>
          </cell>
          <cell r="T405">
            <v>880</v>
          </cell>
          <cell r="U405">
            <v>1733000</v>
          </cell>
          <cell r="V405">
            <v>4819000</v>
          </cell>
          <cell r="W405">
            <v>287000</v>
          </cell>
          <cell r="X405">
            <v>289020</v>
          </cell>
          <cell r="Y405">
            <v>-2020</v>
          </cell>
          <cell r="Z405">
            <v>0</v>
          </cell>
          <cell r="AA405">
            <v>136000</v>
          </cell>
          <cell r="AB405">
            <v>32000</v>
          </cell>
        </row>
        <row r="406">
          <cell r="A406" t="str">
            <v>7</v>
          </cell>
          <cell r="B406" t="str">
            <v>600009459</v>
          </cell>
          <cell r="C406">
            <v>49.15</v>
          </cell>
          <cell r="D406">
            <v>39.92</v>
          </cell>
          <cell r="E406">
            <v>9.23</v>
          </cell>
          <cell r="F406">
            <v>14992000</v>
          </cell>
          <cell r="G406">
            <v>13394000</v>
          </cell>
          <cell r="H406">
            <v>1598000</v>
          </cell>
          <cell r="I406">
            <v>0</v>
          </cell>
          <cell r="J406">
            <v>0</v>
          </cell>
          <cell r="K406">
            <v>0</v>
          </cell>
          <cell r="L406">
            <v>344000</v>
          </cell>
          <cell r="M406">
            <v>5321000</v>
          </cell>
          <cell r="N406">
            <v>5096000</v>
          </cell>
          <cell r="O406">
            <v>225000</v>
          </cell>
          <cell r="P406">
            <v>20657000</v>
          </cell>
          <cell r="Q406">
            <v>-1160</v>
          </cell>
          <cell r="R406">
            <v>5322160</v>
          </cell>
          <cell r="S406">
            <v>5097280</v>
          </cell>
          <cell r="T406">
            <v>-1280</v>
          </cell>
          <cell r="U406">
            <v>1348000</v>
          </cell>
          <cell r="V406">
            <v>3748000</v>
          </cell>
          <cell r="W406">
            <v>225000</v>
          </cell>
          <cell r="X406">
            <v>224880</v>
          </cell>
          <cell r="Y406">
            <v>120</v>
          </cell>
          <cell r="Z406">
            <v>0</v>
          </cell>
          <cell r="AA406">
            <v>320000</v>
          </cell>
          <cell r="AB406">
            <v>24000</v>
          </cell>
        </row>
        <row r="407">
          <cell r="A407" t="str">
            <v>7</v>
          </cell>
          <cell r="B407" t="str">
            <v>600009467</v>
          </cell>
          <cell r="C407">
            <v>56.56</v>
          </cell>
          <cell r="D407">
            <v>38.56</v>
          </cell>
          <cell r="E407">
            <v>18</v>
          </cell>
          <cell r="F407">
            <v>16186000</v>
          </cell>
          <cell r="G407">
            <v>12995000</v>
          </cell>
          <cell r="H407">
            <v>3191000</v>
          </cell>
          <cell r="I407">
            <v>0</v>
          </cell>
          <cell r="J407">
            <v>0</v>
          </cell>
          <cell r="K407">
            <v>0</v>
          </cell>
          <cell r="L407">
            <v>399000</v>
          </cell>
          <cell r="M407">
            <v>5747000</v>
          </cell>
          <cell r="N407">
            <v>5505000</v>
          </cell>
          <cell r="O407">
            <v>242000</v>
          </cell>
          <cell r="P407">
            <v>22332000</v>
          </cell>
          <cell r="Q407">
            <v>970</v>
          </cell>
          <cell r="R407">
            <v>5746030</v>
          </cell>
          <cell r="S407">
            <v>5503240</v>
          </cell>
          <cell r="T407">
            <v>1760</v>
          </cell>
          <cell r="U407">
            <v>1457000</v>
          </cell>
          <cell r="V407">
            <v>4048000</v>
          </cell>
          <cell r="W407">
            <v>242000</v>
          </cell>
          <cell r="X407">
            <v>242790</v>
          </cell>
          <cell r="Y407">
            <v>-790</v>
          </cell>
          <cell r="Z407">
            <v>0</v>
          </cell>
          <cell r="AA407">
            <v>373000</v>
          </cell>
          <cell r="AB407">
            <v>26000</v>
          </cell>
        </row>
        <row r="408">
          <cell r="A408" t="str">
            <v>7</v>
          </cell>
          <cell r="B408" t="str">
            <v>600009491</v>
          </cell>
          <cell r="C408">
            <v>186.63</v>
          </cell>
          <cell r="D408">
            <v>124.93</v>
          </cell>
          <cell r="E408">
            <v>61.7</v>
          </cell>
          <cell r="F408">
            <v>52580000</v>
          </cell>
          <cell r="G408">
            <v>41763000</v>
          </cell>
          <cell r="H408">
            <v>10817000</v>
          </cell>
          <cell r="I408">
            <v>0</v>
          </cell>
          <cell r="J408">
            <v>0</v>
          </cell>
          <cell r="K408">
            <v>0</v>
          </cell>
          <cell r="L408">
            <v>996000</v>
          </cell>
          <cell r="M408">
            <v>18668000</v>
          </cell>
          <cell r="N408">
            <v>17878000</v>
          </cell>
          <cell r="O408">
            <v>790000</v>
          </cell>
          <cell r="P408">
            <v>72244000</v>
          </cell>
          <cell r="Q408">
            <v>2100</v>
          </cell>
          <cell r="R408">
            <v>18665900</v>
          </cell>
          <cell r="S408">
            <v>17877200</v>
          </cell>
          <cell r="T408">
            <v>800</v>
          </cell>
          <cell r="U408">
            <v>4732000</v>
          </cell>
          <cell r="V408">
            <v>13146000</v>
          </cell>
          <cell r="W408">
            <v>790000</v>
          </cell>
          <cell r="X408">
            <v>788700</v>
          </cell>
          <cell r="Y408">
            <v>1300</v>
          </cell>
          <cell r="Z408">
            <v>0</v>
          </cell>
          <cell r="AA408">
            <v>915000</v>
          </cell>
          <cell r="AB408">
            <v>81000</v>
          </cell>
        </row>
        <row r="409">
          <cell r="A409" t="str">
            <v>7</v>
          </cell>
          <cell r="B409" t="str">
            <v>600009530</v>
          </cell>
          <cell r="C409">
            <v>78.17</v>
          </cell>
          <cell r="D409">
            <v>61.57</v>
          </cell>
          <cell r="E409">
            <v>16.600000000000001</v>
          </cell>
          <cell r="F409">
            <v>23495000</v>
          </cell>
          <cell r="G409">
            <v>20644000</v>
          </cell>
          <cell r="H409">
            <v>2851000</v>
          </cell>
          <cell r="I409">
            <v>0</v>
          </cell>
          <cell r="J409">
            <v>0</v>
          </cell>
          <cell r="K409">
            <v>0</v>
          </cell>
          <cell r="L409">
            <v>577000</v>
          </cell>
          <cell r="M409">
            <v>8341000</v>
          </cell>
          <cell r="N409">
            <v>7988000</v>
          </cell>
          <cell r="O409">
            <v>353000</v>
          </cell>
          <cell r="P409">
            <v>32413000</v>
          </cell>
          <cell r="Q409">
            <v>275</v>
          </cell>
          <cell r="R409">
            <v>8340725</v>
          </cell>
          <cell r="S409">
            <v>7988300</v>
          </cell>
          <cell r="T409">
            <v>-300</v>
          </cell>
          <cell r="U409">
            <v>2114000</v>
          </cell>
          <cell r="V409">
            <v>5874000</v>
          </cell>
          <cell r="W409">
            <v>353000</v>
          </cell>
          <cell r="X409">
            <v>352425</v>
          </cell>
          <cell r="Y409">
            <v>575</v>
          </cell>
          <cell r="Z409">
            <v>0</v>
          </cell>
          <cell r="AA409">
            <v>539000</v>
          </cell>
          <cell r="AB409">
            <v>38000</v>
          </cell>
        </row>
        <row r="410">
          <cell r="A410" t="str">
            <v>7</v>
          </cell>
          <cell r="B410" t="str">
            <v>600009548</v>
          </cell>
          <cell r="C410">
            <v>61.11</v>
          </cell>
          <cell r="D410">
            <v>45.01</v>
          </cell>
          <cell r="E410">
            <v>16.100000000000001</v>
          </cell>
          <cell r="F410">
            <v>17837000</v>
          </cell>
          <cell r="G410">
            <v>15101000</v>
          </cell>
          <cell r="H410">
            <v>2736000</v>
          </cell>
          <cell r="I410">
            <v>0</v>
          </cell>
          <cell r="J410">
            <v>0</v>
          </cell>
          <cell r="K410">
            <v>0</v>
          </cell>
          <cell r="L410">
            <v>434000</v>
          </cell>
          <cell r="M410">
            <v>6332000</v>
          </cell>
          <cell r="N410">
            <v>6064000</v>
          </cell>
          <cell r="O410">
            <v>268000</v>
          </cell>
          <cell r="P410">
            <v>24603000</v>
          </cell>
          <cell r="Q410">
            <v>-135</v>
          </cell>
          <cell r="R410">
            <v>6332135</v>
          </cell>
          <cell r="S410">
            <v>6064580</v>
          </cell>
          <cell r="T410">
            <v>-580</v>
          </cell>
          <cell r="U410">
            <v>1604000</v>
          </cell>
          <cell r="V410">
            <v>4460000</v>
          </cell>
          <cell r="W410">
            <v>268000</v>
          </cell>
          <cell r="X410">
            <v>267555</v>
          </cell>
          <cell r="Y410">
            <v>445</v>
          </cell>
          <cell r="Z410">
            <v>0</v>
          </cell>
          <cell r="AA410">
            <v>406000</v>
          </cell>
          <cell r="AB410">
            <v>28000</v>
          </cell>
        </row>
        <row r="411">
          <cell r="A411" t="str">
            <v>7</v>
          </cell>
          <cell r="B411" t="str">
            <v>600009556</v>
          </cell>
          <cell r="C411">
            <v>67.17</v>
          </cell>
          <cell r="D411">
            <v>54.58</v>
          </cell>
          <cell r="E411">
            <v>12.59</v>
          </cell>
          <cell r="F411">
            <v>20491000</v>
          </cell>
          <cell r="G411">
            <v>18312000</v>
          </cell>
          <cell r="H411">
            <v>2179000</v>
          </cell>
          <cell r="I411">
            <v>0</v>
          </cell>
          <cell r="J411">
            <v>0</v>
          </cell>
          <cell r="K411">
            <v>0</v>
          </cell>
          <cell r="L411">
            <v>474000</v>
          </cell>
          <cell r="M411">
            <v>7276000</v>
          </cell>
          <cell r="N411">
            <v>6969000</v>
          </cell>
          <cell r="O411">
            <v>307000</v>
          </cell>
          <cell r="P411">
            <v>28241000</v>
          </cell>
          <cell r="Q411">
            <v>1695</v>
          </cell>
          <cell r="R411">
            <v>7274305</v>
          </cell>
          <cell r="S411">
            <v>6966940</v>
          </cell>
          <cell r="T411">
            <v>2060</v>
          </cell>
          <cell r="U411">
            <v>1845000</v>
          </cell>
          <cell r="V411">
            <v>5124000</v>
          </cell>
          <cell r="W411">
            <v>307000</v>
          </cell>
          <cell r="X411">
            <v>307365</v>
          </cell>
          <cell r="Y411">
            <v>-365</v>
          </cell>
          <cell r="Z411">
            <v>0</v>
          </cell>
          <cell r="AA411">
            <v>441000</v>
          </cell>
          <cell r="AB411">
            <v>33000</v>
          </cell>
        </row>
        <row r="412">
          <cell r="A412" t="str">
            <v>7</v>
          </cell>
          <cell r="B412" t="str">
            <v>600009599</v>
          </cell>
          <cell r="C412">
            <v>65.25</v>
          </cell>
          <cell r="D412">
            <v>51.47</v>
          </cell>
          <cell r="E412">
            <v>13.78</v>
          </cell>
          <cell r="F412">
            <v>20121000</v>
          </cell>
          <cell r="G412">
            <v>17574000</v>
          </cell>
          <cell r="H412">
            <v>2547000</v>
          </cell>
          <cell r="I412">
            <v>0</v>
          </cell>
          <cell r="J412">
            <v>0</v>
          </cell>
          <cell r="K412">
            <v>0</v>
          </cell>
          <cell r="L412">
            <v>461000</v>
          </cell>
          <cell r="M412">
            <v>7144000</v>
          </cell>
          <cell r="N412">
            <v>6842000</v>
          </cell>
          <cell r="O412">
            <v>302000</v>
          </cell>
          <cell r="P412">
            <v>27726000</v>
          </cell>
          <cell r="Q412">
            <v>1045</v>
          </cell>
          <cell r="R412">
            <v>7142955</v>
          </cell>
          <cell r="S412">
            <v>6841140</v>
          </cell>
          <cell r="T412">
            <v>860</v>
          </cell>
          <cell r="U412">
            <v>1811000</v>
          </cell>
          <cell r="V412">
            <v>5031000</v>
          </cell>
          <cell r="W412">
            <v>302000</v>
          </cell>
          <cell r="X412">
            <v>301815</v>
          </cell>
          <cell r="Y412">
            <v>185</v>
          </cell>
          <cell r="Z412">
            <v>0</v>
          </cell>
          <cell r="AA412">
            <v>429000</v>
          </cell>
          <cell r="AB412">
            <v>32000</v>
          </cell>
        </row>
        <row r="413">
          <cell r="A413" t="str">
            <v>7</v>
          </cell>
          <cell r="B413" t="str">
            <v>600009602</v>
          </cell>
          <cell r="C413">
            <v>89.22</v>
          </cell>
          <cell r="D413">
            <v>68.150000000000006</v>
          </cell>
          <cell r="E413">
            <v>21.07</v>
          </cell>
          <cell r="F413">
            <v>27049000</v>
          </cell>
          <cell r="G413">
            <v>23156000</v>
          </cell>
          <cell r="H413">
            <v>3893000</v>
          </cell>
          <cell r="I413">
            <v>0</v>
          </cell>
          <cell r="J413">
            <v>0</v>
          </cell>
          <cell r="K413">
            <v>0</v>
          </cell>
          <cell r="L413">
            <v>545000</v>
          </cell>
          <cell r="M413">
            <v>9605000</v>
          </cell>
          <cell r="N413">
            <v>9199000</v>
          </cell>
          <cell r="O413">
            <v>406000</v>
          </cell>
          <cell r="P413">
            <v>37199000</v>
          </cell>
          <cell r="Q413">
            <v>2605</v>
          </cell>
          <cell r="R413">
            <v>9602395</v>
          </cell>
          <cell r="S413">
            <v>9196660</v>
          </cell>
          <cell r="T413">
            <v>2340</v>
          </cell>
          <cell r="U413">
            <v>2435000</v>
          </cell>
          <cell r="V413">
            <v>6764000</v>
          </cell>
          <cell r="W413">
            <v>406000</v>
          </cell>
          <cell r="X413">
            <v>405735</v>
          </cell>
          <cell r="Y413">
            <v>265</v>
          </cell>
          <cell r="Z413">
            <v>0</v>
          </cell>
          <cell r="AA413">
            <v>500000</v>
          </cell>
          <cell r="AB413">
            <v>45000</v>
          </cell>
        </row>
        <row r="414">
          <cell r="A414" t="str">
            <v>7</v>
          </cell>
          <cell r="B414" t="str">
            <v>600009700</v>
          </cell>
          <cell r="C414">
            <v>115.54</v>
          </cell>
          <cell r="D414">
            <v>77.489999999999995</v>
          </cell>
          <cell r="E414">
            <v>38.049999999999997</v>
          </cell>
          <cell r="F414">
            <v>32660000</v>
          </cell>
          <cell r="G414">
            <v>25847000</v>
          </cell>
          <cell r="H414">
            <v>6813000</v>
          </cell>
          <cell r="I414">
            <v>0</v>
          </cell>
          <cell r="J414">
            <v>0</v>
          </cell>
          <cell r="K414">
            <v>0</v>
          </cell>
          <cell r="L414">
            <v>728000</v>
          </cell>
          <cell r="M414">
            <v>11593000</v>
          </cell>
          <cell r="N414">
            <v>11105000</v>
          </cell>
          <cell r="O414">
            <v>488000</v>
          </cell>
          <cell r="P414">
            <v>44981000</v>
          </cell>
          <cell r="Q414">
            <v>-1300</v>
          </cell>
          <cell r="R414">
            <v>11594300</v>
          </cell>
          <cell r="S414">
            <v>11104400</v>
          </cell>
          <cell r="T414">
            <v>600</v>
          </cell>
          <cell r="U414">
            <v>2938000</v>
          </cell>
          <cell r="V414">
            <v>8167000</v>
          </cell>
          <cell r="W414">
            <v>488000</v>
          </cell>
          <cell r="X414">
            <v>489900</v>
          </cell>
          <cell r="Y414">
            <v>-1900</v>
          </cell>
          <cell r="Z414">
            <v>0</v>
          </cell>
          <cell r="AA414">
            <v>677000</v>
          </cell>
          <cell r="AB414">
            <v>51000</v>
          </cell>
        </row>
        <row r="415">
          <cell r="A415" t="str">
            <v>7</v>
          </cell>
          <cell r="B415" t="str">
            <v>600009718</v>
          </cell>
          <cell r="C415">
            <v>79.7</v>
          </cell>
          <cell r="D415">
            <v>56.43</v>
          </cell>
          <cell r="E415">
            <v>23.27</v>
          </cell>
          <cell r="F415">
            <v>22770000</v>
          </cell>
          <cell r="G415">
            <v>18564000</v>
          </cell>
          <cell r="H415">
            <v>4206000</v>
          </cell>
          <cell r="I415">
            <v>0</v>
          </cell>
          <cell r="J415">
            <v>0</v>
          </cell>
          <cell r="K415">
            <v>0</v>
          </cell>
          <cell r="L415">
            <v>422000</v>
          </cell>
          <cell r="M415">
            <v>8086000</v>
          </cell>
          <cell r="N415">
            <v>7744000</v>
          </cell>
          <cell r="O415">
            <v>342000</v>
          </cell>
          <cell r="P415">
            <v>31278000</v>
          </cell>
          <cell r="Q415">
            <v>2650</v>
          </cell>
          <cell r="R415">
            <v>8083350</v>
          </cell>
          <cell r="S415">
            <v>7741800</v>
          </cell>
          <cell r="T415">
            <v>2200</v>
          </cell>
          <cell r="U415">
            <v>2047000</v>
          </cell>
          <cell r="V415">
            <v>5697000</v>
          </cell>
          <cell r="W415">
            <v>342000</v>
          </cell>
          <cell r="X415">
            <v>341550</v>
          </cell>
          <cell r="Y415">
            <v>450</v>
          </cell>
          <cell r="Z415">
            <v>0</v>
          </cell>
          <cell r="AA415">
            <v>386000</v>
          </cell>
          <cell r="AB415">
            <v>36000</v>
          </cell>
        </row>
        <row r="416">
          <cell r="A416" t="str">
            <v>7</v>
          </cell>
          <cell r="B416" t="str">
            <v>600009734</v>
          </cell>
          <cell r="C416">
            <v>58.96</v>
          </cell>
          <cell r="D416">
            <v>40.32</v>
          </cell>
          <cell r="E416">
            <v>18.64</v>
          </cell>
          <cell r="F416">
            <v>17003000</v>
          </cell>
          <cell r="G416">
            <v>13767000</v>
          </cell>
          <cell r="H416">
            <v>3236000</v>
          </cell>
          <cell r="I416">
            <v>0</v>
          </cell>
          <cell r="J416">
            <v>0</v>
          </cell>
          <cell r="K416">
            <v>0</v>
          </cell>
          <cell r="L416">
            <v>371000</v>
          </cell>
          <cell r="M416">
            <v>6036000</v>
          </cell>
          <cell r="N416">
            <v>5782000</v>
          </cell>
          <cell r="O416">
            <v>254000</v>
          </cell>
          <cell r="P416">
            <v>23410000</v>
          </cell>
          <cell r="Q416">
            <v>-65</v>
          </cell>
          <cell r="R416">
            <v>6036065</v>
          </cell>
          <cell r="S416">
            <v>5781020</v>
          </cell>
          <cell r="T416">
            <v>980</v>
          </cell>
          <cell r="U416">
            <v>1530000</v>
          </cell>
          <cell r="V416">
            <v>4252000</v>
          </cell>
          <cell r="W416">
            <v>254000</v>
          </cell>
          <cell r="X416">
            <v>255045</v>
          </cell>
          <cell r="Y416">
            <v>-1045</v>
          </cell>
          <cell r="Z416">
            <v>0</v>
          </cell>
          <cell r="AA416">
            <v>344000</v>
          </cell>
          <cell r="AB416">
            <v>27000</v>
          </cell>
        </row>
        <row r="417">
          <cell r="A417" t="str">
            <v>7</v>
          </cell>
          <cell r="B417" t="str">
            <v>600009751</v>
          </cell>
          <cell r="C417">
            <v>30.84</v>
          </cell>
          <cell r="D417">
            <v>24.92</v>
          </cell>
          <cell r="E417">
            <v>5.92</v>
          </cell>
          <cell r="F417">
            <v>9385000</v>
          </cell>
          <cell r="G417">
            <v>8361000</v>
          </cell>
          <cell r="H417">
            <v>1024000</v>
          </cell>
          <cell r="I417">
            <v>0</v>
          </cell>
          <cell r="J417">
            <v>0</v>
          </cell>
          <cell r="K417">
            <v>0</v>
          </cell>
          <cell r="L417">
            <v>221000</v>
          </cell>
          <cell r="M417">
            <v>3332000</v>
          </cell>
          <cell r="N417">
            <v>3192000</v>
          </cell>
          <cell r="O417">
            <v>140000</v>
          </cell>
          <cell r="P417">
            <v>12938000</v>
          </cell>
          <cell r="Q417">
            <v>325</v>
          </cell>
          <cell r="R417">
            <v>3331675</v>
          </cell>
          <cell r="S417">
            <v>3190900</v>
          </cell>
          <cell r="T417">
            <v>1100</v>
          </cell>
          <cell r="U417">
            <v>845000</v>
          </cell>
          <cell r="V417">
            <v>2347000</v>
          </cell>
          <cell r="W417">
            <v>140000</v>
          </cell>
          <cell r="X417">
            <v>140775</v>
          </cell>
          <cell r="Y417">
            <v>-775</v>
          </cell>
          <cell r="Z417">
            <v>0</v>
          </cell>
          <cell r="AA417">
            <v>206000</v>
          </cell>
          <cell r="AB417">
            <v>15000</v>
          </cell>
        </row>
        <row r="418">
          <cell r="A418" t="str">
            <v>7</v>
          </cell>
          <cell r="B418" t="str">
            <v>600009769</v>
          </cell>
          <cell r="C418">
            <v>48.46</v>
          </cell>
          <cell r="D418">
            <v>33.340000000000003</v>
          </cell>
          <cell r="E418">
            <v>15.12</v>
          </cell>
          <cell r="F418">
            <v>13573000</v>
          </cell>
          <cell r="G418">
            <v>10933000</v>
          </cell>
          <cell r="H418">
            <v>2640000</v>
          </cell>
          <cell r="I418">
            <v>0</v>
          </cell>
          <cell r="J418">
            <v>0</v>
          </cell>
          <cell r="K418">
            <v>0</v>
          </cell>
          <cell r="L418">
            <v>261000</v>
          </cell>
          <cell r="M418">
            <v>4817000</v>
          </cell>
          <cell r="N418">
            <v>4617000</v>
          </cell>
          <cell r="O418">
            <v>200000</v>
          </cell>
          <cell r="P418">
            <v>18651000</v>
          </cell>
          <cell r="Q418">
            <v>-1415</v>
          </cell>
          <cell r="R418">
            <v>4818415</v>
          </cell>
          <cell r="S418">
            <v>4614820</v>
          </cell>
          <cell r="T418">
            <v>2180</v>
          </cell>
          <cell r="U418">
            <v>1220000</v>
          </cell>
          <cell r="V418">
            <v>3397000</v>
          </cell>
          <cell r="W418">
            <v>200000</v>
          </cell>
          <cell r="X418">
            <v>203595</v>
          </cell>
          <cell r="Y418">
            <v>-3595</v>
          </cell>
          <cell r="Z418">
            <v>0</v>
          </cell>
          <cell r="AA418">
            <v>243000</v>
          </cell>
          <cell r="AB418">
            <v>18000</v>
          </cell>
        </row>
        <row r="419">
          <cell r="A419" t="str">
            <v>7</v>
          </cell>
          <cell r="B419" t="str">
            <v>600009793</v>
          </cell>
          <cell r="C419">
            <v>59.08</v>
          </cell>
          <cell r="D419">
            <v>43.73</v>
          </cell>
          <cell r="E419">
            <v>15.35</v>
          </cell>
          <cell r="F419">
            <v>17329000</v>
          </cell>
          <cell r="G419">
            <v>14653000</v>
          </cell>
          <cell r="H419">
            <v>2676000</v>
          </cell>
          <cell r="I419">
            <v>0</v>
          </cell>
          <cell r="J419">
            <v>0</v>
          </cell>
          <cell r="K419">
            <v>0</v>
          </cell>
          <cell r="L419">
            <v>359000</v>
          </cell>
          <cell r="M419">
            <v>6152000</v>
          </cell>
          <cell r="N419">
            <v>5892000</v>
          </cell>
          <cell r="O419">
            <v>260000</v>
          </cell>
          <cell r="P419">
            <v>23840000</v>
          </cell>
          <cell r="Q419">
            <v>205</v>
          </cell>
          <cell r="R419">
            <v>6151795</v>
          </cell>
          <cell r="S419">
            <v>5891860</v>
          </cell>
          <cell r="T419">
            <v>140</v>
          </cell>
          <cell r="U419">
            <v>1559000</v>
          </cell>
          <cell r="V419">
            <v>4333000</v>
          </cell>
          <cell r="W419">
            <v>260000</v>
          </cell>
          <cell r="X419">
            <v>259935</v>
          </cell>
          <cell r="Y419">
            <v>65</v>
          </cell>
          <cell r="Z419">
            <v>0</v>
          </cell>
          <cell r="AA419">
            <v>331000</v>
          </cell>
          <cell r="AB419">
            <v>28000</v>
          </cell>
        </row>
        <row r="420">
          <cell r="A420" t="str">
            <v>7</v>
          </cell>
          <cell r="B420" t="str">
            <v>600009815</v>
          </cell>
          <cell r="C420">
            <v>35.21</v>
          </cell>
          <cell r="D420">
            <v>21.91</v>
          </cell>
          <cell r="E420">
            <v>13.3</v>
          </cell>
          <cell r="F420">
            <v>9527000</v>
          </cell>
          <cell r="G420">
            <v>7178000</v>
          </cell>
          <cell r="H420">
            <v>2349000</v>
          </cell>
          <cell r="I420">
            <v>0</v>
          </cell>
          <cell r="J420">
            <v>0</v>
          </cell>
          <cell r="K420">
            <v>0</v>
          </cell>
          <cell r="L420">
            <v>195000</v>
          </cell>
          <cell r="M420">
            <v>3381000</v>
          </cell>
          <cell r="N420">
            <v>3238000</v>
          </cell>
          <cell r="O420">
            <v>143000</v>
          </cell>
          <cell r="P420">
            <v>13103000</v>
          </cell>
          <cell r="Q420">
            <v>-1085</v>
          </cell>
          <cell r="R420">
            <v>3382085</v>
          </cell>
          <cell r="S420">
            <v>3239180</v>
          </cell>
          <cell r="T420">
            <v>-1180</v>
          </cell>
          <cell r="U420">
            <v>855000</v>
          </cell>
          <cell r="V420">
            <v>2383000</v>
          </cell>
          <cell r="W420">
            <v>143000</v>
          </cell>
          <cell r="X420">
            <v>142905</v>
          </cell>
          <cell r="Y420">
            <v>95</v>
          </cell>
          <cell r="Z420">
            <v>0</v>
          </cell>
          <cell r="AA420">
            <v>179000</v>
          </cell>
          <cell r="AB420">
            <v>16000</v>
          </cell>
        </row>
        <row r="421">
          <cell r="A421" t="str">
            <v>7</v>
          </cell>
          <cell r="B421" t="str">
            <v>600009831</v>
          </cell>
          <cell r="C421">
            <v>56.28</v>
          </cell>
          <cell r="D421">
            <v>41.66</v>
          </cell>
          <cell r="E421">
            <v>14.62</v>
          </cell>
          <cell r="F421">
            <v>16584000</v>
          </cell>
          <cell r="G421">
            <v>14061000</v>
          </cell>
          <cell r="H421">
            <v>2523000</v>
          </cell>
          <cell r="I421">
            <v>0</v>
          </cell>
          <cell r="J421">
            <v>0</v>
          </cell>
          <cell r="K421">
            <v>0</v>
          </cell>
          <cell r="L421">
            <v>388000</v>
          </cell>
          <cell r="M421">
            <v>5888000</v>
          </cell>
          <cell r="N421">
            <v>5638000</v>
          </cell>
          <cell r="O421">
            <v>250000</v>
          </cell>
          <cell r="P421">
            <v>22860000</v>
          </cell>
          <cell r="Q421">
            <v>680</v>
          </cell>
          <cell r="R421">
            <v>5887320</v>
          </cell>
          <cell r="S421">
            <v>5638560</v>
          </cell>
          <cell r="T421">
            <v>-560</v>
          </cell>
          <cell r="U421">
            <v>1492000</v>
          </cell>
          <cell r="V421">
            <v>4146000</v>
          </cell>
          <cell r="W421">
            <v>250000</v>
          </cell>
          <cell r="X421">
            <v>248760</v>
          </cell>
          <cell r="Y421">
            <v>1240</v>
          </cell>
          <cell r="Z421">
            <v>0</v>
          </cell>
          <cell r="AA421">
            <v>361000</v>
          </cell>
          <cell r="AB421">
            <v>27000</v>
          </cell>
        </row>
        <row r="422">
          <cell r="A422" t="str">
            <v>7</v>
          </cell>
          <cell r="B422" t="str">
            <v>600009858</v>
          </cell>
          <cell r="C422">
            <v>61.33</v>
          </cell>
          <cell r="D422">
            <v>42.61</v>
          </cell>
          <cell r="E422">
            <v>18.72</v>
          </cell>
          <cell r="F422">
            <v>17606000</v>
          </cell>
          <cell r="G422">
            <v>14216000</v>
          </cell>
          <cell r="H422">
            <v>3390000</v>
          </cell>
          <cell r="I422">
            <v>0</v>
          </cell>
          <cell r="J422">
            <v>0</v>
          </cell>
          <cell r="K422">
            <v>0</v>
          </cell>
          <cell r="L422">
            <v>407000</v>
          </cell>
          <cell r="M422">
            <v>6255000</v>
          </cell>
          <cell r="N422">
            <v>5992000</v>
          </cell>
          <cell r="O422">
            <v>263000</v>
          </cell>
          <cell r="P422">
            <v>24268000</v>
          </cell>
          <cell r="Q422">
            <v>4870</v>
          </cell>
          <cell r="R422">
            <v>6250130</v>
          </cell>
          <cell r="S422">
            <v>5986040</v>
          </cell>
          <cell r="T422">
            <v>5960</v>
          </cell>
          <cell r="U422">
            <v>1587000</v>
          </cell>
          <cell r="V422">
            <v>4405000</v>
          </cell>
          <cell r="W422">
            <v>263000</v>
          </cell>
          <cell r="X422">
            <v>264090</v>
          </cell>
          <cell r="Y422">
            <v>-1090</v>
          </cell>
          <cell r="Z422">
            <v>0</v>
          </cell>
          <cell r="AA422">
            <v>381000</v>
          </cell>
          <cell r="AB422">
            <v>26000</v>
          </cell>
        </row>
        <row r="423">
          <cell r="A423" t="str">
            <v>7</v>
          </cell>
          <cell r="B423" t="str">
            <v>600009947</v>
          </cell>
          <cell r="C423">
            <v>37.049999999999997</v>
          </cell>
          <cell r="D423">
            <v>26.52</v>
          </cell>
          <cell r="E423">
            <v>10.53</v>
          </cell>
          <cell r="F423">
            <v>10757000</v>
          </cell>
          <cell r="G423">
            <v>8944000</v>
          </cell>
          <cell r="H423">
            <v>1813000</v>
          </cell>
          <cell r="I423">
            <v>0</v>
          </cell>
          <cell r="J423">
            <v>0</v>
          </cell>
          <cell r="K423">
            <v>0</v>
          </cell>
          <cell r="L423">
            <v>263000</v>
          </cell>
          <cell r="M423">
            <v>3820000</v>
          </cell>
          <cell r="N423">
            <v>3658000</v>
          </cell>
          <cell r="O423">
            <v>162000</v>
          </cell>
          <cell r="P423">
            <v>14840000</v>
          </cell>
          <cell r="Q423">
            <v>1265</v>
          </cell>
          <cell r="R423">
            <v>3818735</v>
          </cell>
          <cell r="S423">
            <v>3657380</v>
          </cell>
          <cell r="T423">
            <v>620</v>
          </cell>
          <cell r="U423">
            <v>968000</v>
          </cell>
          <cell r="V423">
            <v>2690000</v>
          </cell>
          <cell r="W423">
            <v>162000</v>
          </cell>
          <cell r="X423">
            <v>161355</v>
          </cell>
          <cell r="Y423">
            <v>645</v>
          </cell>
          <cell r="Z423">
            <v>0</v>
          </cell>
          <cell r="AA423">
            <v>245000</v>
          </cell>
          <cell r="AB423">
            <v>18000</v>
          </cell>
        </row>
        <row r="424">
          <cell r="A424" t="str">
            <v>7</v>
          </cell>
          <cell r="B424" t="str">
            <v>600009955</v>
          </cell>
          <cell r="C424">
            <v>28.92</v>
          </cell>
          <cell r="D424">
            <v>15.42</v>
          </cell>
          <cell r="E424">
            <v>13.5</v>
          </cell>
          <cell r="F424">
            <v>7413000</v>
          </cell>
          <cell r="G424">
            <v>5174000</v>
          </cell>
          <cell r="H424">
            <v>2239000</v>
          </cell>
          <cell r="I424">
            <v>0</v>
          </cell>
          <cell r="J424">
            <v>0</v>
          </cell>
          <cell r="K424">
            <v>0</v>
          </cell>
          <cell r="L424">
            <v>205000</v>
          </cell>
          <cell r="M424">
            <v>2634000</v>
          </cell>
          <cell r="N424">
            <v>2522000</v>
          </cell>
          <cell r="O424">
            <v>112000</v>
          </cell>
          <cell r="P424">
            <v>10252000</v>
          </cell>
          <cell r="Q424">
            <v>2385</v>
          </cell>
          <cell r="R424">
            <v>2631615</v>
          </cell>
          <cell r="S424">
            <v>2520420</v>
          </cell>
          <cell r="T424">
            <v>1580</v>
          </cell>
          <cell r="U424">
            <v>667000</v>
          </cell>
          <cell r="V424">
            <v>1855000</v>
          </cell>
          <cell r="W424">
            <v>112000</v>
          </cell>
          <cell r="X424">
            <v>111195</v>
          </cell>
          <cell r="Y424">
            <v>805</v>
          </cell>
          <cell r="Z424">
            <v>0</v>
          </cell>
          <cell r="AA424">
            <v>193000</v>
          </cell>
          <cell r="AB424">
            <v>12000</v>
          </cell>
        </row>
        <row r="425">
          <cell r="A425" t="str">
            <v>7</v>
          </cell>
          <cell r="B425" t="str">
            <v>600009963</v>
          </cell>
          <cell r="C425">
            <v>21</v>
          </cell>
          <cell r="D425">
            <v>13.74</v>
          </cell>
          <cell r="E425">
            <v>7.26</v>
          </cell>
          <cell r="F425">
            <v>5846000</v>
          </cell>
          <cell r="G425">
            <v>4537000</v>
          </cell>
          <cell r="H425">
            <v>1309000</v>
          </cell>
          <cell r="I425">
            <v>0</v>
          </cell>
          <cell r="J425">
            <v>0</v>
          </cell>
          <cell r="K425">
            <v>0</v>
          </cell>
          <cell r="L425">
            <v>129000</v>
          </cell>
          <cell r="M425">
            <v>2076000</v>
          </cell>
          <cell r="N425">
            <v>1988000</v>
          </cell>
          <cell r="O425">
            <v>88000</v>
          </cell>
          <cell r="P425">
            <v>8051000</v>
          </cell>
          <cell r="Q425">
            <v>670</v>
          </cell>
          <cell r="R425">
            <v>2075330</v>
          </cell>
          <cell r="S425">
            <v>1987640</v>
          </cell>
          <cell r="T425">
            <v>360</v>
          </cell>
          <cell r="U425">
            <v>525000</v>
          </cell>
          <cell r="V425">
            <v>1463000</v>
          </cell>
          <cell r="W425">
            <v>88000</v>
          </cell>
          <cell r="X425">
            <v>87690</v>
          </cell>
          <cell r="Y425">
            <v>310</v>
          </cell>
          <cell r="Z425">
            <v>0</v>
          </cell>
          <cell r="AA425">
            <v>120000</v>
          </cell>
          <cell r="AB425">
            <v>9000</v>
          </cell>
        </row>
        <row r="426">
          <cell r="A426" t="str">
            <v>7</v>
          </cell>
          <cell r="B426" t="str">
            <v>600009971</v>
          </cell>
          <cell r="C426">
            <v>30.14</v>
          </cell>
          <cell r="D426">
            <v>23.66</v>
          </cell>
          <cell r="E426">
            <v>6.48</v>
          </cell>
          <cell r="F426">
            <v>9032000</v>
          </cell>
          <cell r="G426">
            <v>7869000</v>
          </cell>
          <cell r="H426">
            <v>1163000</v>
          </cell>
          <cell r="I426">
            <v>0</v>
          </cell>
          <cell r="J426">
            <v>0</v>
          </cell>
          <cell r="K426">
            <v>0</v>
          </cell>
          <cell r="L426">
            <v>213000</v>
          </cell>
          <cell r="M426">
            <v>3208000</v>
          </cell>
          <cell r="N426">
            <v>3073000</v>
          </cell>
          <cell r="O426">
            <v>135000</v>
          </cell>
          <cell r="P426">
            <v>12453000</v>
          </cell>
          <cell r="Q426">
            <v>1640</v>
          </cell>
          <cell r="R426">
            <v>3206360</v>
          </cell>
          <cell r="S426">
            <v>3070880</v>
          </cell>
          <cell r="T426">
            <v>2120</v>
          </cell>
          <cell r="U426">
            <v>812000</v>
          </cell>
          <cell r="V426">
            <v>2261000</v>
          </cell>
          <cell r="W426">
            <v>135000</v>
          </cell>
          <cell r="X426">
            <v>135480</v>
          </cell>
          <cell r="Y426">
            <v>-480</v>
          </cell>
          <cell r="Z426">
            <v>0</v>
          </cell>
          <cell r="AA426">
            <v>200000</v>
          </cell>
          <cell r="AB426">
            <v>13000</v>
          </cell>
        </row>
        <row r="427">
          <cell r="A427" t="str">
            <v>7</v>
          </cell>
          <cell r="B427" t="str">
            <v>600009980</v>
          </cell>
          <cell r="C427">
            <v>27.49</v>
          </cell>
          <cell r="D427">
            <v>20.36</v>
          </cell>
          <cell r="E427">
            <v>7.13</v>
          </cell>
          <cell r="F427">
            <v>8118000</v>
          </cell>
          <cell r="G427">
            <v>6862000</v>
          </cell>
          <cell r="H427">
            <v>1256000</v>
          </cell>
          <cell r="I427">
            <v>0</v>
          </cell>
          <cell r="J427">
            <v>0</v>
          </cell>
          <cell r="K427">
            <v>0</v>
          </cell>
          <cell r="L427">
            <v>141000</v>
          </cell>
          <cell r="M427">
            <v>2884000</v>
          </cell>
          <cell r="N427">
            <v>2762000</v>
          </cell>
          <cell r="O427">
            <v>122000</v>
          </cell>
          <cell r="P427">
            <v>11143000</v>
          </cell>
          <cell r="Q427">
            <v>2110</v>
          </cell>
          <cell r="R427">
            <v>2881890</v>
          </cell>
          <cell r="S427">
            <v>2760120</v>
          </cell>
          <cell r="T427">
            <v>1880</v>
          </cell>
          <cell r="U427">
            <v>731000</v>
          </cell>
          <cell r="V427">
            <v>2031000</v>
          </cell>
          <cell r="W427">
            <v>122000</v>
          </cell>
          <cell r="X427">
            <v>121770</v>
          </cell>
          <cell r="Y427">
            <v>230</v>
          </cell>
          <cell r="Z427">
            <v>0</v>
          </cell>
          <cell r="AA427">
            <v>129000</v>
          </cell>
          <cell r="AB427">
            <v>12000</v>
          </cell>
        </row>
        <row r="428">
          <cell r="A428" t="str">
            <v>7</v>
          </cell>
          <cell r="B428" t="str">
            <v>600019675</v>
          </cell>
          <cell r="C428">
            <v>99.95</v>
          </cell>
          <cell r="D428">
            <v>81.75</v>
          </cell>
          <cell r="E428">
            <v>18.2</v>
          </cell>
          <cell r="F428">
            <v>31253000</v>
          </cell>
          <cell r="G428">
            <v>27921000</v>
          </cell>
          <cell r="H428">
            <v>3332000</v>
          </cell>
          <cell r="I428">
            <v>0</v>
          </cell>
          <cell r="J428">
            <v>0</v>
          </cell>
          <cell r="K428">
            <v>0</v>
          </cell>
          <cell r="L428">
            <v>605000</v>
          </cell>
          <cell r="M428">
            <v>11097000</v>
          </cell>
          <cell r="N428">
            <v>10628000</v>
          </cell>
          <cell r="O428">
            <v>469000</v>
          </cell>
          <cell r="P428">
            <v>42955000</v>
          </cell>
          <cell r="Q428">
            <v>2185</v>
          </cell>
          <cell r="R428">
            <v>11094815</v>
          </cell>
          <cell r="S428">
            <v>10626020</v>
          </cell>
          <cell r="T428">
            <v>1980</v>
          </cell>
          <cell r="U428">
            <v>2812000</v>
          </cell>
          <cell r="V428">
            <v>7816000</v>
          </cell>
          <cell r="W428">
            <v>469000</v>
          </cell>
          <cell r="X428">
            <v>468795</v>
          </cell>
          <cell r="Y428">
            <v>205</v>
          </cell>
          <cell r="Z428">
            <v>0</v>
          </cell>
          <cell r="AA428">
            <v>556000</v>
          </cell>
          <cell r="AB428">
            <v>49000</v>
          </cell>
        </row>
        <row r="429">
          <cell r="A429" t="str">
            <v>7</v>
          </cell>
          <cell r="B429" t="str">
            <v>600022765</v>
          </cell>
          <cell r="C429">
            <v>57.51</v>
          </cell>
          <cell r="D429">
            <v>46.88</v>
          </cell>
          <cell r="E429">
            <v>10.63</v>
          </cell>
          <cell r="F429">
            <v>17377000</v>
          </cell>
          <cell r="G429">
            <v>15536000</v>
          </cell>
          <cell r="H429">
            <v>1841000</v>
          </cell>
          <cell r="I429">
            <v>0</v>
          </cell>
          <cell r="J429">
            <v>0</v>
          </cell>
          <cell r="K429">
            <v>0</v>
          </cell>
          <cell r="L429">
            <v>351000</v>
          </cell>
          <cell r="M429">
            <v>6175000</v>
          </cell>
          <cell r="N429">
            <v>5921000</v>
          </cell>
          <cell r="O429">
            <v>254000</v>
          </cell>
          <cell r="P429">
            <v>23903000</v>
          </cell>
          <cell r="Q429">
            <v>6165</v>
          </cell>
          <cell r="R429">
            <v>6168835</v>
          </cell>
          <cell r="S429">
            <v>5908180</v>
          </cell>
          <cell r="T429">
            <v>12820</v>
          </cell>
          <cell r="U429">
            <v>1566000</v>
          </cell>
          <cell r="V429">
            <v>4355000</v>
          </cell>
          <cell r="W429">
            <v>254000</v>
          </cell>
          <cell r="X429">
            <v>260655</v>
          </cell>
          <cell r="Y429">
            <v>-6655</v>
          </cell>
          <cell r="Z429">
            <v>0</v>
          </cell>
          <cell r="AA429">
            <v>329000</v>
          </cell>
          <cell r="AB429">
            <v>22000</v>
          </cell>
        </row>
        <row r="430">
          <cell r="A430" t="str">
            <v>7</v>
          </cell>
          <cell r="B430" t="str">
            <v>600022901</v>
          </cell>
          <cell r="C430">
            <v>14.88</v>
          </cell>
          <cell r="D430">
            <v>12.41</v>
          </cell>
          <cell r="E430">
            <v>2.4700000000000002</v>
          </cell>
          <cell r="F430">
            <v>4514000</v>
          </cell>
          <cell r="G430">
            <v>4116000</v>
          </cell>
          <cell r="H430">
            <v>398000</v>
          </cell>
          <cell r="I430">
            <v>0</v>
          </cell>
          <cell r="J430">
            <v>0</v>
          </cell>
          <cell r="K430">
            <v>0</v>
          </cell>
          <cell r="L430">
            <v>96000</v>
          </cell>
          <cell r="M430">
            <v>1601000</v>
          </cell>
          <cell r="N430">
            <v>1536000</v>
          </cell>
          <cell r="O430">
            <v>65000</v>
          </cell>
          <cell r="P430">
            <v>6211000</v>
          </cell>
          <cell r="Q430">
            <v>-1470</v>
          </cell>
          <cell r="R430">
            <v>1602470</v>
          </cell>
          <cell r="S430">
            <v>1534760</v>
          </cell>
          <cell r="T430">
            <v>1240</v>
          </cell>
          <cell r="U430">
            <v>406000</v>
          </cell>
          <cell r="V430">
            <v>1130000</v>
          </cell>
          <cell r="W430">
            <v>65000</v>
          </cell>
          <cell r="X430">
            <v>67710</v>
          </cell>
          <cell r="Y430">
            <v>-2710</v>
          </cell>
          <cell r="Z430">
            <v>0</v>
          </cell>
          <cell r="AA430">
            <v>91000</v>
          </cell>
          <cell r="AB430">
            <v>5000</v>
          </cell>
        </row>
        <row r="431">
          <cell r="A431" t="str">
            <v>7</v>
          </cell>
          <cell r="B431" t="str">
            <v>600022935</v>
          </cell>
          <cell r="C431">
            <v>22.87</v>
          </cell>
          <cell r="D431">
            <v>16.63</v>
          </cell>
          <cell r="E431">
            <v>6.24</v>
          </cell>
          <cell r="F431">
            <v>6489000</v>
          </cell>
          <cell r="G431">
            <v>5479000</v>
          </cell>
          <cell r="H431">
            <v>1010000</v>
          </cell>
          <cell r="I431">
            <v>0</v>
          </cell>
          <cell r="J431">
            <v>0</v>
          </cell>
          <cell r="K431">
            <v>0</v>
          </cell>
          <cell r="L431">
            <v>175000</v>
          </cell>
          <cell r="M431">
            <v>2308000</v>
          </cell>
          <cell r="N431">
            <v>2211000</v>
          </cell>
          <cell r="O431">
            <v>97000</v>
          </cell>
          <cell r="P431">
            <v>8972000</v>
          </cell>
          <cell r="Q431">
            <v>4405</v>
          </cell>
          <cell r="R431">
            <v>2303595</v>
          </cell>
          <cell r="S431">
            <v>2206260</v>
          </cell>
          <cell r="T431">
            <v>4740</v>
          </cell>
          <cell r="U431">
            <v>583000</v>
          </cell>
          <cell r="V431">
            <v>1628000</v>
          </cell>
          <cell r="W431">
            <v>97000</v>
          </cell>
          <cell r="X431">
            <v>97335</v>
          </cell>
          <cell r="Y431">
            <v>-335</v>
          </cell>
          <cell r="Z431">
            <v>0</v>
          </cell>
          <cell r="AA431">
            <v>166000</v>
          </cell>
          <cell r="AB431">
            <v>9000</v>
          </cell>
        </row>
        <row r="432">
          <cell r="A432" t="str">
            <v>7</v>
          </cell>
          <cell r="B432" t="str">
            <v>600022943</v>
          </cell>
          <cell r="C432">
            <v>31.87</v>
          </cell>
          <cell r="D432">
            <v>26.85</v>
          </cell>
          <cell r="E432">
            <v>5.0199999999999996</v>
          </cell>
          <cell r="F432">
            <v>9760000</v>
          </cell>
          <cell r="G432">
            <v>8949000</v>
          </cell>
          <cell r="H432">
            <v>811000</v>
          </cell>
          <cell r="I432">
            <v>0</v>
          </cell>
          <cell r="J432">
            <v>0</v>
          </cell>
          <cell r="K432">
            <v>0</v>
          </cell>
          <cell r="L432">
            <v>248000</v>
          </cell>
          <cell r="M432">
            <v>3468000</v>
          </cell>
          <cell r="N432">
            <v>3321000</v>
          </cell>
          <cell r="O432">
            <v>147000</v>
          </cell>
          <cell r="P432">
            <v>13476000</v>
          </cell>
          <cell r="Q432">
            <v>3200</v>
          </cell>
          <cell r="R432">
            <v>3464800</v>
          </cell>
          <cell r="S432">
            <v>3318400</v>
          </cell>
          <cell r="T432">
            <v>2600</v>
          </cell>
          <cell r="U432">
            <v>878000</v>
          </cell>
          <cell r="V432">
            <v>2443000</v>
          </cell>
          <cell r="W432">
            <v>147000</v>
          </cell>
          <cell r="X432">
            <v>146400</v>
          </cell>
          <cell r="Y432">
            <v>600</v>
          </cell>
          <cell r="Z432">
            <v>0</v>
          </cell>
          <cell r="AA432">
            <v>233000</v>
          </cell>
          <cell r="AB432">
            <v>15000</v>
          </cell>
        </row>
        <row r="433">
          <cell r="A433" t="str">
            <v>7</v>
          </cell>
          <cell r="B433" t="str">
            <v>600022960</v>
          </cell>
          <cell r="C433">
            <v>65.650000000000006</v>
          </cell>
          <cell r="D433">
            <v>49.5</v>
          </cell>
          <cell r="E433">
            <v>16.149999999999999</v>
          </cell>
          <cell r="F433">
            <v>18480000</v>
          </cell>
          <cell r="G433">
            <v>15863000</v>
          </cell>
          <cell r="H433">
            <v>2617000</v>
          </cell>
          <cell r="I433">
            <v>0</v>
          </cell>
          <cell r="J433">
            <v>0</v>
          </cell>
          <cell r="K433">
            <v>0</v>
          </cell>
          <cell r="L433">
            <v>383000</v>
          </cell>
          <cell r="M433">
            <v>6567000</v>
          </cell>
          <cell r="N433">
            <v>6292000</v>
          </cell>
          <cell r="O433">
            <v>275000</v>
          </cell>
          <cell r="P433">
            <v>25430000</v>
          </cell>
          <cell r="Q433">
            <v>6600</v>
          </cell>
          <cell r="R433">
            <v>6560400</v>
          </cell>
          <cell r="S433">
            <v>6283200</v>
          </cell>
          <cell r="T433">
            <v>8800</v>
          </cell>
          <cell r="U433">
            <v>1663000</v>
          </cell>
          <cell r="V433">
            <v>4629000</v>
          </cell>
          <cell r="W433">
            <v>275000</v>
          </cell>
          <cell r="X433">
            <v>277200</v>
          </cell>
          <cell r="Y433">
            <v>-2200</v>
          </cell>
          <cell r="Z433">
            <v>0</v>
          </cell>
          <cell r="AA433">
            <v>358000</v>
          </cell>
          <cell r="AB433">
            <v>25000</v>
          </cell>
        </row>
        <row r="434">
          <cell r="A434" t="str">
            <v>7</v>
          </cell>
          <cell r="B434" t="str">
            <v>600022978</v>
          </cell>
          <cell r="C434">
            <v>40.42</v>
          </cell>
          <cell r="D434">
            <v>28.15</v>
          </cell>
          <cell r="E434">
            <v>12.27</v>
          </cell>
          <cell r="F434">
            <v>11148000</v>
          </cell>
          <cell r="G434">
            <v>9124000</v>
          </cell>
          <cell r="H434">
            <v>2024000</v>
          </cell>
          <cell r="I434">
            <v>0</v>
          </cell>
          <cell r="J434">
            <v>0</v>
          </cell>
          <cell r="K434">
            <v>0</v>
          </cell>
          <cell r="L434">
            <v>262000</v>
          </cell>
          <cell r="M434">
            <v>3959000</v>
          </cell>
          <cell r="N434">
            <v>3793000</v>
          </cell>
          <cell r="O434">
            <v>166000</v>
          </cell>
          <cell r="P434">
            <v>15369000</v>
          </cell>
          <cell r="Q434">
            <v>1460</v>
          </cell>
          <cell r="R434">
            <v>3957540</v>
          </cell>
          <cell r="S434">
            <v>3790320</v>
          </cell>
          <cell r="T434">
            <v>2680</v>
          </cell>
          <cell r="U434">
            <v>1004000</v>
          </cell>
          <cell r="V434">
            <v>2789000</v>
          </cell>
          <cell r="W434">
            <v>166000</v>
          </cell>
          <cell r="X434">
            <v>167220</v>
          </cell>
          <cell r="Y434">
            <v>-1220</v>
          </cell>
          <cell r="Z434">
            <v>0</v>
          </cell>
          <cell r="AA434">
            <v>247000</v>
          </cell>
          <cell r="AB434">
            <v>15000</v>
          </cell>
        </row>
        <row r="435">
          <cell r="A435" t="str">
            <v>7</v>
          </cell>
          <cell r="B435" t="str">
            <v>600022986</v>
          </cell>
          <cell r="C435">
            <v>40.83</v>
          </cell>
          <cell r="D435">
            <v>32.200000000000003</v>
          </cell>
          <cell r="E435">
            <v>8.6300000000000008</v>
          </cell>
          <cell r="F435">
            <v>12158000</v>
          </cell>
          <cell r="G435">
            <v>10563000</v>
          </cell>
          <cell r="H435">
            <v>1595000</v>
          </cell>
          <cell r="I435">
            <v>0</v>
          </cell>
          <cell r="J435">
            <v>0</v>
          </cell>
          <cell r="K435">
            <v>0</v>
          </cell>
          <cell r="L435">
            <v>230000</v>
          </cell>
          <cell r="M435">
            <v>4318000</v>
          </cell>
          <cell r="N435">
            <v>4137000</v>
          </cell>
          <cell r="O435">
            <v>181000</v>
          </cell>
          <cell r="P435">
            <v>16706000</v>
          </cell>
          <cell r="Q435">
            <v>1910</v>
          </cell>
          <cell r="R435">
            <v>4316090</v>
          </cell>
          <cell r="S435">
            <v>4133720</v>
          </cell>
          <cell r="T435">
            <v>3280</v>
          </cell>
          <cell r="U435">
            <v>1096000</v>
          </cell>
          <cell r="V435">
            <v>3041000</v>
          </cell>
          <cell r="W435">
            <v>181000</v>
          </cell>
          <cell r="X435">
            <v>182370</v>
          </cell>
          <cell r="Y435">
            <v>-1370</v>
          </cell>
          <cell r="Z435">
            <v>0</v>
          </cell>
          <cell r="AA435">
            <v>213000</v>
          </cell>
          <cell r="AB435">
            <v>17000</v>
          </cell>
        </row>
        <row r="436">
          <cell r="A436" t="str">
            <v>7</v>
          </cell>
          <cell r="B436" t="str">
            <v>600023036</v>
          </cell>
          <cell r="C436">
            <v>44.23</v>
          </cell>
          <cell r="D436">
            <v>37.93</v>
          </cell>
          <cell r="E436">
            <v>6.3</v>
          </cell>
          <cell r="F436">
            <v>13648000</v>
          </cell>
          <cell r="G436">
            <v>12598000</v>
          </cell>
          <cell r="H436">
            <v>1050000</v>
          </cell>
          <cell r="I436">
            <v>0</v>
          </cell>
          <cell r="J436">
            <v>0</v>
          </cell>
          <cell r="K436">
            <v>0</v>
          </cell>
          <cell r="L436">
            <v>259000</v>
          </cell>
          <cell r="M436">
            <v>4848000</v>
          </cell>
          <cell r="N436">
            <v>4647000</v>
          </cell>
          <cell r="O436">
            <v>201000</v>
          </cell>
          <cell r="P436">
            <v>18755000</v>
          </cell>
          <cell r="Q436">
            <v>2960</v>
          </cell>
          <cell r="R436">
            <v>4845040</v>
          </cell>
          <cell r="S436">
            <v>4640320</v>
          </cell>
          <cell r="T436">
            <v>6680</v>
          </cell>
          <cell r="U436">
            <v>1228000</v>
          </cell>
          <cell r="V436">
            <v>3419000</v>
          </cell>
          <cell r="W436">
            <v>201000</v>
          </cell>
          <cell r="X436">
            <v>204720</v>
          </cell>
          <cell r="Y436">
            <v>-3720</v>
          </cell>
          <cell r="Z436">
            <v>0</v>
          </cell>
          <cell r="AA436">
            <v>240000</v>
          </cell>
          <cell r="AB436">
            <v>19000</v>
          </cell>
        </row>
        <row r="437">
          <cell r="A437" t="str">
            <v>7</v>
          </cell>
          <cell r="B437" t="str">
            <v>600023052</v>
          </cell>
          <cell r="C437">
            <v>16.25</v>
          </cell>
          <cell r="D437">
            <v>13.71</v>
          </cell>
          <cell r="E437">
            <v>2.54</v>
          </cell>
          <cell r="F437">
            <v>4994000</v>
          </cell>
          <cell r="G437">
            <v>4585000</v>
          </cell>
          <cell r="H437">
            <v>409000</v>
          </cell>
          <cell r="I437">
            <v>0</v>
          </cell>
          <cell r="J437">
            <v>0</v>
          </cell>
          <cell r="K437">
            <v>0</v>
          </cell>
          <cell r="L437">
            <v>102000</v>
          </cell>
          <cell r="M437">
            <v>1773000</v>
          </cell>
          <cell r="N437">
            <v>1700000</v>
          </cell>
          <cell r="O437">
            <v>73000</v>
          </cell>
          <cell r="P437">
            <v>6869000</v>
          </cell>
          <cell r="Q437">
            <v>130</v>
          </cell>
          <cell r="R437">
            <v>1772870</v>
          </cell>
          <cell r="S437">
            <v>1697960</v>
          </cell>
          <cell r="T437">
            <v>2040</v>
          </cell>
          <cell r="U437">
            <v>450000</v>
          </cell>
          <cell r="V437">
            <v>1250000</v>
          </cell>
          <cell r="W437">
            <v>73000</v>
          </cell>
          <cell r="X437">
            <v>74910</v>
          </cell>
          <cell r="Y437">
            <v>-1910</v>
          </cell>
          <cell r="Z437">
            <v>0</v>
          </cell>
          <cell r="AA437">
            <v>95000</v>
          </cell>
          <cell r="AB437">
            <v>7000</v>
          </cell>
        </row>
        <row r="438">
          <cell r="A438" t="str">
            <v>7</v>
          </cell>
          <cell r="B438" t="str">
            <v>600023109</v>
          </cell>
          <cell r="C438">
            <v>7.16</v>
          </cell>
          <cell r="D438">
            <v>5.68</v>
          </cell>
          <cell r="E438">
            <v>1.48</v>
          </cell>
          <cell r="F438">
            <v>2115000</v>
          </cell>
          <cell r="G438">
            <v>1876000</v>
          </cell>
          <cell r="H438">
            <v>239000</v>
          </cell>
          <cell r="I438">
            <v>0</v>
          </cell>
          <cell r="J438">
            <v>0</v>
          </cell>
          <cell r="K438">
            <v>0</v>
          </cell>
          <cell r="L438">
            <v>61000</v>
          </cell>
          <cell r="M438">
            <v>755000</v>
          </cell>
          <cell r="N438">
            <v>724000</v>
          </cell>
          <cell r="O438">
            <v>31000</v>
          </cell>
          <cell r="P438">
            <v>2931000</v>
          </cell>
          <cell r="Q438">
            <v>4175</v>
          </cell>
          <cell r="R438">
            <v>750825</v>
          </cell>
          <cell r="S438">
            <v>719100</v>
          </cell>
          <cell r="T438">
            <v>4900</v>
          </cell>
          <cell r="U438">
            <v>191000</v>
          </cell>
          <cell r="V438">
            <v>533000</v>
          </cell>
          <cell r="W438">
            <v>31000</v>
          </cell>
          <cell r="X438">
            <v>31725</v>
          </cell>
          <cell r="Y438">
            <v>-725</v>
          </cell>
          <cell r="Z438">
            <v>0</v>
          </cell>
          <cell r="AA438">
            <v>58000</v>
          </cell>
          <cell r="AB438">
            <v>3000</v>
          </cell>
        </row>
        <row r="439">
          <cell r="A439" t="str">
            <v>7</v>
          </cell>
          <cell r="B439" t="str">
            <v>600023117</v>
          </cell>
          <cell r="C439">
            <v>19.61</v>
          </cell>
          <cell r="D439">
            <v>15.43</v>
          </cell>
          <cell r="E439">
            <v>4.18</v>
          </cell>
          <cell r="F439">
            <v>5687000</v>
          </cell>
          <cell r="G439">
            <v>5016000</v>
          </cell>
          <cell r="H439">
            <v>671000</v>
          </cell>
          <cell r="I439">
            <v>0</v>
          </cell>
          <cell r="J439">
            <v>0</v>
          </cell>
          <cell r="K439">
            <v>0</v>
          </cell>
          <cell r="L439">
            <v>116000</v>
          </cell>
          <cell r="M439">
            <v>2023000</v>
          </cell>
          <cell r="N439">
            <v>1937000</v>
          </cell>
          <cell r="O439">
            <v>86000</v>
          </cell>
          <cell r="P439">
            <v>7826000</v>
          </cell>
          <cell r="Q439">
            <v>4115</v>
          </cell>
          <cell r="R439">
            <v>2018885</v>
          </cell>
          <cell r="S439">
            <v>1933580</v>
          </cell>
          <cell r="T439">
            <v>3420</v>
          </cell>
          <cell r="U439">
            <v>513000</v>
          </cell>
          <cell r="V439">
            <v>1424000</v>
          </cell>
          <cell r="W439">
            <v>86000</v>
          </cell>
          <cell r="X439">
            <v>85305</v>
          </cell>
          <cell r="Y439">
            <v>695</v>
          </cell>
          <cell r="Z439">
            <v>0</v>
          </cell>
          <cell r="AA439">
            <v>108000</v>
          </cell>
          <cell r="AB439">
            <v>8000</v>
          </cell>
        </row>
        <row r="440">
          <cell r="A440" t="str">
            <v>7</v>
          </cell>
          <cell r="B440" t="str">
            <v>600028411</v>
          </cell>
          <cell r="C440">
            <v>26.88</v>
          </cell>
          <cell r="D440">
            <v>19.350000000000001</v>
          </cell>
          <cell r="E440">
            <v>7.53</v>
          </cell>
          <cell r="F440">
            <v>7528000</v>
          </cell>
          <cell r="G440">
            <v>6067000</v>
          </cell>
          <cell r="H440">
            <v>1461000</v>
          </cell>
          <cell r="I440">
            <v>0</v>
          </cell>
          <cell r="J440">
            <v>0</v>
          </cell>
          <cell r="K440">
            <v>0</v>
          </cell>
          <cell r="L440">
            <v>55000</v>
          </cell>
          <cell r="M440">
            <v>2673000</v>
          </cell>
          <cell r="N440">
            <v>2560000</v>
          </cell>
          <cell r="O440">
            <v>113000</v>
          </cell>
          <cell r="P440">
            <v>10256000</v>
          </cell>
          <cell r="Q440">
            <v>560</v>
          </cell>
          <cell r="R440">
            <v>2672440</v>
          </cell>
          <cell r="S440">
            <v>2559520</v>
          </cell>
          <cell r="T440">
            <v>480</v>
          </cell>
          <cell r="U440">
            <v>678000</v>
          </cell>
          <cell r="V440">
            <v>1882000</v>
          </cell>
          <cell r="W440">
            <v>113000</v>
          </cell>
          <cell r="X440">
            <v>112920</v>
          </cell>
          <cell r="Y440">
            <v>80</v>
          </cell>
          <cell r="Z440">
            <v>0</v>
          </cell>
          <cell r="AA440">
            <v>43000</v>
          </cell>
          <cell r="AB440">
            <v>12000</v>
          </cell>
        </row>
        <row r="441">
          <cell r="A441" t="str">
            <v>7</v>
          </cell>
          <cell r="B441" t="str">
            <v>600028445</v>
          </cell>
          <cell r="C441">
            <v>28.38</v>
          </cell>
          <cell r="D441">
            <v>20.43</v>
          </cell>
          <cell r="E441">
            <v>7.95</v>
          </cell>
          <cell r="F441">
            <v>7949000</v>
          </cell>
          <cell r="G441">
            <v>6406000</v>
          </cell>
          <cell r="H441">
            <v>1543000</v>
          </cell>
          <cell r="I441">
            <v>0</v>
          </cell>
          <cell r="J441">
            <v>0</v>
          </cell>
          <cell r="K441">
            <v>0</v>
          </cell>
          <cell r="L441">
            <v>59000</v>
          </cell>
          <cell r="M441">
            <v>2821000</v>
          </cell>
          <cell r="N441">
            <v>2702000</v>
          </cell>
          <cell r="O441">
            <v>119000</v>
          </cell>
          <cell r="P441">
            <v>10829000</v>
          </cell>
          <cell r="Q441">
            <v>-895</v>
          </cell>
          <cell r="R441">
            <v>2821895</v>
          </cell>
          <cell r="S441">
            <v>2702660</v>
          </cell>
          <cell r="T441">
            <v>-660</v>
          </cell>
          <cell r="U441">
            <v>715000</v>
          </cell>
          <cell r="V441">
            <v>1987000</v>
          </cell>
          <cell r="W441">
            <v>119000</v>
          </cell>
          <cell r="X441">
            <v>119235</v>
          </cell>
          <cell r="Y441">
            <v>-235</v>
          </cell>
          <cell r="Z441">
            <v>0</v>
          </cell>
          <cell r="AA441">
            <v>46000</v>
          </cell>
          <cell r="AB441">
            <v>13000</v>
          </cell>
        </row>
        <row r="442">
          <cell r="A442" t="str">
            <v>7</v>
          </cell>
          <cell r="B442" t="str">
            <v>600028615</v>
          </cell>
          <cell r="C442">
            <v>41.83</v>
          </cell>
          <cell r="D442">
            <v>30.11</v>
          </cell>
          <cell r="E442">
            <v>11.72</v>
          </cell>
          <cell r="F442">
            <v>11715000</v>
          </cell>
          <cell r="G442">
            <v>9441000</v>
          </cell>
          <cell r="H442">
            <v>2274000</v>
          </cell>
          <cell r="I442">
            <v>0</v>
          </cell>
          <cell r="J442">
            <v>0</v>
          </cell>
          <cell r="K442">
            <v>0</v>
          </cell>
          <cell r="L442">
            <v>86000</v>
          </cell>
          <cell r="M442">
            <v>4159000</v>
          </cell>
          <cell r="N442">
            <v>3983000</v>
          </cell>
          <cell r="O442">
            <v>176000</v>
          </cell>
          <cell r="P442">
            <v>15960000</v>
          </cell>
          <cell r="Q442">
            <v>175</v>
          </cell>
          <cell r="R442">
            <v>4158825</v>
          </cell>
          <cell r="S442">
            <v>3983100</v>
          </cell>
          <cell r="T442">
            <v>-100</v>
          </cell>
          <cell r="U442">
            <v>1054000</v>
          </cell>
          <cell r="V442">
            <v>2929000</v>
          </cell>
          <cell r="W442">
            <v>176000</v>
          </cell>
          <cell r="X442">
            <v>175725</v>
          </cell>
          <cell r="Y442">
            <v>275</v>
          </cell>
          <cell r="Z442">
            <v>0</v>
          </cell>
          <cell r="AA442">
            <v>67000</v>
          </cell>
          <cell r="AB442">
            <v>19000</v>
          </cell>
        </row>
        <row r="443">
          <cell r="A443" t="str">
            <v>7</v>
          </cell>
          <cell r="B443" t="str">
            <v>600028623</v>
          </cell>
          <cell r="C443">
            <v>13.68</v>
          </cell>
          <cell r="D443">
            <v>9.76</v>
          </cell>
          <cell r="E443">
            <v>3.92</v>
          </cell>
          <cell r="F443">
            <v>3638000</v>
          </cell>
          <cell r="G443">
            <v>2933000</v>
          </cell>
          <cell r="H443">
            <v>705000</v>
          </cell>
          <cell r="I443">
            <v>0</v>
          </cell>
          <cell r="J443">
            <v>0</v>
          </cell>
          <cell r="K443">
            <v>0</v>
          </cell>
          <cell r="L443">
            <v>101000</v>
          </cell>
          <cell r="M443">
            <v>1292000</v>
          </cell>
          <cell r="N443">
            <v>1237000</v>
          </cell>
          <cell r="O443">
            <v>55000</v>
          </cell>
          <cell r="P443">
            <v>5031000</v>
          </cell>
          <cell r="Q443">
            <v>510</v>
          </cell>
          <cell r="R443">
            <v>1291490</v>
          </cell>
          <cell r="S443">
            <v>1236920</v>
          </cell>
          <cell r="T443">
            <v>80</v>
          </cell>
          <cell r="U443">
            <v>327000</v>
          </cell>
          <cell r="V443">
            <v>910000</v>
          </cell>
          <cell r="W443">
            <v>55000</v>
          </cell>
          <cell r="X443">
            <v>54570</v>
          </cell>
          <cell r="Y443">
            <v>430</v>
          </cell>
          <cell r="Z443">
            <v>0</v>
          </cell>
          <cell r="AA443">
            <v>95000</v>
          </cell>
          <cell r="AB443">
            <v>6000</v>
          </cell>
        </row>
        <row r="444">
          <cell r="A444" t="str">
            <v>7</v>
          </cell>
          <cell r="B444" t="str">
            <v>600028631</v>
          </cell>
          <cell r="C444">
            <v>6.04</v>
          </cell>
          <cell r="D444">
            <v>4.3099999999999996</v>
          </cell>
          <cell r="E444">
            <v>1.73</v>
          </cell>
          <cell r="F444">
            <v>1606000</v>
          </cell>
          <cell r="G444">
            <v>1295000</v>
          </cell>
          <cell r="H444">
            <v>311000</v>
          </cell>
          <cell r="I444">
            <v>0</v>
          </cell>
          <cell r="J444">
            <v>0</v>
          </cell>
          <cell r="K444">
            <v>0</v>
          </cell>
          <cell r="L444">
            <v>45000</v>
          </cell>
          <cell r="M444">
            <v>571000</v>
          </cell>
          <cell r="N444">
            <v>547000</v>
          </cell>
          <cell r="O444">
            <v>24000</v>
          </cell>
          <cell r="P444">
            <v>2222000</v>
          </cell>
          <cell r="Q444">
            <v>870</v>
          </cell>
          <cell r="R444">
            <v>570130</v>
          </cell>
          <cell r="S444">
            <v>546040</v>
          </cell>
          <cell r="T444">
            <v>960</v>
          </cell>
          <cell r="U444">
            <v>145000</v>
          </cell>
          <cell r="V444">
            <v>402000</v>
          </cell>
          <cell r="W444">
            <v>24000</v>
          </cell>
          <cell r="X444">
            <v>24090</v>
          </cell>
          <cell r="Y444">
            <v>-90</v>
          </cell>
          <cell r="Z444">
            <v>0</v>
          </cell>
          <cell r="AA444">
            <v>42000</v>
          </cell>
          <cell r="AB444">
            <v>3000</v>
          </cell>
        </row>
        <row r="445">
          <cell r="A445" t="str">
            <v>7</v>
          </cell>
          <cell r="B445" t="str">
            <v>600028640</v>
          </cell>
          <cell r="C445">
            <v>4.5</v>
          </cell>
          <cell r="D445">
            <v>3.21</v>
          </cell>
          <cell r="E445">
            <v>1.29</v>
          </cell>
          <cell r="F445">
            <v>1197000</v>
          </cell>
          <cell r="G445">
            <v>965000</v>
          </cell>
          <cell r="H445">
            <v>232000</v>
          </cell>
          <cell r="I445">
            <v>0</v>
          </cell>
          <cell r="J445">
            <v>0</v>
          </cell>
          <cell r="K445">
            <v>0</v>
          </cell>
          <cell r="L445">
            <v>33000</v>
          </cell>
          <cell r="M445">
            <v>425000</v>
          </cell>
          <cell r="N445">
            <v>407000</v>
          </cell>
          <cell r="O445">
            <v>18000</v>
          </cell>
          <cell r="P445">
            <v>1655000</v>
          </cell>
          <cell r="Q445">
            <v>65</v>
          </cell>
          <cell r="R445">
            <v>424935</v>
          </cell>
          <cell r="S445">
            <v>406980</v>
          </cell>
          <cell r="T445">
            <v>20</v>
          </cell>
          <cell r="U445">
            <v>108000</v>
          </cell>
          <cell r="V445">
            <v>299000</v>
          </cell>
          <cell r="W445">
            <v>18000</v>
          </cell>
          <cell r="X445">
            <v>17955</v>
          </cell>
          <cell r="Y445">
            <v>45</v>
          </cell>
          <cell r="Z445">
            <v>0</v>
          </cell>
          <cell r="AA445">
            <v>31000</v>
          </cell>
          <cell r="AB445">
            <v>2000</v>
          </cell>
        </row>
        <row r="446">
          <cell r="A446" t="str">
            <v>7</v>
          </cell>
          <cell r="B446" t="str">
            <v>600028674</v>
          </cell>
          <cell r="C446">
            <v>41.83</v>
          </cell>
          <cell r="D446">
            <v>30.11</v>
          </cell>
          <cell r="E446">
            <v>11.72</v>
          </cell>
          <cell r="F446">
            <v>11715000</v>
          </cell>
          <cell r="G446">
            <v>9441000</v>
          </cell>
          <cell r="H446">
            <v>2274000</v>
          </cell>
          <cell r="I446">
            <v>0</v>
          </cell>
          <cell r="J446">
            <v>0</v>
          </cell>
          <cell r="K446">
            <v>0</v>
          </cell>
          <cell r="L446">
            <v>86000</v>
          </cell>
          <cell r="M446">
            <v>4159000</v>
          </cell>
          <cell r="N446">
            <v>3983000</v>
          </cell>
          <cell r="O446">
            <v>176000</v>
          </cell>
          <cell r="P446">
            <v>15960000</v>
          </cell>
          <cell r="Q446">
            <v>175</v>
          </cell>
          <cell r="R446">
            <v>4158825</v>
          </cell>
          <cell r="S446">
            <v>3983100</v>
          </cell>
          <cell r="T446">
            <v>-100</v>
          </cell>
          <cell r="U446">
            <v>1054000</v>
          </cell>
          <cell r="V446">
            <v>2929000</v>
          </cell>
          <cell r="W446">
            <v>176000</v>
          </cell>
          <cell r="X446">
            <v>175725</v>
          </cell>
          <cell r="Y446">
            <v>275</v>
          </cell>
          <cell r="Z446">
            <v>0</v>
          </cell>
          <cell r="AA446">
            <v>67000</v>
          </cell>
          <cell r="AB446">
            <v>19000</v>
          </cell>
        </row>
        <row r="447">
          <cell r="A447" t="str">
            <v>7</v>
          </cell>
          <cell r="B447" t="str">
            <v>600028721</v>
          </cell>
          <cell r="C447">
            <v>29.88</v>
          </cell>
          <cell r="D447">
            <v>21.51</v>
          </cell>
          <cell r="E447">
            <v>8.3699999999999992</v>
          </cell>
          <cell r="F447">
            <v>8368000</v>
          </cell>
          <cell r="G447">
            <v>6744000</v>
          </cell>
          <cell r="H447">
            <v>1624000</v>
          </cell>
          <cell r="I447">
            <v>0</v>
          </cell>
          <cell r="J447">
            <v>0</v>
          </cell>
          <cell r="K447">
            <v>0</v>
          </cell>
          <cell r="L447">
            <v>61000</v>
          </cell>
          <cell r="M447">
            <v>2971000</v>
          </cell>
          <cell r="N447">
            <v>2845000</v>
          </cell>
          <cell r="O447">
            <v>126000</v>
          </cell>
          <cell r="P447">
            <v>11400000</v>
          </cell>
          <cell r="Q447">
            <v>360</v>
          </cell>
          <cell r="R447">
            <v>2970640</v>
          </cell>
          <cell r="S447">
            <v>2845120</v>
          </cell>
          <cell r="T447">
            <v>-120</v>
          </cell>
          <cell r="U447">
            <v>753000</v>
          </cell>
          <cell r="V447">
            <v>2092000</v>
          </cell>
          <cell r="W447">
            <v>126000</v>
          </cell>
          <cell r="X447">
            <v>125520</v>
          </cell>
          <cell r="Y447">
            <v>480</v>
          </cell>
          <cell r="Z447">
            <v>0</v>
          </cell>
          <cell r="AA447">
            <v>48000</v>
          </cell>
          <cell r="AB447">
            <v>13000</v>
          </cell>
        </row>
        <row r="448">
          <cell r="A448" t="str">
            <v>7</v>
          </cell>
          <cell r="B448" t="str">
            <v>600028739</v>
          </cell>
          <cell r="C448">
            <v>26.12</v>
          </cell>
          <cell r="D448">
            <v>18.63</v>
          </cell>
          <cell r="E448">
            <v>7.49</v>
          </cell>
          <cell r="F448">
            <v>6946000</v>
          </cell>
          <cell r="G448">
            <v>5599000</v>
          </cell>
          <cell r="H448">
            <v>1347000</v>
          </cell>
          <cell r="I448">
            <v>0</v>
          </cell>
          <cell r="J448">
            <v>0</v>
          </cell>
          <cell r="K448">
            <v>0</v>
          </cell>
          <cell r="L448">
            <v>192000</v>
          </cell>
          <cell r="M448">
            <v>2466000</v>
          </cell>
          <cell r="N448">
            <v>2362000</v>
          </cell>
          <cell r="O448">
            <v>104000</v>
          </cell>
          <cell r="P448">
            <v>9604000</v>
          </cell>
          <cell r="Q448">
            <v>170</v>
          </cell>
          <cell r="R448">
            <v>2465830</v>
          </cell>
          <cell r="S448">
            <v>2361640</v>
          </cell>
          <cell r="T448">
            <v>360</v>
          </cell>
          <cell r="U448">
            <v>625000</v>
          </cell>
          <cell r="V448">
            <v>1737000</v>
          </cell>
          <cell r="W448">
            <v>104000</v>
          </cell>
          <cell r="X448">
            <v>104190</v>
          </cell>
          <cell r="Y448">
            <v>-190</v>
          </cell>
          <cell r="Z448">
            <v>0</v>
          </cell>
          <cell r="AA448">
            <v>181000</v>
          </cell>
          <cell r="AB448">
            <v>11000</v>
          </cell>
        </row>
        <row r="449">
          <cell r="A449" t="str">
            <v>7</v>
          </cell>
          <cell r="B449" t="str">
            <v>600028755</v>
          </cell>
          <cell r="C449">
            <v>12.05</v>
          </cell>
          <cell r="D449">
            <v>8.59</v>
          </cell>
          <cell r="E449">
            <v>3.46</v>
          </cell>
          <cell r="F449">
            <v>3204000</v>
          </cell>
          <cell r="G449">
            <v>2582000</v>
          </cell>
          <cell r="H449">
            <v>622000</v>
          </cell>
          <cell r="I449">
            <v>0</v>
          </cell>
          <cell r="J449">
            <v>0</v>
          </cell>
          <cell r="K449">
            <v>0</v>
          </cell>
          <cell r="L449">
            <v>89000</v>
          </cell>
          <cell r="M449">
            <v>1137000</v>
          </cell>
          <cell r="N449">
            <v>1089000</v>
          </cell>
          <cell r="O449">
            <v>48000</v>
          </cell>
          <cell r="P449">
            <v>4430000</v>
          </cell>
          <cell r="Q449">
            <v>-420</v>
          </cell>
          <cell r="R449">
            <v>1137420</v>
          </cell>
          <cell r="S449">
            <v>1089360</v>
          </cell>
          <cell r="T449">
            <v>-360</v>
          </cell>
          <cell r="U449">
            <v>288000</v>
          </cell>
          <cell r="V449">
            <v>801000</v>
          </cell>
          <cell r="W449">
            <v>48000</v>
          </cell>
          <cell r="X449">
            <v>48060</v>
          </cell>
          <cell r="Y449">
            <v>-60</v>
          </cell>
          <cell r="Z449">
            <v>0</v>
          </cell>
          <cell r="AA449">
            <v>84000</v>
          </cell>
          <cell r="AB449">
            <v>5000</v>
          </cell>
        </row>
        <row r="450">
          <cell r="A450" t="str">
            <v>7</v>
          </cell>
          <cell r="B450" t="str">
            <v>600028780</v>
          </cell>
          <cell r="C450">
            <v>9.83</v>
          </cell>
          <cell r="D450">
            <v>7.01</v>
          </cell>
          <cell r="E450">
            <v>2.82</v>
          </cell>
          <cell r="F450">
            <v>2614000</v>
          </cell>
          <cell r="G450">
            <v>2107000</v>
          </cell>
          <cell r="H450">
            <v>507000</v>
          </cell>
          <cell r="I450">
            <v>0</v>
          </cell>
          <cell r="J450">
            <v>0</v>
          </cell>
          <cell r="K450">
            <v>0</v>
          </cell>
          <cell r="L450">
            <v>72000</v>
          </cell>
          <cell r="M450">
            <v>928000</v>
          </cell>
          <cell r="N450">
            <v>889000</v>
          </cell>
          <cell r="O450">
            <v>39000</v>
          </cell>
          <cell r="P450">
            <v>3614000</v>
          </cell>
          <cell r="Q450">
            <v>30</v>
          </cell>
          <cell r="R450">
            <v>927970</v>
          </cell>
          <cell r="S450">
            <v>888760</v>
          </cell>
          <cell r="T450">
            <v>240</v>
          </cell>
          <cell r="U450">
            <v>235000</v>
          </cell>
          <cell r="V450">
            <v>654000</v>
          </cell>
          <cell r="W450">
            <v>39000</v>
          </cell>
          <cell r="X450">
            <v>39210</v>
          </cell>
          <cell r="Y450">
            <v>-210</v>
          </cell>
          <cell r="Z450">
            <v>0</v>
          </cell>
          <cell r="AA450">
            <v>68000</v>
          </cell>
          <cell r="AB450">
            <v>4000</v>
          </cell>
        </row>
        <row r="451">
          <cell r="A451" t="str">
            <v>7</v>
          </cell>
          <cell r="B451" t="str">
            <v>600028798</v>
          </cell>
          <cell r="C451">
            <v>23.89</v>
          </cell>
          <cell r="D451">
            <v>17.2</v>
          </cell>
          <cell r="E451">
            <v>6.69</v>
          </cell>
          <cell r="F451">
            <v>6691000</v>
          </cell>
          <cell r="G451">
            <v>5393000</v>
          </cell>
          <cell r="H451">
            <v>1298000</v>
          </cell>
          <cell r="I451">
            <v>0</v>
          </cell>
          <cell r="J451">
            <v>0</v>
          </cell>
          <cell r="K451">
            <v>0</v>
          </cell>
          <cell r="L451">
            <v>49000</v>
          </cell>
          <cell r="M451">
            <v>2375000</v>
          </cell>
          <cell r="N451">
            <v>2275000</v>
          </cell>
          <cell r="O451">
            <v>100000</v>
          </cell>
          <cell r="P451">
            <v>9115000</v>
          </cell>
          <cell r="Q451">
            <v>-305</v>
          </cell>
          <cell r="R451">
            <v>2375305</v>
          </cell>
          <cell r="S451">
            <v>2274940</v>
          </cell>
          <cell r="T451">
            <v>60</v>
          </cell>
          <cell r="U451">
            <v>602000</v>
          </cell>
          <cell r="V451">
            <v>1673000</v>
          </cell>
          <cell r="W451">
            <v>100000</v>
          </cell>
          <cell r="X451">
            <v>100365</v>
          </cell>
          <cell r="Y451">
            <v>-365</v>
          </cell>
          <cell r="Z451">
            <v>0</v>
          </cell>
          <cell r="AA451">
            <v>38000</v>
          </cell>
          <cell r="AB451">
            <v>11000</v>
          </cell>
        </row>
        <row r="452">
          <cell r="A452" t="str">
            <v>7</v>
          </cell>
          <cell r="B452" t="str">
            <v>600028801</v>
          </cell>
          <cell r="C452">
            <v>24.24</v>
          </cell>
          <cell r="D452">
            <v>17.2</v>
          </cell>
          <cell r="E452">
            <v>7.04</v>
          </cell>
          <cell r="F452">
            <v>6748000</v>
          </cell>
          <cell r="G452">
            <v>5393000</v>
          </cell>
          <cell r="H452">
            <v>1355000</v>
          </cell>
          <cell r="I452">
            <v>0</v>
          </cell>
          <cell r="J452">
            <v>0</v>
          </cell>
          <cell r="K452">
            <v>0</v>
          </cell>
          <cell r="L452">
            <v>50000</v>
          </cell>
          <cell r="M452">
            <v>2395000</v>
          </cell>
          <cell r="N452">
            <v>2294000</v>
          </cell>
          <cell r="O452">
            <v>101000</v>
          </cell>
          <cell r="P452">
            <v>9193000</v>
          </cell>
          <cell r="Q452">
            <v>-540</v>
          </cell>
          <cell r="R452">
            <v>2395540</v>
          </cell>
          <cell r="S452">
            <v>2294320</v>
          </cell>
          <cell r="T452">
            <v>-320</v>
          </cell>
          <cell r="U452">
            <v>607000</v>
          </cell>
          <cell r="V452">
            <v>1687000</v>
          </cell>
          <cell r="W452">
            <v>101000</v>
          </cell>
          <cell r="X452">
            <v>101220</v>
          </cell>
          <cell r="Y452">
            <v>-220</v>
          </cell>
          <cell r="Z452">
            <v>0</v>
          </cell>
          <cell r="AA452">
            <v>39000</v>
          </cell>
          <cell r="AB452">
            <v>11000</v>
          </cell>
        </row>
        <row r="453">
          <cell r="A453" t="str">
            <v>7</v>
          </cell>
          <cell r="B453" t="str">
            <v>600033236</v>
          </cell>
          <cell r="C453">
            <v>65.67</v>
          </cell>
          <cell r="D453">
            <v>51.98</v>
          </cell>
          <cell r="E453">
            <v>13.69</v>
          </cell>
          <cell r="F453">
            <v>19910000</v>
          </cell>
          <cell r="G453">
            <v>17221000</v>
          </cell>
          <cell r="H453">
            <v>2689000</v>
          </cell>
          <cell r="I453">
            <v>0</v>
          </cell>
          <cell r="J453">
            <v>0</v>
          </cell>
          <cell r="K453">
            <v>0</v>
          </cell>
          <cell r="L453">
            <v>962000</v>
          </cell>
          <cell r="M453">
            <v>7069000</v>
          </cell>
          <cell r="N453">
            <v>6770000</v>
          </cell>
          <cell r="O453">
            <v>299000</v>
          </cell>
          <cell r="P453">
            <v>27941000</v>
          </cell>
          <cell r="Q453">
            <v>950</v>
          </cell>
          <cell r="R453">
            <v>7068050</v>
          </cell>
          <cell r="S453">
            <v>6769400</v>
          </cell>
          <cell r="T453">
            <v>600</v>
          </cell>
          <cell r="U453">
            <v>1792000</v>
          </cell>
          <cell r="V453">
            <v>4978000</v>
          </cell>
          <cell r="W453">
            <v>299000</v>
          </cell>
          <cell r="X453">
            <v>298650</v>
          </cell>
          <cell r="Y453">
            <v>350</v>
          </cell>
          <cell r="Z453">
            <v>0</v>
          </cell>
          <cell r="AA453">
            <v>930000</v>
          </cell>
          <cell r="AB453">
            <v>32000</v>
          </cell>
        </row>
        <row r="454">
          <cell r="A454" t="str">
            <v>7</v>
          </cell>
          <cell r="B454" t="str">
            <v>600170454</v>
          </cell>
          <cell r="C454">
            <v>68.81</v>
          </cell>
          <cell r="D454">
            <v>47.36</v>
          </cell>
          <cell r="E454">
            <v>21.45</v>
          </cell>
          <cell r="F454">
            <v>19611000</v>
          </cell>
          <cell r="G454">
            <v>15787000</v>
          </cell>
          <cell r="H454">
            <v>3824000</v>
          </cell>
          <cell r="I454">
            <v>0</v>
          </cell>
          <cell r="J454">
            <v>0</v>
          </cell>
          <cell r="K454">
            <v>0</v>
          </cell>
          <cell r="L454">
            <v>386000</v>
          </cell>
          <cell r="M454">
            <v>6966000</v>
          </cell>
          <cell r="N454">
            <v>6673000</v>
          </cell>
          <cell r="O454">
            <v>293000</v>
          </cell>
          <cell r="P454">
            <v>26963000</v>
          </cell>
          <cell r="Q454">
            <v>4095</v>
          </cell>
          <cell r="R454">
            <v>6961905</v>
          </cell>
          <cell r="S454">
            <v>6667740</v>
          </cell>
          <cell r="T454">
            <v>5260</v>
          </cell>
          <cell r="U454">
            <v>1766000</v>
          </cell>
          <cell r="V454">
            <v>4907000</v>
          </cell>
          <cell r="W454">
            <v>293000</v>
          </cell>
          <cell r="X454">
            <v>294165</v>
          </cell>
          <cell r="Y454">
            <v>-1165</v>
          </cell>
          <cell r="Z454">
            <v>0</v>
          </cell>
          <cell r="AA454">
            <v>354000</v>
          </cell>
          <cell r="AB454">
            <v>32000</v>
          </cell>
        </row>
        <row r="455">
          <cell r="A455" t="str">
            <v>7</v>
          </cell>
          <cell r="B455" t="str">
            <v>600170501</v>
          </cell>
          <cell r="C455">
            <v>58.29</v>
          </cell>
          <cell r="D455">
            <v>42.95</v>
          </cell>
          <cell r="E455">
            <v>15.34</v>
          </cell>
          <cell r="F455">
            <v>17333000</v>
          </cell>
          <cell r="G455">
            <v>14498000</v>
          </cell>
          <cell r="H455">
            <v>2835000</v>
          </cell>
          <cell r="I455">
            <v>0</v>
          </cell>
          <cell r="J455">
            <v>0</v>
          </cell>
          <cell r="K455">
            <v>0</v>
          </cell>
          <cell r="L455">
            <v>380000</v>
          </cell>
          <cell r="M455">
            <v>6154000</v>
          </cell>
          <cell r="N455">
            <v>5894000</v>
          </cell>
          <cell r="O455">
            <v>260000</v>
          </cell>
          <cell r="P455">
            <v>23867000</v>
          </cell>
          <cell r="Q455">
            <v>785</v>
          </cell>
          <cell r="R455">
            <v>6153215</v>
          </cell>
          <cell r="S455">
            <v>5893220</v>
          </cell>
          <cell r="T455">
            <v>780</v>
          </cell>
          <cell r="U455">
            <v>1559000</v>
          </cell>
          <cell r="V455">
            <v>4335000</v>
          </cell>
          <cell r="W455">
            <v>260000</v>
          </cell>
          <cell r="X455">
            <v>259995</v>
          </cell>
          <cell r="Y455">
            <v>5</v>
          </cell>
          <cell r="Z455">
            <v>0</v>
          </cell>
          <cell r="AA455">
            <v>354000</v>
          </cell>
          <cell r="AB455">
            <v>26000</v>
          </cell>
        </row>
        <row r="456">
          <cell r="A456" t="str">
            <v>7</v>
          </cell>
          <cell r="B456" t="str">
            <v>600170535</v>
          </cell>
          <cell r="C456">
            <v>30.85</v>
          </cell>
          <cell r="D456">
            <v>23.01</v>
          </cell>
          <cell r="E456">
            <v>7.84</v>
          </cell>
          <cell r="F456">
            <v>9128000</v>
          </cell>
          <cell r="G456">
            <v>7693000</v>
          </cell>
          <cell r="H456">
            <v>1435000</v>
          </cell>
          <cell r="I456">
            <v>0</v>
          </cell>
          <cell r="J456">
            <v>0</v>
          </cell>
          <cell r="K456">
            <v>0</v>
          </cell>
          <cell r="L456">
            <v>212000</v>
          </cell>
          <cell r="M456">
            <v>3243000</v>
          </cell>
          <cell r="N456">
            <v>3106000</v>
          </cell>
          <cell r="O456">
            <v>137000</v>
          </cell>
          <cell r="P456">
            <v>12583000</v>
          </cell>
          <cell r="Q456">
            <v>2560</v>
          </cell>
          <cell r="R456">
            <v>3240440</v>
          </cell>
          <cell r="S456">
            <v>3103520</v>
          </cell>
          <cell r="T456">
            <v>2480</v>
          </cell>
          <cell r="U456">
            <v>821000</v>
          </cell>
          <cell r="V456">
            <v>2285000</v>
          </cell>
          <cell r="W456">
            <v>137000</v>
          </cell>
          <cell r="X456">
            <v>136920</v>
          </cell>
          <cell r="Y456">
            <v>80</v>
          </cell>
          <cell r="Z456">
            <v>0</v>
          </cell>
          <cell r="AA456">
            <v>198000</v>
          </cell>
          <cell r="AB456">
            <v>14000</v>
          </cell>
        </row>
        <row r="457">
          <cell r="A457" t="str">
            <v>7</v>
          </cell>
          <cell r="B457" t="str">
            <v>600171507</v>
          </cell>
          <cell r="C457">
            <v>25.29</v>
          </cell>
          <cell r="D457">
            <v>22.46</v>
          </cell>
          <cell r="E457">
            <v>2.83</v>
          </cell>
          <cell r="F457">
            <v>7970000</v>
          </cell>
          <cell r="G457">
            <v>7514000</v>
          </cell>
          <cell r="H457">
            <v>456000</v>
          </cell>
          <cell r="I457">
            <v>0</v>
          </cell>
          <cell r="J457">
            <v>0</v>
          </cell>
          <cell r="K457">
            <v>0</v>
          </cell>
          <cell r="L457">
            <v>117000</v>
          </cell>
          <cell r="M457">
            <v>2830000</v>
          </cell>
          <cell r="N457">
            <v>2710000</v>
          </cell>
          <cell r="O457">
            <v>120000</v>
          </cell>
          <cell r="P457">
            <v>10917000</v>
          </cell>
          <cell r="Q457">
            <v>650</v>
          </cell>
          <cell r="R457">
            <v>2829350</v>
          </cell>
          <cell r="S457">
            <v>2709800</v>
          </cell>
          <cell r="T457">
            <v>200</v>
          </cell>
          <cell r="U457">
            <v>717000</v>
          </cell>
          <cell r="V457">
            <v>1993000</v>
          </cell>
          <cell r="W457">
            <v>120000</v>
          </cell>
          <cell r="X457">
            <v>119550</v>
          </cell>
          <cell r="Y457">
            <v>450</v>
          </cell>
          <cell r="Z457">
            <v>0</v>
          </cell>
          <cell r="AA457">
            <v>105000</v>
          </cell>
          <cell r="AB457">
            <v>12000</v>
          </cell>
        </row>
        <row r="458">
          <cell r="A458" t="str">
            <v>7</v>
          </cell>
          <cell r="B458" t="str">
            <v>600171515</v>
          </cell>
          <cell r="C458">
            <v>37.26</v>
          </cell>
          <cell r="D458">
            <v>29.46</v>
          </cell>
          <cell r="E458">
            <v>7.8</v>
          </cell>
          <cell r="F458">
            <v>10615000</v>
          </cell>
          <cell r="G458">
            <v>9361000</v>
          </cell>
          <cell r="H458">
            <v>1254000</v>
          </cell>
          <cell r="I458">
            <v>0</v>
          </cell>
          <cell r="J458">
            <v>0</v>
          </cell>
          <cell r="K458">
            <v>0</v>
          </cell>
          <cell r="L458">
            <v>345000</v>
          </cell>
          <cell r="M458">
            <v>3772000</v>
          </cell>
          <cell r="N458">
            <v>3612000</v>
          </cell>
          <cell r="O458">
            <v>160000</v>
          </cell>
          <cell r="P458">
            <v>14732000</v>
          </cell>
          <cell r="Q458">
            <v>3675</v>
          </cell>
          <cell r="R458">
            <v>3768325</v>
          </cell>
          <cell r="S458">
            <v>3609100</v>
          </cell>
          <cell r="T458">
            <v>2900</v>
          </cell>
          <cell r="U458">
            <v>956000</v>
          </cell>
          <cell r="V458">
            <v>2656000</v>
          </cell>
          <cell r="W458">
            <v>160000</v>
          </cell>
          <cell r="X458">
            <v>159225</v>
          </cell>
          <cell r="Y458">
            <v>775</v>
          </cell>
          <cell r="Z458">
            <v>0</v>
          </cell>
          <cell r="AA458">
            <v>328000</v>
          </cell>
          <cell r="AB458">
            <v>17000</v>
          </cell>
        </row>
        <row r="459">
          <cell r="A459" t="str">
            <v>7</v>
          </cell>
          <cell r="B459" t="str">
            <v>610100530</v>
          </cell>
          <cell r="C459">
            <v>181.51</v>
          </cell>
          <cell r="D459">
            <v>113.45</v>
          </cell>
          <cell r="E459">
            <v>68.06</v>
          </cell>
          <cell r="F459">
            <v>49512000</v>
          </cell>
          <cell r="G459">
            <v>37507000</v>
          </cell>
          <cell r="H459">
            <v>12005000</v>
          </cell>
          <cell r="I459">
            <v>0</v>
          </cell>
          <cell r="J459">
            <v>0</v>
          </cell>
          <cell r="K459">
            <v>0</v>
          </cell>
          <cell r="L459">
            <v>1040000</v>
          </cell>
          <cell r="M459">
            <v>17581000</v>
          </cell>
          <cell r="N459">
            <v>16837000</v>
          </cell>
          <cell r="O459">
            <v>744000</v>
          </cell>
          <cell r="P459">
            <v>68133000</v>
          </cell>
          <cell r="Q459">
            <v>4240</v>
          </cell>
          <cell r="R459">
            <v>17576760</v>
          </cell>
          <cell r="S459">
            <v>16834080</v>
          </cell>
          <cell r="T459">
            <v>2920</v>
          </cell>
          <cell r="U459">
            <v>4457000</v>
          </cell>
          <cell r="V459">
            <v>12380000</v>
          </cell>
          <cell r="W459">
            <v>744000</v>
          </cell>
          <cell r="X459">
            <v>742680</v>
          </cell>
          <cell r="Y459">
            <v>1320</v>
          </cell>
          <cell r="Z459">
            <v>0</v>
          </cell>
          <cell r="AA459">
            <v>962000</v>
          </cell>
          <cell r="AB459">
            <v>78000</v>
          </cell>
        </row>
        <row r="460">
          <cell r="A460" t="str">
            <v>7</v>
          </cell>
          <cell r="B460" t="str">
            <v>610100581</v>
          </cell>
          <cell r="C460">
            <v>129.69999999999999</v>
          </cell>
          <cell r="D460">
            <v>81.45</v>
          </cell>
          <cell r="E460">
            <v>48.25</v>
          </cell>
          <cell r="F460">
            <v>35346000</v>
          </cell>
          <cell r="G460">
            <v>26845000</v>
          </cell>
          <cell r="H460">
            <v>8501000</v>
          </cell>
          <cell r="I460">
            <v>0</v>
          </cell>
          <cell r="J460">
            <v>0</v>
          </cell>
          <cell r="K460">
            <v>0</v>
          </cell>
          <cell r="L460">
            <v>796000</v>
          </cell>
          <cell r="M460">
            <v>12551000</v>
          </cell>
          <cell r="N460">
            <v>12020000</v>
          </cell>
          <cell r="O460">
            <v>531000</v>
          </cell>
          <cell r="P460">
            <v>48693000</v>
          </cell>
          <cell r="Q460">
            <v>3170</v>
          </cell>
          <cell r="R460">
            <v>12547830</v>
          </cell>
          <cell r="S460">
            <v>12017640</v>
          </cell>
          <cell r="T460">
            <v>2360</v>
          </cell>
          <cell r="U460">
            <v>3182000</v>
          </cell>
          <cell r="V460">
            <v>8838000</v>
          </cell>
          <cell r="W460">
            <v>531000</v>
          </cell>
          <cell r="X460">
            <v>530190</v>
          </cell>
          <cell r="Y460">
            <v>810</v>
          </cell>
          <cell r="Z460">
            <v>0</v>
          </cell>
          <cell r="AA460">
            <v>739000</v>
          </cell>
          <cell r="AB460">
            <v>57000</v>
          </cell>
        </row>
        <row r="461">
          <cell r="A461" t="str">
            <v>7</v>
          </cell>
          <cell r="B461" t="str">
            <v>610100645</v>
          </cell>
          <cell r="C461">
            <v>142.62</v>
          </cell>
          <cell r="D461">
            <v>106.71</v>
          </cell>
          <cell r="E461">
            <v>35.909999999999997</v>
          </cell>
          <cell r="F461">
            <v>42655000</v>
          </cell>
          <cell r="G461">
            <v>36074000</v>
          </cell>
          <cell r="H461">
            <v>6581000</v>
          </cell>
          <cell r="I461">
            <v>0</v>
          </cell>
          <cell r="J461">
            <v>0</v>
          </cell>
          <cell r="K461">
            <v>0</v>
          </cell>
          <cell r="L461">
            <v>964000</v>
          </cell>
          <cell r="M461">
            <v>15144000</v>
          </cell>
          <cell r="N461">
            <v>14508000</v>
          </cell>
          <cell r="O461">
            <v>636000</v>
          </cell>
          <cell r="P461">
            <v>58763000</v>
          </cell>
          <cell r="Q461">
            <v>1475</v>
          </cell>
          <cell r="R461">
            <v>15142525</v>
          </cell>
          <cell r="S461">
            <v>14502700</v>
          </cell>
          <cell r="T461">
            <v>5300</v>
          </cell>
          <cell r="U461">
            <v>3839000</v>
          </cell>
          <cell r="V461">
            <v>10669000</v>
          </cell>
          <cell r="W461">
            <v>636000</v>
          </cell>
          <cell r="X461">
            <v>639825</v>
          </cell>
          <cell r="Y461">
            <v>-3825</v>
          </cell>
          <cell r="Z461">
            <v>0</v>
          </cell>
          <cell r="AA461">
            <v>897000</v>
          </cell>
          <cell r="AB461">
            <v>67000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zoomScaleNormal="100" workbookViewId="0">
      <pane xSplit="2" ySplit="4" topLeftCell="C5" activePane="bottomRight" state="frozen"/>
      <selection pane="topRight" activeCell="E1" sqref="E1"/>
      <selection pane="bottomLeft" activeCell="A5" sqref="A5"/>
      <selection pane="bottomRight" activeCell="A5" sqref="A5"/>
    </sheetView>
  </sheetViews>
  <sheetFormatPr defaultColWidth="9" defaultRowHeight="15" outlineLevelRow="1" outlineLevelCol="1" x14ac:dyDescent="0.2"/>
  <cols>
    <col min="1" max="1" width="5.25" style="103" customWidth="1"/>
    <col min="2" max="2" width="46" style="104" customWidth="1"/>
    <col min="3" max="3" width="19.75" style="2" customWidth="1" outlineLevel="1"/>
    <col min="4" max="4" width="23.25" style="2" customWidth="1" outlineLevel="1"/>
    <col min="5" max="5" width="13.125" style="3" customWidth="1"/>
    <col min="6" max="6" width="13.125" style="2" customWidth="1"/>
    <col min="7" max="7" width="10.5" style="2" customWidth="1" outlineLevel="1"/>
    <col min="8" max="8" width="10.75" style="2" customWidth="1" outlineLevel="1"/>
    <col min="9" max="9" width="8.875" style="3" customWidth="1"/>
    <col min="10" max="16384" width="9" style="2"/>
  </cols>
  <sheetData>
    <row r="1" spans="1:9" ht="21" thickBot="1" x14ac:dyDescent="0.25">
      <c r="A1" s="1" t="s">
        <v>80</v>
      </c>
      <c r="B1" s="2"/>
    </row>
    <row r="2" spans="1:9" ht="16.5" customHeight="1" outlineLevel="1" thickBot="1" x14ac:dyDescent="0.25">
      <c r="A2" s="4"/>
      <c r="B2" s="5"/>
      <c r="C2" s="6" t="s">
        <v>0</v>
      </c>
      <c r="D2" s="6"/>
      <c r="E2" s="6" t="s">
        <v>1</v>
      </c>
      <c r="F2" s="7"/>
      <c r="G2" s="287" t="s">
        <v>2</v>
      </c>
      <c r="H2" s="289" t="s">
        <v>3</v>
      </c>
      <c r="I2" s="290"/>
    </row>
    <row r="3" spans="1:9" ht="34.5" customHeight="1" thickBot="1" x14ac:dyDescent="0.25">
      <c r="A3" s="8" t="s">
        <v>176</v>
      </c>
      <c r="B3" s="9" t="s">
        <v>175</v>
      </c>
      <c r="C3" s="10" t="s">
        <v>4</v>
      </c>
      <c r="D3" s="11" t="s">
        <v>5</v>
      </c>
      <c r="E3" s="10" t="s">
        <v>6</v>
      </c>
      <c r="F3" s="12" t="s">
        <v>7</v>
      </c>
      <c r="G3" s="288"/>
      <c r="H3" s="13" t="s">
        <v>8</v>
      </c>
      <c r="I3" s="14" t="s">
        <v>9</v>
      </c>
    </row>
    <row r="4" spans="1:9" ht="11.25" customHeight="1" thickBot="1" x14ac:dyDescent="0.25">
      <c r="A4" s="15" t="s">
        <v>10</v>
      </c>
      <c r="B4" s="16" t="s">
        <v>11</v>
      </c>
      <c r="C4" s="17" t="s">
        <v>12</v>
      </c>
      <c r="D4" s="18" t="s">
        <v>13</v>
      </c>
      <c r="E4" s="19" t="s">
        <v>14</v>
      </c>
      <c r="F4" s="20" t="s">
        <v>14</v>
      </c>
      <c r="G4" s="21" t="s">
        <v>14</v>
      </c>
      <c r="H4" s="21" t="s">
        <v>14</v>
      </c>
      <c r="I4" s="20" t="s">
        <v>14</v>
      </c>
    </row>
    <row r="5" spans="1:9" ht="48.6" customHeight="1" thickBot="1" x14ac:dyDescent="0.25">
      <c r="A5" s="22" t="s">
        <v>15</v>
      </c>
      <c r="B5" s="125" t="s">
        <v>16</v>
      </c>
      <c r="C5" s="23">
        <v>34</v>
      </c>
      <c r="D5" s="23">
        <v>130</v>
      </c>
      <c r="E5" s="24">
        <v>48927</v>
      </c>
      <c r="F5" s="25">
        <v>25750</v>
      </c>
      <c r="G5" s="26">
        <f>ROUND(12*1.348*(1/C5*E5+1/D5*F5)+I5,0)</f>
        <v>26482</v>
      </c>
      <c r="H5" s="27">
        <f>ROUND(12*(1/C5*E5+1/D5*F5),0)</f>
        <v>19645</v>
      </c>
      <c r="I5" s="25">
        <v>0</v>
      </c>
    </row>
    <row r="6" spans="1:9" ht="13.5" customHeight="1" thickBot="1" x14ac:dyDescent="0.25">
      <c r="A6" s="28" t="s">
        <v>17</v>
      </c>
      <c r="B6" s="29" t="s">
        <v>18</v>
      </c>
      <c r="C6" s="30"/>
      <c r="D6" s="30"/>
      <c r="E6" s="31"/>
      <c r="F6" s="31"/>
      <c r="G6" s="32"/>
      <c r="H6" s="32"/>
      <c r="I6" s="33"/>
    </row>
    <row r="7" spans="1:9" ht="48.6" customHeight="1" thickBot="1" x14ac:dyDescent="0.25">
      <c r="A7" s="34" t="s">
        <v>124</v>
      </c>
      <c r="B7" s="35" t="s">
        <v>19</v>
      </c>
      <c r="C7" s="40" t="s">
        <v>20</v>
      </c>
      <c r="D7" s="36">
        <v>278.20999999999998</v>
      </c>
      <c r="E7" s="39">
        <v>44710</v>
      </c>
      <c r="F7" s="112">
        <v>31909</v>
      </c>
      <c r="G7" s="37" t="s">
        <v>21</v>
      </c>
      <c r="H7" s="38" t="s">
        <v>21</v>
      </c>
      <c r="I7" s="112">
        <v>58</v>
      </c>
    </row>
    <row r="8" spans="1:9" ht="48.6" customHeight="1" thickBot="1" x14ac:dyDescent="0.25">
      <c r="A8" s="34" t="s">
        <v>125</v>
      </c>
      <c r="B8" s="35" t="s">
        <v>22</v>
      </c>
      <c r="C8" s="40" t="s">
        <v>23</v>
      </c>
      <c r="D8" s="36">
        <v>278.20999999999998</v>
      </c>
      <c r="E8" s="39">
        <v>44710</v>
      </c>
      <c r="F8" s="112">
        <v>31909</v>
      </c>
      <c r="G8" s="37" t="s">
        <v>24</v>
      </c>
      <c r="H8" s="38" t="s">
        <v>24</v>
      </c>
      <c r="I8" s="112">
        <v>58</v>
      </c>
    </row>
    <row r="9" spans="1:9" ht="48.6" customHeight="1" thickBot="1" x14ac:dyDescent="0.25">
      <c r="A9" s="218" t="s">
        <v>126</v>
      </c>
      <c r="B9" s="41" t="s">
        <v>25</v>
      </c>
      <c r="C9" s="223" t="s">
        <v>23</v>
      </c>
      <c r="D9" s="224">
        <v>278.20999999999998</v>
      </c>
      <c r="E9" s="24">
        <v>44710</v>
      </c>
      <c r="F9" s="25">
        <v>31909</v>
      </c>
      <c r="G9" s="220" t="s">
        <v>26</v>
      </c>
      <c r="H9" s="221" t="s">
        <v>26</v>
      </c>
      <c r="I9" s="25">
        <v>14</v>
      </c>
    </row>
    <row r="10" spans="1:9" ht="13.5" customHeight="1" thickBot="1" x14ac:dyDescent="0.25">
      <c r="A10" s="28" t="s">
        <v>27</v>
      </c>
      <c r="B10" s="29" t="s">
        <v>28</v>
      </c>
      <c r="C10" s="30"/>
      <c r="D10" s="30"/>
      <c r="E10" s="31"/>
      <c r="F10" s="31"/>
      <c r="G10" s="42"/>
      <c r="H10" s="42"/>
      <c r="I10" s="33"/>
    </row>
    <row r="11" spans="1:9" ht="48.6" customHeight="1" x14ac:dyDescent="0.2">
      <c r="A11" s="43" t="s">
        <v>127</v>
      </c>
      <c r="B11" s="44" t="s">
        <v>29</v>
      </c>
      <c r="C11" s="45" t="s">
        <v>30</v>
      </c>
      <c r="D11" s="36">
        <v>1000</v>
      </c>
      <c r="E11" s="48">
        <v>39002</v>
      </c>
      <c r="F11" s="116">
        <v>22825</v>
      </c>
      <c r="G11" s="46" t="s">
        <v>31</v>
      </c>
      <c r="H11" s="47" t="s">
        <v>31</v>
      </c>
      <c r="I11" s="113">
        <v>50</v>
      </c>
    </row>
    <row r="12" spans="1:9" ht="48.6" customHeight="1" x14ac:dyDescent="0.2">
      <c r="A12" s="49" t="s">
        <v>127</v>
      </c>
      <c r="B12" s="50" t="s">
        <v>32</v>
      </c>
      <c r="C12" s="76" t="s">
        <v>33</v>
      </c>
      <c r="D12" s="51">
        <v>1000</v>
      </c>
      <c r="E12" s="54">
        <v>39002</v>
      </c>
      <c r="F12" s="117">
        <v>22825</v>
      </c>
      <c r="G12" s="52" t="s">
        <v>34</v>
      </c>
      <c r="H12" s="53" t="s">
        <v>31</v>
      </c>
      <c r="I12" s="114">
        <v>50</v>
      </c>
    </row>
    <row r="13" spans="1:9" ht="48.6" customHeight="1" thickBot="1" x14ac:dyDescent="0.25">
      <c r="A13" s="55" t="s">
        <v>127</v>
      </c>
      <c r="B13" s="56" t="s">
        <v>35</v>
      </c>
      <c r="C13" s="57">
        <v>91</v>
      </c>
      <c r="D13" s="57">
        <v>1000</v>
      </c>
      <c r="E13" s="60">
        <v>39002</v>
      </c>
      <c r="F13" s="118">
        <v>22825</v>
      </c>
      <c r="G13" s="26">
        <f>ROUND(12*1.348*(1/C13*E13+1/D13*F13)+I13,0)</f>
        <v>7352</v>
      </c>
      <c r="H13" s="27">
        <f>ROUND(12*(1/C13*E13+1/D13*F13),0)</f>
        <v>5417</v>
      </c>
      <c r="I13" s="115">
        <v>50</v>
      </c>
    </row>
    <row r="14" spans="1:9" ht="48.6" customHeight="1" x14ac:dyDescent="0.2">
      <c r="A14" s="43" t="s">
        <v>128</v>
      </c>
      <c r="B14" s="44" t="s">
        <v>36</v>
      </c>
      <c r="C14" s="45" t="s">
        <v>37</v>
      </c>
      <c r="D14" s="36">
        <v>1000</v>
      </c>
      <c r="E14" s="48">
        <v>39002</v>
      </c>
      <c r="F14" s="116">
        <v>22825</v>
      </c>
      <c r="G14" s="46" t="s">
        <v>38</v>
      </c>
      <c r="H14" s="47" t="s">
        <v>38</v>
      </c>
      <c r="I14" s="116">
        <v>50</v>
      </c>
    </row>
    <row r="15" spans="1:9" ht="48.6" customHeight="1" x14ac:dyDescent="0.2">
      <c r="A15" s="49" t="s">
        <v>128</v>
      </c>
      <c r="B15" s="50" t="s">
        <v>39</v>
      </c>
      <c r="C15" s="105" t="s">
        <v>40</v>
      </c>
      <c r="D15" s="51">
        <v>1000</v>
      </c>
      <c r="E15" s="54">
        <v>39002</v>
      </c>
      <c r="F15" s="117">
        <v>22825</v>
      </c>
      <c r="G15" s="52" t="s">
        <v>38</v>
      </c>
      <c r="H15" s="53" t="s">
        <v>38</v>
      </c>
      <c r="I15" s="117">
        <v>50</v>
      </c>
    </row>
    <row r="16" spans="1:9" ht="48.6" customHeight="1" thickBot="1" x14ac:dyDescent="0.25">
      <c r="A16" s="55" t="s">
        <v>128</v>
      </c>
      <c r="B16" s="56" t="s">
        <v>41</v>
      </c>
      <c r="C16" s="57">
        <v>95</v>
      </c>
      <c r="D16" s="57">
        <v>1000</v>
      </c>
      <c r="E16" s="60">
        <v>39002</v>
      </c>
      <c r="F16" s="118">
        <v>22825</v>
      </c>
      <c r="G16" s="58" t="s">
        <v>38</v>
      </c>
      <c r="H16" s="59" t="s">
        <v>38</v>
      </c>
      <c r="I16" s="118">
        <v>50</v>
      </c>
    </row>
    <row r="17" spans="1:9" ht="48.6" customHeight="1" thickBot="1" x14ac:dyDescent="0.25">
      <c r="A17" s="61" t="s">
        <v>42</v>
      </c>
      <c r="B17" s="62" t="s">
        <v>43</v>
      </c>
      <c r="C17" s="63"/>
      <c r="D17" s="224">
        <v>900</v>
      </c>
      <c r="E17" s="39">
        <v>0</v>
      </c>
      <c r="F17" s="112">
        <v>22825</v>
      </c>
      <c r="G17" s="64">
        <f>ROUND(12*1.348*(1/D17*F17)+I17,0)</f>
        <v>415</v>
      </c>
      <c r="H17" s="65">
        <f>ROUND(12*(1/D17*F17),0)</f>
        <v>304</v>
      </c>
      <c r="I17" s="119">
        <v>5</v>
      </c>
    </row>
    <row r="18" spans="1:9" ht="13.5" customHeight="1" thickBot="1" x14ac:dyDescent="0.25">
      <c r="A18" s="66" t="s">
        <v>44</v>
      </c>
      <c r="B18" s="67" t="s">
        <v>45</v>
      </c>
      <c r="C18" s="68"/>
      <c r="D18" s="68"/>
      <c r="E18" s="69"/>
      <c r="F18" s="69"/>
      <c r="G18" s="70"/>
      <c r="H18" s="70"/>
      <c r="I18" s="71"/>
    </row>
    <row r="19" spans="1:9" s="3" customFormat="1" ht="33.950000000000003" customHeight="1" x14ac:dyDescent="0.2">
      <c r="A19" s="43" t="s">
        <v>129</v>
      </c>
      <c r="B19" s="72" t="s">
        <v>46</v>
      </c>
      <c r="C19" s="40"/>
      <c r="D19" s="36" t="s">
        <v>47</v>
      </c>
      <c r="E19" s="48">
        <v>0</v>
      </c>
      <c r="F19" s="126">
        <v>25580</v>
      </c>
      <c r="G19" s="73" t="s">
        <v>48</v>
      </c>
      <c r="H19" s="74" t="s">
        <v>48</v>
      </c>
      <c r="I19" s="120">
        <v>78</v>
      </c>
    </row>
    <row r="20" spans="1:9" s="3" customFormat="1" ht="33.950000000000003" customHeight="1" x14ac:dyDescent="0.2">
      <c r="A20" s="49" t="s">
        <v>129</v>
      </c>
      <c r="B20" s="75" t="s">
        <v>49</v>
      </c>
      <c r="C20" s="76"/>
      <c r="D20" s="77" t="s">
        <v>50</v>
      </c>
      <c r="E20" s="54">
        <v>0</v>
      </c>
      <c r="F20" s="117">
        <v>25580</v>
      </c>
      <c r="G20" s="26" t="s">
        <v>48</v>
      </c>
      <c r="H20" s="27" t="s">
        <v>48</v>
      </c>
      <c r="I20" s="121">
        <v>78</v>
      </c>
    </row>
    <row r="21" spans="1:9" s="3" customFormat="1" ht="33.950000000000003" customHeight="1" thickBot="1" x14ac:dyDescent="0.25">
      <c r="A21" s="55" t="s">
        <v>129</v>
      </c>
      <c r="B21" s="78" t="s">
        <v>51</v>
      </c>
      <c r="C21" s="79"/>
      <c r="D21" s="57">
        <v>39.700000000000003</v>
      </c>
      <c r="E21" s="60">
        <v>0</v>
      </c>
      <c r="F21" s="118">
        <v>25580</v>
      </c>
      <c r="G21" s="80">
        <f>ROUND(12*1.348*(1/D21*F21)+I21,0)</f>
        <v>10501</v>
      </c>
      <c r="H21" s="81">
        <f>ROUND(12*(1/D21*F21),0)</f>
        <v>7732</v>
      </c>
      <c r="I21" s="122">
        <v>78</v>
      </c>
    </row>
    <row r="22" spans="1:9" s="3" customFormat="1" ht="33.950000000000003" customHeight="1" x14ac:dyDescent="0.2">
      <c r="A22" s="43" t="s">
        <v>130</v>
      </c>
      <c r="B22" s="72" t="s">
        <v>133</v>
      </c>
      <c r="C22" s="82"/>
      <c r="D22" s="83" t="s">
        <v>52</v>
      </c>
      <c r="E22" s="48">
        <v>0</v>
      </c>
      <c r="F22" s="116">
        <v>25580</v>
      </c>
      <c r="G22" s="73" t="s">
        <v>53</v>
      </c>
      <c r="H22" s="74" t="s">
        <v>53</v>
      </c>
      <c r="I22" s="123">
        <v>78</v>
      </c>
    </row>
    <row r="23" spans="1:9" s="3" customFormat="1" ht="33.950000000000003" customHeight="1" thickBot="1" x14ac:dyDescent="0.25">
      <c r="A23" s="218" t="s">
        <v>130</v>
      </c>
      <c r="B23" s="219" t="s">
        <v>134</v>
      </c>
      <c r="C23" s="86"/>
      <c r="D23" s="23" t="s">
        <v>54</v>
      </c>
      <c r="E23" s="24">
        <v>0</v>
      </c>
      <c r="F23" s="25">
        <v>25580</v>
      </c>
      <c r="G23" s="80" t="s">
        <v>53</v>
      </c>
      <c r="H23" s="81" t="s">
        <v>53</v>
      </c>
      <c r="I23" s="222">
        <v>78</v>
      </c>
    </row>
    <row r="24" spans="1:9" s="3" customFormat="1" ht="33.950000000000003" customHeight="1" x14ac:dyDescent="0.2">
      <c r="A24" s="43" t="s">
        <v>131</v>
      </c>
      <c r="B24" s="72" t="s">
        <v>135</v>
      </c>
      <c r="C24" s="82"/>
      <c r="D24" s="85" t="s">
        <v>55</v>
      </c>
      <c r="E24" s="84">
        <v>0</v>
      </c>
      <c r="F24" s="120">
        <v>25580</v>
      </c>
      <c r="G24" s="73" t="s">
        <v>56</v>
      </c>
      <c r="H24" s="74" t="s">
        <v>56</v>
      </c>
      <c r="I24" s="120">
        <v>78</v>
      </c>
    </row>
    <row r="25" spans="1:9" s="3" customFormat="1" ht="33.950000000000003" customHeight="1" thickBot="1" x14ac:dyDescent="0.25">
      <c r="A25" s="55" t="s">
        <v>131</v>
      </c>
      <c r="B25" s="78" t="s">
        <v>136</v>
      </c>
      <c r="C25" s="86"/>
      <c r="D25" s="106" t="s">
        <v>57</v>
      </c>
      <c r="E25" s="60">
        <v>0</v>
      </c>
      <c r="F25" s="118">
        <v>25580</v>
      </c>
      <c r="G25" s="80" t="s">
        <v>56</v>
      </c>
      <c r="H25" s="81" t="s">
        <v>56</v>
      </c>
      <c r="I25" s="122">
        <v>78</v>
      </c>
    </row>
    <row r="26" spans="1:9" s="3" customFormat="1" ht="41.25" customHeight="1" x14ac:dyDescent="0.2">
      <c r="A26" s="43" t="s">
        <v>132</v>
      </c>
      <c r="B26" s="72" t="s">
        <v>137</v>
      </c>
      <c r="C26" s="82"/>
      <c r="D26" s="85" t="s">
        <v>58</v>
      </c>
      <c r="E26" s="48">
        <v>0</v>
      </c>
      <c r="F26" s="116">
        <v>25580</v>
      </c>
      <c r="G26" s="46" t="s">
        <v>59</v>
      </c>
      <c r="H26" s="47" t="s">
        <v>59</v>
      </c>
      <c r="I26" s="120">
        <v>78</v>
      </c>
    </row>
    <row r="27" spans="1:9" s="3" customFormat="1" ht="37.5" customHeight="1" thickBot="1" x14ac:dyDescent="0.25">
      <c r="A27" s="55" t="s">
        <v>132</v>
      </c>
      <c r="B27" s="78" t="s">
        <v>138</v>
      </c>
      <c r="C27" s="86"/>
      <c r="D27" s="107" t="s">
        <v>60</v>
      </c>
      <c r="E27" s="60">
        <v>0</v>
      </c>
      <c r="F27" s="118">
        <v>25580</v>
      </c>
      <c r="G27" s="58" t="s">
        <v>59</v>
      </c>
      <c r="H27" s="59" t="s">
        <v>59</v>
      </c>
      <c r="I27" s="122">
        <v>78</v>
      </c>
    </row>
    <row r="28" spans="1:9" s="3" customFormat="1" ht="15" customHeight="1" thickBot="1" x14ac:dyDescent="0.25">
      <c r="A28" s="87" t="s">
        <v>61</v>
      </c>
      <c r="B28" s="88" t="s">
        <v>62</v>
      </c>
      <c r="C28" s="68"/>
      <c r="D28" s="68"/>
      <c r="E28" s="89"/>
      <c r="F28" s="90"/>
      <c r="G28" s="91"/>
      <c r="H28" s="92"/>
      <c r="I28" s="71"/>
    </row>
    <row r="29" spans="1:9" s="3" customFormat="1" ht="34.5" customHeight="1" x14ac:dyDescent="0.2">
      <c r="A29" s="43" t="s">
        <v>139</v>
      </c>
      <c r="B29" s="72" t="s">
        <v>63</v>
      </c>
      <c r="C29" s="85">
        <v>11</v>
      </c>
      <c r="D29" s="108">
        <v>43</v>
      </c>
      <c r="E29" s="48">
        <v>41683</v>
      </c>
      <c r="F29" s="113">
        <v>28105</v>
      </c>
      <c r="G29" s="73">
        <f>ROUND(12*1.348*(1/C29*E29+1/D29*F29)+I29,0)</f>
        <v>72186</v>
      </c>
      <c r="H29" s="74">
        <f>ROUND(12*(1/C29*E29+1/D29*F29),0)</f>
        <v>53316</v>
      </c>
      <c r="I29" s="120">
        <v>317</v>
      </c>
    </row>
    <row r="30" spans="1:9" s="3" customFormat="1" ht="33.950000000000003" customHeight="1" x14ac:dyDescent="0.2">
      <c r="A30" s="49" t="s">
        <v>139</v>
      </c>
      <c r="B30" s="75" t="s">
        <v>64</v>
      </c>
      <c r="C30" s="93" t="s">
        <v>65</v>
      </c>
      <c r="D30" s="109">
        <v>43</v>
      </c>
      <c r="E30" s="54">
        <v>41683</v>
      </c>
      <c r="F30" s="114">
        <v>28105</v>
      </c>
      <c r="G30" s="52" t="s">
        <v>66</v>
      </c>
      <c r="H30" s="53" t="s">
        <v>66</v>
      </c>
      <c r="I30" s="121">
        <v>317</v>
      </c>
    </row>
    <row r="31" spans="1:9" s="3" customFormat="1" ht="33.950000000000003" customHeight="1" thickBot="1" x14ac:dyDescent="0.25">
      <c r="A31" s="55" t="s">
        <v>139</v>
      </c>
      <c r="B31" s="78" t="s">
        <v>67</v>
      </c>
      <c r="C31" s="94">
        <v>22</v>
      </c>
      <c r="D31" s="225">
        <v>43</v>
      </c>
      <c r="E31" s="60">
        <v>41683</v>
      </c>
      <c r="F31" s="115">
        <v>28105</v>
      </c>
      <c r="G31" s="96">
        <f>ROUND(12*1.348*(1/C31*E31+1/D31*F31)+I31,0)</f>
        <v>41538</v>
      </c>
      <c r="H31" s="97">
        <f>ROUND(12*(1/C31*E31+1/D31*F31),0)</f>
        <v>30579</v>
      </c>
      <c r="I31" s="122">
        <v>317</v>
      </c>
    </row>
    <row r="32" spans="1:9" s="3" customFormat="1" ht="33.950000000000003" customHeight="1" thickBot="1" x14ac:dyDescent="0.25">
      <c r="A32" s="34" t="s">
        <v>140</v>
      </c>
      <c r="B32" s="226" t="s">
        <v>68</v>
      </c>
      <c r="C32" s="227" t="s">
        <v>69</v>
      </c>
      <c r="D32" s="228">
        <v>43</v>
      </c>
      <c r="E32" s="39">
        <v>41683</v>
      </c>
      <c r="F32" s="112">
        <v>28105</v>
      </c>
      <c r="G32" s="37" t="s">
        <v>70</v>
      </c>
      <c r="H32" s="38" t="s">
        <v>70</v>
      </c>
      <c r="I32" s="119">
        <v>317</v>
      </c>
    </row>
    <row r="33" spans="1:9" s="3" customFormat="1" ht="13.5" thickBot="1" x14ac:dyDescent="0.25">
      <c r="A33" s="87" t="s">
        <v>71</v>
      </c>
      <c r="B33" s="88" t="s">
        <v>72</v>
      </c>
      <c r="C33" s="68"/>
      <c r="D33" s="68"/>
      <c r="E33" s="89"/>
      <c r="F33" s="90"/>
      <c r="G33" s="91"/>
      <c r="H33" s="92"/>
      <c r="I33" s="71"/>
    </row>
    <row r="34" spans="1:9" s="3" customFormat="1" ht="31.5" customHeight="1" thickBot="1" x14ac:dyDescent="0.25">
      <c r="A34" s="43" t="s">
        <v>141</v>
      </c>
      <c r="B34" s="72" t="s">
        <v>73</v>
      </c>
      <c r="C34" s="85">
        <v>4</v>
      </c>
      <c r="D34" s="85">
        <v>4.5</v>
      </c>
      <c r="E34" s="48">
        <v>41683</v>
      </c>
      <c r="F34" s="113">
        <v>28105</v>
      </c>
      <c r="G34" s="96">
        <f>ROUND(12*1.348*(1/C34*E34+1/D34*F34)+I34,0)</f>
        <v>270637</v>
      </c>
      <c r="H34" s="74">
        <f>ROUND(12*(1/C34*E34+1/D34*F34),0)</f>
        <v>199996</v>
      </c>
      <c r="I34" s="120">
        <v>1043</v>
      </c>
    </row>
    <row r="35" spans="1:9" s="3" customFormat="1" ht="33.950000000000003" customHeight="1" thickBot="1" x14ac:dyDescent="0.25">
      <c r="A35" s="55" t="s">
        <v>142</v>
      </c>
      <c r="B35" s="78" t="s">
        <v>74</v>
      </c>
      <c r="C35" s="94">
        <v>5</v>
      </c>
      <c r="D35" s="94">
        <v>5.5</v>
      </c>
      <c r="E35" s="110">
        <v>41683</v>
      </c>
      <c r="F35" s="122">
        <v>28105</v>
      </c>
      <c r="G35" s="96">
        <f>ROUND(12*1.348*(1/C35*E35+1/D35*F35)+I35,0)</f>
        <v>218555</v>
      </c>
      <c r="H35" s="81">
        <f>ROUND(12*(1/C35*E35+1/D35*F35),0)</f>
        <v>161359</v>
      </c>
      <c r="I35" s="122">
        <v>1043</v>
      </c>
    </row>
    <row r="36" spans="1:9" s="3" customFormat="1" ht="13.5" thickBot="1" x14ac:dyDescent="0.25">
      <c r="A36" s="87" t="s">
        <v>75</v>
      </c>
      <c r="B36" s="88" t="s">
        <v>76</v>
      </c>
      <c r="C36" s="68"/>
      <c r="D36" s="68"/>
      <c r="E36" s="89"/>
      <c r="F36" s="90"/>
      <c r="G36" s="91"/>
      <c r="H36" s="92"/>
      <c r="I36" s="71"/>
    </row>
    <row r="37" spans="1:9" s="3" customFormat="1" ht="35.25" customHeight="1" x14ac:dyDescent="0.2">
      <c r="A37" s="43" t="s">
        <v>143</v>
      </c>
      <c r="B37" s="72" t="s">
        <v>77</v>
      </c>
      <c r="C37" s="85">
        <v>259</v>
      </c>
      <c r="D37" s="85">
        <v>900</v>
      </c>
      <c r="E37" s="48">
        <v>48553</v>
      </c>
      <c r="F37" s="113">
        <v>36322</v>
      </c>
      <c r="G37" s="73">
        <f>ROUND(12*1.348*(1/C37*E37+1/D37*F37)+I37,0)</f>
        <v>3724</v>
      </c>
      <c r="H37" s="74">
        <f>ROUND(12*(1/C37*E37+1/D37*F37),0)</f>
        <v>2734</v>
      </c>
      <c r="I37" s="120">
        <v>39</v>
      </c>
    </row>
    <row r="38" spans="1:9" ht="35.25" customHeight="1" thickBot="1" x14ac:dyDescent="0.25">
      <c r="A38" s="55" t="s">
        <v>144</v>
      </c>
      <c r="B38" s="78" t="s">
        <v>78</v>
      </c>
      <c r="C38" s="94">
        <v>165</v>
      </c>
      <c r="D38" s="95">
        <v>900</v>
      </c>
      <c r="E38" s="110">
        <v>48553</v>
      </c>
      <c r="F38" s="122">
        <v>36322</v>
      </c>
      <c r="G38" s="96">
        <f>ROUND(12*1.348*(1/C38*E38+1/D38*F38)+I38,0)</f>
        <v>5452</v>
      </c>
      <c r="H38" s="97">
        <f>ROUND(12*(1/C38*E38+1/D38*F38),0)</f>
        <v>4015</v>
      </c>
      <c r="I38" s="122">
        <v>39</v>
      </c>
    </row>
    <row r="39" spans="1:9" ht="35.25" customHeight="1" thickBot="1" x14ac:dyDescent="0.25">
      <c r="A39" s="98" t="s">
        <v>145</v>
      </c>
      <c r="B39" s="99" t="s">
        <v>79</v>
      </c>
      <c r="C39" s="100">
        <v>0.22</v>
      </c>
      <c r="D39" s="101">
        <v>0.81</v>
      </c>
      <c r="E39" s="111">
        <v>41878</v>
      </c>
      <c r="F39" s="119">
        <v>37903</v>
      </c>
      <c r="G39" s="96">
        <f>ROUND(12*1.348*(1/C39*E39+1/D39*F39)+I39,0)</f>
        <v>3856454</v>
      </c>
      <c r="H39" s="102">
        <f>ROUND(12*(1/C39*E39+1/D39*F39),0)</f>
        <v>2845780</v>
      </c>
      <c r="I39" s="124">
        <v>20342</v>
      </c>
    </row>
    <row r="40" spans="1:9" ht="33.950000000000003" customHeight="1" x14ac:dyDescent="0.2"/>
  </sheetData>
  <autoFilter ref="A4:I40"/>
  <mergeCells count="2">
    <mergeCell ref="G2:G3"/>
    <mergeCell ref="H2:I2"/>
  </mergeCells>
  <pageMargins left="0.39370078740157483" right="0.39370078740157483" top="0.59055118110236227" bottom="0.39370078740157483" header="0.19685039370078741" footer="0.11811023622047245"/>
  <pageSetup paperSize="9" scale="85" fitToHeight="0" orientation="landscape" r:id="rId1"/>
  <headerFooter alignWithMargins="0">
    <oddHeader>&amp;L&amp;12Krajský úřad Plzeňského kraje&amp;R19. 3. 2024</oddHeader>
    <oddFooter>Stránka &amp;P z &amp;N</oddFooter>
  </headerFooter>
  <rowBreaks count="2" manualBreakCount="2">
    <brk id="16" max="8" man="1"/>
    <brk id="3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6"/>
  <sheetViews>
    <sheetView workbookViewId="0">
      <pane ySplit="12" topLeftCell="A13" activePane="bottomLeft" state="frozenSplit"/>
      <selection activeCell="J36" sqref="J36"/>
      <selection pane="bottomLeft" activeCell="A13" sqref="A13"/>
    </sheetView>
  </sheetViews>
  <sheetFormatPr defaultRowHeight="12.75" x14ac:dyDescent="0.2"/>
  <cols>
    <col min="1" max="1" width="8.75" style="127" customWidth="1"/>
    <col min="2" max="2" width="8.375" style="127" customWidth="1"/>
    <col min="3" max="3" width="9.5" style="127" customWidth="1"/>
    <col min="4" max="4" width="11.75" style="127" customWidth="1"/>
    <col min="5" max="5" width="11.875" style="127" customWidth="1"/>
    <col min="6" max="6" width="11.25" style="127" customWidth="1"/>
    <col min="7" max="7" width="11.5" style="127" customWidth="1"/>
    <col min="8" max="8" width="9.375" style="127" customWidth="1"/>
    <col min="9" max="9" width="14.125" style="127" customWidth="1"/>
    <col min="10" max="16384" width="9" style="127"/>
  </cols>
  <sheetData>
    <row r="1" spans="1:9" x14ac:dyDescent="0.2">
      <c r="H1" s="127" t="s">
        <v>110</v>
      </c>
    </row>
    <row r="2" spans="1:9" ht="4.5" customHeight="1" x14ac:dyDescent="0.2"/>
    <row r="3" spans="1:9" ht="20.25" x14ac:dyDescent="0.3">
      <c r="A3" s="128" t="s">
        <v>86</v>
      </c>
      <c r="C3" s="129"/>
      <c r="D3" s="129"/>
      <c r="E3" s="129"/>
      <c r="F3" s="130"/>
      <c r="G3" s="130"/>
      <c r="H3" s="131"/>
      <c r="I3" s="131"/>
    </row>
    <row r="4" spans="1:9" ht="15" x14ac:dyDescent="0.25">
      <c r="A4" s="132" t="s">
        <v>111</v>
      </c>
      <c r="B4" s="133"/>
      <c r="C4" s="133"/>
      <c r="D4" s="133"/>
      <c r="E4" s="133"/>
      <c r="F4" s="133"/>
      <c r="G4" s="133"/>
      <c r="I4" s="131"/>
    </row>
    <row r="5" spans="1:9" ht="5.25" customHeight="1" x14ac:dyDescent="0.25">
      <c r="A5" s="132"/>
      <c r="B5" s="133"/>
      <c r="C5" s="133"/>
      <c r="D5" s="133"/>
      <c r="E5" s="133"/>
      <c r="F5" s="133"/>
      <c r="G5" s="133"/>
      <c r="I5" s="131"/>
    </row>
    <row r="6" spans="1:9" ht="15.75" x14ac:dyDescent="0.25">
      <c r="A6" s="135"/>
      <c r="B6" s="136"/>
      <c r="C6" s="137" t="s">
        <v>4</v>
      </c>
      <c r="E6" s="138" t="s">
        <v>5</v>
      </c>
      <c r="I6" s="131"/>
    </row>
    <row r="7" spans="1:9" ht="15.75" x14ac:dyDescent="0.25">
      <c r="A7" s="139" t="s">
        <v>112</v>
      </c>
      <c r="B7" s="136"/>
      <c r="C7" s="192"/>
      <c r="D7" s="193"/>
      <c r="E7" s="192" t="s">
        <v>55</v>
      </c>
      <c r="I7" s="131"/>
    </row>
    <row r="8" spans="1:9" ht="15.75" x14ac:dyDescent="0.25">
      <c r="A8" s="139" t="s">
        <v>113</v>
      </c>
      <c r="B8" s="136"/>
      <c r="C8" s="192"/>
      <c r="D8" s="193"/>
      <c r="E8" s="192" t="s">
        <v>57</v>
      </c>
      <c r="I8" s="131"/>
    </row>
    <row r="9" spans="1:9" ht="15.75" x14ac:dyDescent="0.25">
      <c r="A9" s="139"/>
      <c r="B9" s="136"/>
      <c r="C9" s="192"/>
      <c r="D9" s="193"/>
      <c r="E9" s="192"/>
      <c r="I9" s="131"/>
    </row>
    <row r="10" spans="1:9" ht="6" customHeight="1" thickBot="1" x14ac:dyDescent="0.25">
      <c r="A10" s="292"/>
      <c r="B10" s="292"/>
      <c r="C10" s="143"/>
      <c r="D10" s="144"/>
      <c r="E10" s="145"/>
      <c r="F10" s="145"/>
      <c r="G10" s="145"/>
      <c r="I10" s="131"/>
    </row>
    <row r="11" spans="1:9" ht="42" customHeight="1" x14ac:dyDescent="0.2">
      <c r="A11" s="146"/>
      <c r="B11" s="293" t="s">
        <v>0</v>
      </c>
      <c r="C11" s="294"/>
      <c r="D11" s="295" t="s">
        <v>1</v>
      </c>
      <c r="E11" s="296"/>
      <c r="F11" s="287" t="s">
        <v>2</v>
      </c>
      <c r="G11" s="297" t="s">
        <v>3</v>
      </c>
      <c r="H11" s="298"/>
    </row>
    <row r="12" spans="1:9" ht="45.75" thickBot="1" x14ac:dyDescent="0.25">
      <c r="A12" s="147" t="s">
        <v>84</v>
      </c>
      <c r="B12" s="148" t="s">
        <v>4</v>
      </c>
      <c r="C12" s="149" t="s">
        <v>5</v>
      </c>
      <c r="D12" s="150" t="s">
        <v>6</v>
      </c>
      <c r="E12" s="151" t="s">
        <v>85</v>
      </c>
      <c r="F12" s="288"/>
      <c r="G12" s="152" t="s">
        <v>8</v>
      </c>
      <c r="H12" s="151" t="s">
        <v>9</v>
      </c>
    </row>
    <row r="13" spans="1:9" ht="12.75" customHeight="1" x14ac:dyDescent="0.2">
      <c r="A13" s="176">
        <v>1</v>
      </c>
      <c r="B13" s="154"/>
      <c r="C13" s="155">
        <f>ROUND(0.9*A13,2)</f>
        <v>0.9</v>
      </c>
      <c r="D13" s="194"/>
      <c r="E13" s="157">
        <v>25580</v>
      </c>
      <c r="F13" s="156">
        <f>ROUND(12*1.348*(1/C13*E13)+H13,0)</f>
        <v>459836</v>
      </c>
      <c r="G13" s="158">
        <f t="shared" ref="G13:G76" si="0">ROUND(12*(1/C13*E13),0)</f>
        <v>341067</v>
      </c>
      <c r="H13" s="157">
        <v>78</v>
      </c>
    </row>
    <row r="14" spans="1:9" ht="12.75" customHeight="1" x14ac:dyDescent="0.2">
      <c r="A14" s="181">
        <v>2</v>
      </c>
      <c r="B14" s="160"/>
      <c r="C14" s="199">
        <f>ROUND(0.9*A14,2)</f>
        <v>1.8</v>
      </c>
      <c r="D14" s="195"/>
      <c r="E14" s="163">
        <v>25580</v>
      </c>
      <c r="F14" s="196">
        <f>ROUND(12*1.348*(1/C14*E14)+H14,0)</f>
        <v>229957</v>
      </c>
      <c r="G14" s="197">
        <f t="shared" si="0"/>
        <v>170533</v>
      </c>
      <c r="H14" s="163">
        <v>78</v>
      </c>
    </row>
    <row r="15" spans="1:9" ht="12.75" customHeight="1" x14ac:dyDescent="0.2">
      <c r="A15" s="181">
        <v>3</v>
      </c>
      <c r="B15" s="160"/>
      <c r="C15" s="199">
        <f>ROUND(0.9*A15,2)</f>
        <v>2.7</v>
      </c>
      <c r="D15" s="195"/>
      <c r="E15" s="163">
        <v>25580</v>
      </c>
      <c r="F15" s="196">
        <f>ROUND(12*1.348*(1/C15*E15)+H15,0)</f>
        <v>153331</v>
      </c>
      <c r="G15" s="197">
        <f t="shared" si="0"/>
        <v>113689</v>
      </c>
      <c r="H15" s="163">
        <v>78</v>
      </c>
    </row>
    <row r="16" spans="1:9" ht="12.75" customHeight="1" x14ac:dyDescent="0.2">
      <c r="A16" s="181">
        <v>4</v>
      </c>
      <c r="B16" s="160"/>
      <c r="C16" s="199">
        <f t="shared" ref="C16:C23" si="1">ROUND(0.9*A16,2)</f>
        <v>3.6</v>
      </c>
      <c r="D16" s="195"/>
      <c r="E16" s="163">
        <v>25580</v>
      </c>
      <c r="F16" s="196">
        <f t="shared" ref="F16:F79" si="2">ROUND(12*1.348*(1/C16*E16)+H16,0)</f>
        <v>115017</v>
      </c>
      <c r="G16" s="197">
        <f t="shared" si="0"/>
        <v>85267</v>
      </c>
      <c r="H16" s="163">
        <v>78</v>
      </c>
    </row>
    <row r="17" spans="1:8" ht="12.75" customHeight="1" x14ac:dyDescent="0.2">
      <c r="A17" s="181">
        <v>5</v>
      </c>
      <c r="B17" s="160"/>
      <c r="C17" s="199">
        <f t="shared" si="1"/>
        <v>4.5</v>
      </c>
      <c r="D17" s="195"/>
      <c r="E17" s="163">
        <v>25580</v>
      </c>
      <c r="F17" s="196">
        <f t="shared" si="2"/>
        <v>92030</v>
      </c>
      <c r="G17" s="197">
        <f t="shared" si="0"/>
        <v>68213</v>
      </c>
      <c r="H17" s="163">
        <v>78</v>
      </c>
    </row>
    <row r="18" spans="1:8" ht="12.75" customHeight="1" x14ac:dyDescent="0.2">
      <c r="A18" s="181">
        <v>6</v>
      </c>
      <c r="B18" s="160"/>
      <c r="C18" s="199">
        <f t="shared" si="1"/>
        <v>5.4</v>
      </c>
      <c r="D18" s="195"/>
      <c r="E18" s="163">
        <v>25580</v>
      </c>
      <c r="F18" s="196">
        <f t="shared" si="2"/>
        <v>76704</v>
      </c>
      <c r="G18" s="197">
        <f t="shared" si="0"/>
        <v>56844</v>
      </c>
      <c r="H18" s="163">
        <v>78</v>
      </c>
    </row>
    <row r="19" spans="1:8" ht="12.75" customHeight="1" x14ac:dyDescent="0.2">
      <c r="A19" s="181">
        <v>7</v>
      </c>
      <c r="B19" s="160"/>
      <c r="C19" s="199">
        <f t="shared" si="1"/>
        <v>6.3</v>
      </c>
      <c r="D19" s="195"/>
      <c r="E19" s="163">
        <v>25580</v>
      </c>
      <c r="F19" s="196">
        <f t="shared" si="2"/>
        <v>65758</v>
      </c>
      <c r="G19" s="197">
        <f t="shared" si="0"/>
        <v>48724</v>
      </c>
      <c r="H19" s="163">
        <v>78</v>
      </c>
    </row>
    <row r="20" spans="1:8" ht="12.75" customHeight="1" x14ac:dyDescent="0.2">
      <c r="A20" s="181">
        <v>8</v>
      </c>
      <c r="B20" s="160"/>
      <c r="C20" s="199">
        <f t="shared" si="1"/>
        <v>7.2</v>
      </c>
      <c r="D20" s="195"/>
      <c r="E20" s="163">
        <v>25580</v>
      </c>
      <c r="F20" s="196">
        <f t="shared" si="2"/>
        <v>57548</v>
      </c>
      <c r="G20" s="197">
        <f t="shared" si="0"/>
        <v>42633</v>
      </c>
      <c r="H20" s="163">
        <v>78</v>
      </c>
    </row>
    <row r="21" spans="1:8" ht="12.75" customHeight="1" x14ac:dyDescent="0.2">
      <c r="A21" s="181">
        <v>9</v>
      </c>
      <c r="B21" s="160"/>
      <c r="C21" s="199">
        <f t="shared" si="1"/>
        <v>8.1</v>
      </c>
      <c r="D21" s="195"/>
      <c r="E21" s="163">
        <v>25580</v>
      </c>
      <c r="F21" s="196">
        <f t="shared" si="2"/>
        <v>51162</v>
      </c>
      <c r="G21" s="197">
        <f t="shared" si="0"/>
        <v>37896</v>
      </c>
      <c r="H21" s="163">
        <v>78</v>
      </c>
    </row>
    <row r="22" spans="1:8" ht="12.75" customHeight="1" x14ac:dyDescent="0.2">
      <c r="A22" s="181">
        <v>10</v>
      </c>
      <c r="B22" s="160"/>
      <c r="C22" s="199">
        <f t="shared" si="1"/>
        <v>9</v>
      </c>
      <c r="D22" s="195"/>
      <c r="E22" s="163">
        <v>25580</v>
      </c>
      <c r="F22" s="196">
        <f t="shared" si="2"/>
        <v>46054</v>
      </c>
      <c r="G22" s="197">
        <f t="shared" si="0"/>
        <v>34107</v>
      </c>
      <c r="H22" s="163">
        <v>78</v>
      </c>
    </row>
    <row r="23" spans="1:8" ht="12.75" customHeight="1" x14ac:dyDescent="0.2">
      <c r="A23" s="181">
        <v>11</v>
      </c>
      <c r="B23" s="160"/>
      <c r="C23" s="199">
        <f t="shared" si="1"/>
        <v>9.9</v>
      </c>
      <c r="D23" s="195"/>
      <c r="E23" s="163">
        <v>25580</v>
      </c>
      <c r="F23" s="196">
        <f t="shared" si="2"/>
        <v>41874</v>
      </c>
      <c r="G23" s="197">
        <f t="shared" si="0"/>
        <v>31006</v>
      </c>
      <c r="H23" s="163">
        <v>78</v>
      </c>
    </row>
    <row r="24" spans="1:8" ht="12.75" customHeight="1" x14ac:dyDescent="0.2">
      <c r="A24" s="181">
        <v>12</v>
      </c>
      <c r="B24" s="160"/>
      <c r="C24" s="199">
        <f>ROUND((10.899*LN(A24)+A24/200)*0.5-4,2)</f>
        <v>9.57</v>
      </c>
      <c r="D24" s="195"/>
      <c r="E24" s="163">
        <v>25580</v>
      </c>
      <c r="F24" s="196">
        <f t="shared" si="2"/>
        <v>43315</v>
      </c>
      <c r="G24" s="197">
        <f t="shared" si="0"/>
        <v>32075</v>
      </c>
      <c r="H24" s="163">
        <v>78</v>
      </c>
    </row>
    <row r="25" spans="1:8" ht="12.75" customHeight="1" x14ac:dyDescent="0.2">
      <c r="A25" s="181">
        <v>13</v>
      </c>
      <c r="B25" s="160"/>
      <c r="C25" s="199">
        <f>ROUND((10.899*LN(A25)+A25/200)*0.5-4,2)</f>
        <v>10.01</v>
      </c>
      <c r="D25" s="195"/>
      <c r="E25" s="163">
        <v>25580</v>
      </c>
      <c r="F25" s="196">
        <f t="shared" si="2"/>
        <v>41415</v>
      </c>
      <c r="G25" s="197">
        <f t="shared" si="0"/>
        <v>30665</v>
      </c>
      <c r="H25" s="163">
        <v>78</v>
      </c>
    </row>
    <row r="26" spans="1:8" ht="12.75" customHeight="1" x14ac:dyDescent="0.2">
      <c r="A26" s="181">
        <v>14</v>
      </c>
      <c r="B26" s="160"/>
      <c r="C26" s="199">
        <f t="shared" ref="C26:C89" si="3">ROUND((10.899*LN(A26)+A26/200)*0.5-4,2)</f>
        <v>10.42</v>
      </c>
      <c r="D26" s="195"/>
      <c r="E26" s="163">
        <v>25580</v>
      </c>
      <c r="F26" s="196">
        <f t="shared" si="2"/>
        <v>39788</v>
      </c>
      <c r="G26" s="197">
        <f t="shared" si="0"/>
        <v>29459</v>
      </c>
      <c r="H26" s="163">
        <v>78</v>
      </c>
    </row>
    <row r="27" spans="1:8" ht="12.75" customHeight="1" x14ac:dyDescent="0.2">
      <c r="A27" s="181">
        <v>15</v>
      </c>
      <c r="B27" s="160"/>
      <c r="C27" s="199">
        <f t="shared" si="3"/>
        <v>10.8</v>
      </c>
      <c r="D27" s="195"/>
      <c r="E27" s="163">
        <v>25580</v>
      </c>
      <c r="F27" s="196">
        <f t="shared" si="2"/>
        <v>38391</v>
      </c>
      <c r="G27" s="197">
        <f t="shared" si="0"/>
        <v>28422</v>
      </c>
      <c r="H27" s="163">
        <v>78</v>
      </c>
    </row>
    <row r="28" spans="1:8" ht="12.75" customHeight="1" x14ac:dyDescent="0.2">
      <c r="A28" s="181">
        <v>16</v>
      </c>
      <c r="B28" s="160"/>
      <c r="C28" s="199">
        <f t="shared" si="3"/>
        <v>11.15</v>
      </c>
      <c r="D28" s="195"/>
      <c r="E28" s="163">
        <v>25580</v>
      </c>
      <c r="F28" s="196">
        <f t="shared" si="2"/>
        <v>37189</v>
      </c>
      <c r="G28" s="197">
        <f t="shared" si="0"/>
        <v>27530</v>
      </c>
      <c r="H28" s="163">
        <v>78</v>
      </c>
    </row>
    <row r="29" spans="1:8" ht="12.75" customHeight="1" x14ac:dyDescent="0.2">
      <c r="A29" s="181">
        <v>17</v>
      </c>
      <c r="B29" s="160"/>
      <c r="C29" s="199">
        <f t="shared" si="3"/>
        <v>11.48</v>
      </c>
      <c r="D29" s="195"/>
      <c r="E29" s="163">
        <v>25580</v>
      </c>
      <c r="F29" s="196">
        <f t="shared" si="2"/>
        <v>36122</v>
      </c>
      <c r="G29" s="197">
        <f t="shared" si="0"/>
        <v>26739</v>
      </c>
      <c r="H29" s="163">
        <v>78</v>
      </c>
    </row>
    <row r="30" spans="1:8" ht="12.75" customHeight="1" x14ac:dyDescent="0.2">
      <c r="A30" s="181">
        <v>18</v>
      </c>
      <c r="B30" s="160"/>
      <c r="C30" s="199">
        <f t="shared" si="3"/>
        <v>11.8</v>
      </c>
      <c r="D30" s="195"/>
      <c r="E30" s="163">
        <v>25580</v>
      </c>
      <c r="F30" s="196">
        <f t="shared" si="2"/>
        <v>35144</v>
      </c>
      <c r="G30" s="197">
        <f t="shared" si="0"/>
        <v>26014</v>
      </c>
      <c r="H30" s="163">
        <v>78</v>
      </c>
    </row>
    <row r="31" spans="1:8" ht="12.75" customHeight="1" x14ac:dyDescent="0.2">
      <c r="A31" s="181">
        <v>19</v>
      </c>
      <c r="B31" s="160"/>
      <c r="C31" s="199">
        <f t="shared" si="3"/>
        <v>12.09</v>
      </c>
      <c r="D31" s="195"/>
      <c r="E31" s="163">
        <v>25580</v>
      </c>
      <c r="F31" s="196">
        <f t="shared" si="2"/>
        <v>34303</v>
      </c>
      <c r="G31" s="197">
        <f t="shared" si="0"/>
        <v>25390</v>
      </c>
      <c r="H31" s="163">
        <v>78</v>
      </c>
    </row>
    <row r="32" spans="1:8" ht="12.75" customHeight="1" x14ac:dyDescent="0.2">
      <c r="A32" s="181">
        <v>20</v>
      </c>
      <c r="B32" s="160"/>
      <c r="C32" s="199">
        <f t="shared" si="3"/>
        <v>12.38</v>
      </c>
      <c r="D32" s="195"/>
      <c r="E32" s="163">
        <v>25580</v>
      </c>
      <c r="F32" s="196">
        <f t="shared" si="2"/>
        <v>33501</v>
      </c>
      <c r="G32" s="197">
        <f t="shared" si="0"/>
        <v>24795</v>
      </c>
      <c r="H32" s="163">
        <v>78</v>
      </c>
    </row>
    <row r="33" spans="1:8" ht="12.75" customHeight="1" x14ac:dyDescent="0.2">
      <c r="A33" s="181">
        <v>21</v>
      </c>
      <c r="B33" s="160"/>
      <c r="C33" s="199">
        <f t="shared" si="3"/>
        <v>12.64</v>
      </c>
      <c r="D33" s="195"/>
      <c r="E33" s="163">
        <v>25580</v>
      </c>
      <c r="F33" s="196">
        <f t="shared" si="2"/>
        <v>32814</v>
      </c>
      <c r="G33" s="197">
        <f t="shared" si="0"/>
        <v>24285</v>
      </c>
      <c r="H33" s="163">
        <v>78</v>
      </c>
    </row>
    <row r="34" spans="1:8" ht="12.75" customHeight="1" x14ac:dyDescent="0.2">
      <c r="A34" s="181">
        <v>22</v>
      </c>
      <c r="B34" s="160"/>
      <c r="C34" s="199">
        <f t="shared" si="3"/>
        <v>12.9</v>
      </c>
      <c r="D34" s="195"/>
      <c r="E34" s="163">
        <v>25580</v>
      </c>
      <c r="F34" s="196">
        <f t="shared" si="2"/>
        <v>32154</v>
      </c>
      <c r="G34" s="197">
        <f t="shared" si="0"/>
        <v>23795</v>
      </c>
      <c r="H34" s="163">
        <v>78</v>
      </c>
    </row>
    <row r="35" spans="1:8" ht="12.75" customHeight="1" x14ac:dyDescent="0.2">
      <c r="A35" s="181">
        <v>23</v>
      </c>
      <c r="B35" s="160"/>
      <c r="C35" s="199">
        <f t="shared" si="3"/>
        <v>13.14</v>
      </c>
      <c r="D35" s="195"/>
      <c r="E35" s="163">
        <v>25580</v>
      </c>
      <c r="F35" s="196">
        <f t="shared" si="2"/>
        <v>31568</v>
      </c>
      <c r="G35" s="197">
        <f t="shared" si="0"/>
        <v>23361</v>
      </c>
      <c r="H35" s="163">
        <v>78</v>
      </c>
    </row>
    <row r="36" spans="1:8" ht="12.75" customHeight="1" x14ac:dyDescent="0.2">
      <c r="A36" s="181">
        <v>24</v>
      </c>
      <c r="B36" s="160"/>
      <c r="C36" s="199">
        <f t="shared" si="3"/>
        <v>13.38</v>
      </c>
      <c r="D36" s="195"/>
      <c r="E36" s="163">
        <v>25580</v>
      </c>
      <c r="F36" s="196">
        <f t="shared" si="2"/>
        <v>31003</v>
      </c>
      <c r="G36" s="197">
        <f t="shared" si="0"/>
        <v>22942</v>
      </c>
      <c r="H36" s="163">
        <v>78</v>
      </c>
    </row>
    <row r="37" spans="1:8" ht="12.75" customHeight="1" x14ac:dyDescent="0.2">
      <c r="A37" s="181">
        <v>25</v>
      </c>
      <c r="B37" s="160"/>
      <c r="C37" s="199">
        <f t="shared" si="3"/>
        <v>13.6</v>
      </c>
      <c r="D37" s="195"/>
      <c r="E37" s="163">
        <v>25580</v>
      </c>
      <c r="F37" s="196">
        <f t="shared" si="2"/>
        <v>30503</v>
      </c>
      <c r="G37" s="197">
        <f t="shared" si="0"/>
        <v>22571</v>
      </c>
      <c r="H37" s="163">
        <v>78</v>
      </c>
    </row>
    <row r="38" spans="1:8" ht="12.75" customHeight="1" x14ac:dyDescent="0.2">
      <c r="A38" s="181">
        <v>26</v>
      </c>
      <c r="B38" s="160"/>
      <c r="C38" s="199">
        <f t="shared" si="3"/>
        <v>13.82</v>
      </c>
      <c r="D38" s="195"/>
      <c r="E38" s="163">
        <v>25580</v>
      </c>
      <c r="F38" s="196">
        <f t="shared" si="2"/>
        <v>30019</v>
      </c>
      <c r="G38" s="197">
        <f t="shared" si="0"/>
        <v>22211</v>
      </c>
      <c r="H38" s="163">
        <v>78</v>
      </c>
    </row>
    <row r="39" spans="1:8" ht="12.75" customHeight="1" x14ac:dyDescent="0.2">
      <c r="A39" s="181">
        <v>27</v>
      </c>
      <c r="B39" s="160"/>
      <c r="C39" s="199">
        <f t="shared" si="3"/>
        <v>14.03</v>
      </c>
      <c r="D39" s="195"/>
      <c r="E39" s="163">
        <v>25580</v>
      </c>
      <c r="F39" s="196">
        <f t="shared" si="2"/>
        <v>29571</v>
      </c>
      <c r="G39" s="197">
        <f t="shared" si="0"/>
        <v>21879</v>
      </c>
      <c r="H39" s="163">
        <v>78</v>
      </c>
    </row>
    <row r="40" spans="1:8" ht="12.75" customHeight="1" x14ac:dyDescent="0.2">
      <c r="A40" s="186">
        <v>28</v>
      </c>
      <c r="B40" s="160"/>
      <c r="C40" s="199">
        <f t="shared" si="3"/>
        <v>14.23</v>
      </c>
      <c r="D40" s="201"/>
      <c r="E40" s="163">
        <v>25580</v>
      </c>
      <c r="F40" s="196">
        <f t="shared" si="2"/>
        <v>29156</v>
      </c>
      <c r="G40" s="197">
        <f t="shared" si="0"/>
        <v>21571</v>
      </c>
      <c r="H40" s="163">
        <v>78</v>
      </c>
    </row>
    <row r="41" spans="1:8" x14ac:dyDescent="0.2">
      <c r="A41" s="181">
        <v>29</v>
      </c>
      <c r="B41" s="198"/>
      <c r="C41" s="199">
        <f t="shared" si="3"/>
        <v>14.42</v>
      </c>
      <c r="D41" s="195"/>
      <c r="E41" s="163">
        <v>25580</v>
      </c>
      <c r="F41" s="196">
        <f t="shared" si="2"/>
        <v>28773</v>
      </c>
      <c r="G41" s="197">
        <f t="shared" si="0"/>
        <v>21287</v>
      </c>
      <c r="H41" s="163">
        <v>78</v>
      </c>
    </row>
    <row r="42" spans="1:8" x14ac:dyDescent="0.2">
      <c r="A42" s="181">
        <v>30</v>
      </c>
      <c r="B42" s="160"/>
      <c r="C42" s="199">
        <f t="shared" si="3"/>
        <v>14.61</v>
      </c>
      <c r="D42" s="195"/>
      <c r="E42" s="163">
        <v>25580</v>
      </c>
      <c r="F42" s="196">
        <f t="shared" si="2"/>
        <v>28400</v>
      </c>
      <c r="G42" s="164">
        <f t="shared" si="0"/>
        <v>21010</v>
      </c>
      <c r="H42" s="163">
        <v>78</v>
      </c>
    </row>
    <row r="43" spans="1:8" x14ac:dyDescent="0.2">
      <c r="A43" s="181">
        <v>31</v>
      </c>
      <c r="B43" s="160"/>
      <c r="C43" s="199">
        <f t="shared" si="3"/>
        <v>14.79</v>
      </c>
      <c r="D43" s="195"/>
      <c r="E43" s="163">
        <v>25580</v>
      </c>
      <c r="F43" s="196">
        <f t="shared" si="2"/>
        <v>28055</v>
      </c>
      <c r="G43" s="164">
        <f t="shared" si="0"/>
        <v>20755</v>
      </c>
      <c r="H43" s="163">
        <v>78</v>
      </c>
    </row>
    <row r="44" spans="1:8" x14ac:dyDescent="0.2">
      <c r="A44" s="181">
        <v>32</v>
      </c>
      <c r="B44" s="160"/>
      <c r="C44" s="199">
        <f t="shared" si="3"/>
        <v>14.97</v>
      </c>
      <c r="D44" s="195"/>
      <c r="E44" s="163">
        <v>25580</v>
      </c>
      <c r="F44" s="196">
        <f t="shared" si="2"/>
        <v>27719</v>
      </c>
      <c r="G44" s="164">
        <f t="shared" si="0"/>
        <v>20505</v>
      </c>
      <c r="H44" s="163">
        <v>78</v>
      </c>
    </row>
    <row r="45" spans="1:8" x14ac:dyDescent="0.2">
      <c r="A45" s="181">
        <v>33</v>
      </c>
      <c r="B45" s="160"/>
      <c r="C45" s="199">
        <f t="shared" si="3"/>
        <v>15.14</v>
      </c>
      <c r="D45" s="195"/>
      <c r="E45" s="163">
        <v>25580</v>
      </c>
      <c r="F45" s="196">
        <f t="shared" si="2"/>
        <v>27408</v>
      </c>
      <c r="G45" s="164">
        <f t="shared" si="0"/>
        <v>20275</v>
      </c>
      <c r="H45" s="163">
        <v>78</v>
      </c>
    </row>
    <row r="46" spans="1:8" x14ac:dyDescent="0.2">
      <c r="A46" s="181">
        <v>34</v>
      </c>
      <c r="B46" s="160"/>
      <c r="C46" s="199">
        <f t="shared" si="3"/>
        <v>15.3</v>
      </c>
      <c r="D46" s="195"/>
      <c r="E46" s="163">
        <v>25580</v>
      </c>
      <c r="F46" s="196">
        <f t="shared" si="2"/>
        <v>27123</v>
      </c>
      <c r="G46" s="164">
        <f t="shared" si="0"/>
        <v>20063</v>
      </c>
      <c r="H46" s="163">
        <v>78</v>
      </c>
    </row>
    <row r="47" spans="1:8" x14ac:dyDescent="0.2">
      <c r="A47" s="181">
        <v>35</v>
      </c>
      <c r="B47" s="160"/>
      <c r="C47" s="199">
        <f t="shared" si="3"/>
        <v>15.46</v>
      </c>
      <c r="D47" s="195"/>
      <c r="E47" s="163">
        <v>25580</v>
      </c>
      <c r="F47" s="196">
        <f t="shared" si="2"/>
        <v>26843</v>
      </c>
      <c r="G47" s="164">
        <f t="shared" si="0"/>
        <v>19855</v>
      </c>
      <c r="H47" s="163">
        <v>78</v>
      </c>
    </row>
    <row r="48" spans="1:8" x14ac:dyDescent="0.2">
      <c r="A48" s="181">
        <v>36</v>
      </c>
      <c r="B48" s="160"/>
      <c r="C48" s="199">
        <f t="shared" si="3"/>
        <v>15.62</v>
      </c>
      <c r="D48" s="195"/>
      <c r="E48" s="163">
        <v>25580</v>
      </c>
      <c r="F48" s="196">
        <f t="shared" si="2"/>
        <v>26569</v>
      </c>
      <c r="G48" s="164">
        <f t="shared" si="0"/>
        <v>19652</v>
      </c>
      <c r="H48" s="163">
        <v>78</v>
      </c>
    </row>
    <row r="49" spans="1:8" x14ac:dyDescent="0.2">
      <c r="A49" s="181">
        <v>37</v>
      </c>
      <c r="B49" s="160"/>
      <c r="C49" s="199">
        <f t="shared" si="3"/>
        <v>15.77</v>
      </c>
      <c r="D49" s="195"/>
      <c r="E49" s="163">
        <v>25580</v>
      </c>
      <c r="F49" s="196">
        <f t="shared" si="2"/>
        <v>26317</v>
      </c>
      <c r="G49" s="164">
        <f t="shared" si="0"/>
        <v>19465</v>
      </c>
      <c r="H49" s="163">
        <v>78</v>
      </c>
    </row>
    <row r="50" spans="1:8" x14ac:dyDescent="0.2">
      <c r="A50" s="181">
        <v>38</v>
      </c>
      <c r="B50" s="160"/>
      <c r="C50" s="199">
        <f t="shared" si="3"/>
        <v>15.92</v>
      </c>
      <c r="D50" s="195"/>
      <c r="E50" s="163">
        <v>25580</v>
      </c>
      <c r="F50" s="196">
        <f t="shared" si="2"/>
        <v>26069</v>
      </c>
      <c r="G50" s="164">
        <f t="shared" si="0"/>
        <v>19281</v>
      </c>
      <c r="H50" s="163">
        <v>78</v>
      </c>
    </row>
    <row r="51" spans="1:8" x14ac:dyDescent="0.2">
      <c r="A51" s="181">
        <v>39</v>
      </c>
      <c r="B51" s="160"/>
      <c r="C51" s="199">
        <f t="shared" si="3"/>
        <v>16.059999999999999</v>
      </c>
      <c r="D51" s="195"/>
      <c r="E51" s="163">
        <v>25580</v>
      </c>
      <c r="F51" s="196">
        <f t="shared" si="2"/>
        <v>25843</v>
      </c>
      <c r="G51" s="164">
        <f t="shared" si="0"/>
        <v>19113</v>
      </c>
      <c r="H51" s="163">
        <v>78</v>
      </c>
    </row>
    <row r="52" spans="1:8" x14ac:dyDescent="0.2">
      <c r="A52" s="181">
        <v>40</v>
      </c>
      <c r="B52" s="160"/>
      <c r="C52" s="199">
        <f t="shared" si="3"/>
        <v>16.2</v>
      </c>
      <c r="D52" s="195"/>
      <c r="E52" s="163">
        <v>25580</v>
      </c>
      <c r="F52" s="196">
        <f t="shared" si="2"/>
        <v>25620</v>
      </c>
      <c r="G52" s="164">
        <f t="shared" si="0"/>
        <v>18948</v>
      </c>
      <c r="H52" s="163">
        <v>78</v>
      </c>
    </row>
    <row r="53" spans="1:8" x14ac:dyDescent="0.2">
      <c r="A53" s="181">
        <v>41</v>
      </c>
      <c r="B53" s="160"/>
      <c r="C53" s="199">
        <f t="shared" si="3"/>
        <v>16.34</v>
      </c>
      <c r="D53" s="195"/>
      <c r="E53" s="163">
        <v>25580</v>
      </c>
      <c r="F53" s="196">
        <f t="shared" si="2"/>
        <v>25401</v>
      </c>
      <c r="G53" s="164">
        <f t="shared" si="0"/>
        <v>18786</v>
      </c>
      <c r="H53" s="163">
        <v>78</v>
      </c>
    </row>
    <row r="54" spans="1:8" x14ac:dyDescent="0.2">
      <c r="A54" s="181">
        <v>42</v>
      </c>
      <c r="B54" s="160"/>
      <c r="C54" s="199">
        <f t="shared" si="3"/>
        <v>16.47</v>
      </c>
      <c r="D54" s="195"/>
      <c r="E54" s="163">
        <v>25580</v>
      </c>
      <c r="F54" s="196">
        <f t="shared" si="2"/>
        <v>25201</v>
      </c>
      <c r="G54" s="164">
        <f t="shared" si="0"/>
        <v>18638</v>
      </c>
      <c r="H54" s="163">
        <v>78</v>
      </c>
    </row>
    <row r="55" spans="1:8" x14ac:dyDescent="0.2">
      <c r="A55" s="181">
        <v>43</v>
      </c>
      <c r="B55" s="160"/>
      <c r="C55" s="199">
        <f t="shared" si="3"/>
        <v>16.600000000000001</v>
      </c>
      <c r="D55" s="195"/>
      <c r="E55" s="163">
        <v>25580</v>
      </c>
      <c r="F55" s="196">
        <f t="shared" si="2"/>
        <v>25005</v>
      </c>
      <c r="G55" s="164">
        <f t="shared" si="0"/>
        <v>18492</v>
      </c>
      <c r="H55" s="163">
        <v>78</v>
      </c>
    </row>
    <row r="56" spans="1:8" x14ac:dyDescent="0.2">
      <c r="A56" s="181">
        <v>44</v>
      </c>
      <c r="B56" s="160"/>
      <c r="C56" s="199">
        <f t="shared" si="3"/>
        <v>16.73</v>
      </c>
      <c r="D56" s="195"/>
      <c r="E56" s="163">
        <v>25580</v>
      </c>
      <c r="F56" s="196">
        <f t="shared" si="2"/>
        <v>24811</v>
      </c>
      <c r="G56" s="164">
        <f t="shared" si="0"/>
        <v>18348</v>
      </c>
      <c r="H56" s="163">
        <v>78</v>
      </c>
    </row>
    <row r="57" spans="1:8" x14ac:dyDescent="0.2">
      <c r="A57" s="181">
        <v>45</v>
      </c>
      <c r="B57" s="160"/>
      <c r="C57" s="199">
        <f t="shared" si="3"/>
        <v>16.86</v>
      </c>
      <c r="D57" s="195"/>
      <c r="E57" s="163">
        <v>25580</v>
      </c>
      <c r="F57" s="196">
        <f t="shared" si="2"/>
        <v>24620</v>
      </c>
      <c r="G57" s="164">
        <f t="shared" si="0"/>
        <v>18206</v>
      </c>
      <c r="H57" s="163">
        <v>78</v>
      </c>
    </row>
    <row r="58" spans="1:8" x14ac:dyDescent="0.2">
      <c r="A58" s="181">
        <v>46</v>
      </c>
      <c r="B58" s="160"/>
      <c r="C58" s="199">
        <f t="shared" si="3"/>
        <v>16.98</v>
      </c>
      <c r="D58" s="195"/>
      <c r="E58" s="163">
        <v>25580</v>
      </c>
      <c r="F58" s="196">
        <f t="shared" si="2"/>
        <v>24447</v>
      </c>
      <c r="G58" s="164">
        <f t="shared" si="0"/>
        <v>18078</v>
      </c>
      <c r="H58" s="163">
        <v>78</v>
      </c>
    </row>
    <row r="59" spans="1:8" x14ac:dyDescent="0.2">
      <c r="A59" s="181">
        <v>47</v>
      </c>
      <c r="B59" s="160"/>
      <c r="C59" s="199">
        <f t="shared" si="3"/>
        <v>17.100000000000001</v>
      </c>
      <c r="D59" s="195"/>
      <c r="E59" s="163">
        <v>25580</v>
      </c>
      <c r="F59" s="196">
        <f t="shared" si="2"/>
        <v>24276</v>
      </c>
      <c r="G59" s="164">
        <f t="shared" si="0"/>
        <v>17951</v>
      </c>
      <c r="H59" s="163">
        <v>78</v>
      </c>
    </row>
    <row r="60" spans="1:8" x14ac:dyDescent="0.2">
      <c r="A60" s="181">
        <v>48</v>
      </c>
      <c r="B60" s="160"/>
      <c r="C60" s="199">
        <f t="shared" si="3"/>
        <v>17.22</v>
      </c>
      <c r="D60" s="195"/>
      <c r="E60" s="163">
        <v>25580</v>
      </c>
      <c r="F60" s="196">
        <f t="shared" si="2"/>
        <v>24107</v>
      </c>
      <c r="G60" s="164">
        <f t="shared" si="0"/>
        <v>17826</v>
      </c>
      <c r="H60" s="163">
        <v>78</v>
      </c>
    </row>
    <row r="61" spans="1:8" x14ac:dyDescent="0.2">
      <c r="A61" s="181">
        <v>49</v>
      </c>
      <c r="B61" s="160"/>
      <c r="C61" s="199">
        <f t="shared" si="3"/>
        <v>17.329999999999998</v>
      </c>
      <c r="D61" s="195"/>
      <c r="E61" s="163">
        <v>25580</v>
      </c>
      <c r="F61" s="196">
        <f t="shared" si="2"/>
        <v>23955</v>
      </c>
      <c r="G61" s="164">
        <f t="shared" si="0"/>
        <v>17713</v>
      </c>
      <c r="H61" s="163">
        <v>78</v>
      </c>
    </row>
    <row r="62" spans="1:8" x14ac:dyDescent="0.2">
      <c r="A62" s="181">
        <v>50</v>
      </c>
      <c r="B62" s="160"/>
      <c r="C62" s="199">
        <f t="shared" si="3"/>
        <v>17.440000000000001</v>
      </c>
      <c r="D62" s="195"/>
      <c r="E62" s="163">
        <v>25580</v>
      </c>
      <c r="F62" s="196">
        <f t="shared" si="2"/>
        <v>23804</v>
      </c>
      <c r="G62" s="164">
        <f t="shared" si="0"/>
        <v>17601</v>
      </c>
      <c r="H62" s="163">
        <v>78</v>
      </c>
    </row>
    <row r="63" spans="1:8" x14ac:dyDescent="0.2">
      <c r="A63" s="181">
        <v>51</v>
      </c>
      <c r="B63" s="160"/>
      <c r="C63" s="199">
        <f t="shared" si="3"/>
        <v>17.55</v>
      </c>
      <c r="D63" s="195"/>
      <c r="E63" s="163">
        <v>25580</v>
      </c>
      <c r="F63" s="196">
        <f t="shared" si="2"/>
        <v>23655</v>
      </c>
      <c r="G63" s="164">
        <f t="shared" si="0"/>
        <v>17491</v>
      </c>
      <c r="H63" s="163">
        <v>78</v>
      </c>
    </row>
    <row r="64" spans="1:8" x14ac:dyDescent="0.2">
      <c r="A64" s="181">
        <v>52</v>
      </c>
      <c r="B64" s="160"/>
      <c r="C64" s="199">
        <f t="shared" si="3"/>
        <v>17.66</v>
      </c>
      <c r="D64" s="195"/>
      <c r="E64" s="163">
        <v>25580</v>
      </c>
      <c r="F64" s="196">
        <f t="shared" si="2"/>
        <v>23508</v>
      </c>
      <c r="G64" s="164">
        <f t="shared" si="0"/>
        <v>17382</v>
      </c>
      <c r="H64" s="163">
        <v>78</v>
      </c>
    </row>
    <row r="65" spans="1:8" x14ac:dyDescent="0.2">
      <c r="A65" s="181">
        <v>53</v>
      </c>
      <c r="B65" s="160"/>
      <c r="C65" s="199">
        <f t="shared" si="3"/>
        <v>17.77</v>
      </c>
      <c r="D65" s="195"/>
      <c r="E65" s="163">
        <v>25580</v>
      </c>
      <c r="F65" s="196">
        <f t="shared" si="2"/>
        <v>23363</v>
      </c>
      <c r="G65" s="164">
        <f t="shared" si="0"/>
        <v>17274</v>
      </c>
      <c r="H65" s="163">
        <v>78</v>
      </c>
    </row>
    <row r="66" spans="1:8" x14ac:dyDescent="0.2">
      <c r="A66" s="181">
        <v>54</v>
      </c>
      <c r="B66" s="160"/>
      <c r="C66" s="199">
        <f t="shared" si="3"/>
        <v>17.87</v>
      </c>
      <c r="D66" s="195"/>
      <c r="E66" s="163">
        <v>25580</v>
      </c>
      <c r="F66" s="196">
        <f t="shared" si="2"/>
        <v>23233</v>
      </c>
      <c r="G66" s="164">
        <f t="shared" si="0"/>
        <v>17177</v>
      </c>
      <c r="H66" s="163">
        <v>78</v>
      </c>
    </row>
    <row r="67" spans="1:8" x14ac:dyDescent="0.2">
      <c r="A67" s="181">
        <v>55</v>
      </c>
      <c r="B67" s="160"/>
      <c r="C67" s="199">
        <f t="shared" si="3"/>
        <v>17.98</v>
      </c>
      <c r="D67" s="195"/>
      <c r="E67" s="163">
        <v>25580</v>
      </c>
      <c r="F67" s="196">
        <f t="shared" si="2"/>
        <v>23091</v>
      </c>
      <c r="G67" s="164">
        <f t="shared" si="0"/>
        <v>17072</v>
      </c>
      <c r="H67" s="163">
        <v>78</v>
      </c>
    </row>
    <row r="68" spans="1:8" x14ac:dyDescent="0.2">
      <c r="A68" s="181">
        <v>56</v>
      </c>
      <c r="B68" s="160"/>
      <c r="C68" s="199">
        <f t="shared" si="3"/>
        <v>18.079999999999998</v>
      </c>
      <c r="D68" s="195"/>
      <c r="E68" s="163">
        <v>25580</v>
      </c>
      <c r="F68" s="196">
        <f t="shared" si="2"/>
        <v>22964</v>
      </c>
      <c r="G68" s="164">
        <f t="shared" si="0"/>
        <v>16978</v>
      </c>
      <c r="H68" s="163">
        <v>78</v>
      </c>
    </row>
    <row r="69" spans="1:8" x14ac:dyDescent="0.2">
      <c r="A69" s="181">
        <v>57</v>
      </c>
      <c r="B69" s="160"/>
      <c r="C69" s="199">
        <f t="shared" si="3"/>
        <v>18.18</v>
      </c>
      <c r="D69" s="195"/>
      <c r="E69" s="163">
        <v>25580</v>
      </c>
      <c r="F69" s="196">
        <f t="shared" si="2"/>
        <v>22838</v>
      </c>
      <c r="G69" s="164">
        <f t="shared" si="0"/>
        <v>16884</v>
      </c>
      <c r="H69" s="163">
        <v>78</v>
      </c>
    </row>
    <row r="70" spans="1:8" x14ac:dyDescent="0.2">
      <c r="A70" s="181">
        <v>58</v>
      </c>
      <c r="B70" s="160"/>
      <c r="C70" s="199">
        <f t="shared" si="3"/>
        <v>18.27</v>
      </c>
      <c r="D70" s="195"/>
      <c r="E70" s="163">
        <v>25580</v>
      </c>
      <c r="F70" s="196">
        <f t="shared" si="2"/>
        <v>22726</v>
      </c>
      <c r="G70" s="164">
        <f t="shared" si="0"/>
        <v>16801</v>
      </c>
      <c r="H70" s="163">
        <v>78</v>
      </c>
    </row>
    <row r="71" spans="1:8" x14ac:dyDescent="0.2">
      <c r="A71" s="181">
        <v>59</v>
      </c>
      <c r="B71" s="160"/>
      <c r="C71" s="199">
        <f t="shared" si="3"/>
        <v>18.37</v>
      </c>
      <c r="D71" s="195"/>
      <c r="E71" s="163">
        <v>25580</v>
      </c>
      <c r="F71" s="196">
        <f t="shared" si="2"/>
        <v>22603</v>
      </c>
      <c r="G71" s="164">
        <f t="shared" si="0"/>
        <v>16710</v>
      </c>
      <c r="H71" s="163">
        <v>78</v>
      </c>
    </row>
    <row r="72" spans="1:8" x14ac:dyDescent="0.2">
      <c r="A72" s="181">
        <v>60</v>
      </c>
      <c r="B72" s="160"/>
      <c r="C72" s="199">
        <f t="shared" si="3"/>
        <v>18.46</v>
      </c>
      <c r="D72" s="195"/>
      <c r="E72" s="163">
        <v>25580</v>
      </c>
      <c r="F72" s="196">
        <f t="shared" si="2"/>
        <v>22493</v>
      </c>
      <c r="G72" s="164">
        <f t="shared" si="0"/>
        <v>16628</v>
      </c>
      <c r="H72" s="163">
        <v>78</v>
      </c>
    </row>
    <row r="73" spans="1:8" x14ac:dyDescent="0.2">
      <c r="A73" s="181">
        <v>61</v>
      </c>
      <c r="B73" s="160"/>
      <c r="C73" s="199">
        <f t="shared" si="3"/>
        <v>18.55</v>
      </c>
      <c r="D73" s="195"/>
      <c r="E73" s="163">
        <v>25580</v>
      </c>
      <c r="F73" s="196">
        <f t="shared" si="2"/>
        <v>22384</v>
      </c>
      <c r="G73" s="164">
        <f t="shared" si="0"/>
        <v>16548</v>
      </c>
      <c r="H73" s="163">
        <v>78</v>
      </c>
    </row>
    <row r="74" spans="1:8" x14ac:dyDescent="0.2">
      <c r="A74" s="181">
        <v>62</v>
      </c>
      <c r="B74" s="160"/>
      <c r="C74" s="199">
        <f t="shared" si="3"/>
        <v>18.649999999999999</v>
      </c>
      <c r="D74" s="195"/>
      <c r="E74" s="163">
        <v>25580</v>
      </c>
      <c r="F74" s="196">
        <f t="shared" si="2"/>
        <v>22265</v>
      </c>
      <c r="G74" s="164">
        <f t="shared" si="0"/>
        <v>16459</v>
      </c>
      <c r="H74" s="163">
        <v>78</v>
      </c>
    </row>
    <row r="75" spans="1:8" x14ac:dyDescent="0.2">
      <c r="A75" s="181">
        <v>63</v>
      </c>
      <c r="B75" s="160"/>
      <c r="C75" s="199">
        <f t="shared" si="3"/>
        <v>18.739999999999998</v>
      </c>
      <c r="D75" s="195"/>
      <c r="E75" s="163">
        <v>25580</v>
      </c>
      <c r="F75" s="196">
        <f t="shared" si="2"/>
        <v>22158</v>
      </c>
      <c r="G75" s="164">
        <f t="shared" si="0"/>
        <v>16380</v>
      </c>
      <c r="H75" s="163">
        <v>78</v>
      </c>
    </row>
    <row r="76" spans="1:8" x14ac:dyDescent="0.2">
      <c r="A76" s="181">
        <v>64</v>
      </c>
      <c r="B76" s="160"/>
      <c r="C76" s="199">
        <f t="shared" si="3"/>
        <v>18.82</v>
      </c>
      <c r="D76" s="195"/>
      <c r="E76" s="163">
        <v>25580</v>
      </c>
      <c r="F76" s="196">
        <f t="shared" si="2"/>
        <v>22064</v>
      </c>
      <c r="G76" s="164">
        <f t="shared" si="0"/>
        <v>16310</v>
      </c>
      <c r="H76" s="163">
        <v>78</v>
      </c>
    </row>
    <row r="77" spans="1:8" x14ac:dyDescent="0.2">
      <c r="A77" s="181">
        <v>65</v>
      </c>
      <c r="B77" s="160"/>
      <c r="C77" s="199">
        <f t="shared" si="3"/>
        <v>18.91</v>
      </c>
      <c r="D77" s="195"/>
      <c r="E77" s="163">
        <v>25580</v>
      </c>
      <c r="F77" s="196">
        <f t="shared" si="2"/>
        <v>21960</v>
      </c>
      <c r="G77" s="164">
        <f t="shared" ref="G77:G140" si="4">ROUND(12*(1/C77*E77),0)</f>
        <v>16233</v>
      </c>
      <c r="H77" s="163">
        <v>78</v>
      </c>
    </row>
    <row r="78" spans="1:8" x14ac:dyDescent="0.2">
      <c r="A78" s="181">
        <v>66</v>
      </c>
      <c r="B78" s="160"/>
      <c r="C78" s="199">
        <f t="shared" si="3"/>
        <v>19</v>
      </c>
      <c r="D78" s="195"/>
      <c r="E78" s="163">
        <v>25580</v>
      </c>
      <c r="F78" s="196">
        <f t="shared" si="2"/>
        <v>21856</v>
      </c>
      <c r="G78" s="164">
        <f t="shared" si="4"/>
        <v>16156</v>
      </c>
      <c r="H78" s="163">
        <v>78</v>
      </c>
    </row>
    <row r="79" spans="1:8" x14ac:dyDescent="0.2">
      <c r="A79" s="181">
        <v>67</v>
      </c>
      <c r="B79" s="160"/>
      <c r="C79" s="199">
        <f t="shared" si="3"/>
        <v>19.079999999999998</v>
      </c>
      <c r="D79" s="195"/>
      <c r="E79" s="163">
        <v>25580</v>
      </c>
      <c r="F79" s="196">
        <f t="shared" si="2"/>
        <v>21765</v>
      </c>
      <c r="G79" s="164">
        <f t="shared" si="4"/>
        <v>16088</v>
      </c>
      <c r="H79" s="163">
        <v>78</v>
      </c>
    </row>
    <row r="80" spans="1:8" x14ac:dyDescent="0.2">
      <c r="A80" s="181">
        <v>68</v>
      </c>
      <c r="B80" s="160"/>
      <c r="C80" s="199">
        <f t="shared" si="3"/>
        <v>19.16</v>
      </c>
      <c r="D80" s="195"/>
      <c r="E80" s="163">
        <v>25580</v>
      </c>
      <c r="F80" s="196">
        <f t="shared" ref="F80:F143" si="5">ROUND(12*1.348*(1/C80*E80)+H80,0)</f>
        <v>21674</v>
      </c>
      <c r="G80" s="164">
        <f t="shared" si="4"/>
        <v>16021</v>
      </c>
      <c r="H80" s="163">
        <v>78</v>
      </c>
    </row>
    <row r="81" spans="1:8" x14ac:dyDescent="0.2">
      <c r="A81" s="181">
        <v>69</v>
      </c>
      <c r="B81" s="160"/>
      <c r="C81" s="199">
        <f t="shared" si="3"/>
        <v>19.25</v>
      </c>
      <c r="D81" s="195"/>
      <c r="E81" s="163">
        <v>25580</v>
      </c>
      <c r="F81" s="196">
        <f t="shared" si="5"/>
        <v>21573</v>
      </c>
      <c r="G81" s="164">
        <f t="shared" si="4"/>
        <v>15946</v>
      </c>
      <c r="H81" s="163">
        <v>78</v>
      </c>
    </row>
    <row r="82" spans="1:8" x14ac:dyDescent="0.2">
      <c r="A82" s="181">
        <v>70</v>
      </c>
      <c r="B82" s="160"/>
      <c r="C82" s="199">
        <f t="shared" si="3"/>
        <v>19.329999999999998</v>
      </c>
      <c r="D82" s="195"/>
      <c r="E82" s="163">
        <v>25580</v>
      </c>
      <c r="F82" s="196">
        <f t="shared" si="5"/>
        <v>21484</v>
      </c>
      <c r="G82" s="164">
        <f t="shared" si="4"/>
        <v>15880</v>
      </c>
      <c r="H82" s="163">
        <v>78</v>
      </c>
    </row>
    <row r="83" spans="1:8" x14ac:dyDescent="0.2">
      <c r="A83" s="181">
        <v>71</v>
      </c>
      <c r="B83" s="160"/>
      <c r="C83" s="199">
        <f t="shared" si="3"/>
        <v>19.41</v>
      </c>
      <c r="D83" s="195"/>
      <c r="E83" s="163">
        <v>25580</v>
      </c>
      <c r="F83" s="196">
        <f t="shared" si="5"/>
        <v>21396</v>
      </c>
      <c r="G83" s="164">
        <f t="shared" si="4"/>
        <v>15815</v>
      </c>
      <c r="H83" s="163">
        <v>78</v>
      </c>
    </row>
    <row r="84" spans="1:8" x14ac:dyDescent="0.2">
      <c r="A84" s="181">
        <v>72</v>
      </c>
      <c r="B84" s="160"/>
      <c r="C84" s="199">
        <f t="shared" si="3"/>
        <v>19.489999999999998</v>
      </c>
      <c r="D84" s="195"/>
      <c r="E84" s="163">
        <v>25580</v>
      </c>
      <c r="F84" s="196">
        <f t="shared" si="5"/>
        <v>21308</v>
      </c>
      <c r="G84" s="164">
        <f t="shared" si="4"/>
        <v>15750</v>
      </c>
      <c r="H84" s="163">
        <v>78</v>
      </c>
    </row>
    <row r="85" spans="1:8" x14ac:dyDescent="0.2">
      <c r="A85" s="181">
        <v>73</v>
      </c>
      <c r="B85" s="160"/>
      <c r="C85" s="199">
        <f t="shared" si="3"/>
        <v>19.559999999999999</v>
      </c>
      <c r="D85" s="195"/>
      <c r="E85" s="163">
        <v>25580</v>
      </c>
      <c r="F85" s="196">
        <f t="shared" si="5"/>
        <v>21233</v>
      </c>
      <c r="G85" s="164">
        <f t="shared" si="4"/>
        <v>15693</v>
      </c>
      <c r="H85" s="163">
        <v>78</v>
      </c>
    </row>
    <row r="86" spans="1:8" x14ac:dyDescent="0.2">
      <c r="A86" s="181">
        <v>74</v>
      </c>
      <c r="B86" s="160"/>
      <c r="C86" s="199">
        <f t="shared" si="3"/>
        <v>19.64</v>
      </c>
      <c r="D86" s="195"/>
      <c r="E86" s="163">
        <v>25580</v>
      </c>
      <c r="F86" s="196">
        <f t="shared" si="5"/>
        <v>21146</v>
      </c>
      <c r="G86" s="164">
        <f t="shared" si="4"/>
        <v>15629</v>
      </c>
      <c r="H86" s="163">
        <v>78</v>
      </c>
    </row>
    <row r="87" spans="1:8" x14ac:dyDescent="0.2">
      <c r="A87" s="181">
        <v>75</v>
      </c>
      <c r="B87" s="160"/>
      <c r="C87" s="199">
        <f t="shared" si="3"/>
        <v>19.72</v>
      </c>
      <c r="D87" s="195"/>
      <c r="E87" s="163">
        <v>25580</v>
      </c>
      <c r="F87" s="196">
        <f t="shared" si="5"/>
        <v>21061</v>
      </c>
      <c r="G87" s="164">
        <f t="shared" si="4"/>
        <v>15566</v>
      </c>
      <c r="H87" s="163">
        <v>78</v>
      </c>
    </row>
    <row r="88" spans="1:8" x14ac:dyDescent="0.2">
      <c r="A88" s="181">
        <v>76</v>
      </c>
      <c r="B88" s="160"/>
      <c r="C88" s="199">
        <f t="shared" si="3"/>
        <v>19.79</v>
      </c>
      <c r="D88" s="195"/>
      <c r="E88" s="163">
        <v>25580</v>
      </c>
      <c r="F88" s="196">
        <f t="shared" si="5"/>
        <v>20987</v>
      </c>
      <c r="G88" s="164">
        <f t="shared" si="4"/>
        <v>15511</v>
      </c>
      <c r="H88" s="163">
        <v>78</v>
      </c>
    </row>
    <row r="89" spans="1:8" x14ac:dyDescent="0.2">
      <c r="A89" s="181">
        <v>77</v>
      </c>
      <c r="B89" s="160"/>
      <c r="C89" s="199">
        <f t="shared" si="3"/>
        <v>19.86</v>
      </c>
      <c r="D89" s="195"/>
      <c r="E89" s="163">
        <v>25580</v>
      </c>
      <c r="F89" s="196">
        <f t="shared" si="5"/>
        <v>20913</v>
      </c>
      <c r="G89" s="164">
        <f t="shared" si="4"/>
        <v>15456</v>
      </c>
      <c r="H89" s="163">
        <v>78</v>
      </c>
    </row>
    <row r="90" spans="1:8" x14ac:dyDescent="0.2">
      <c r="A90" s="181">
        <v>78</v>
      </c>
      <c r="B90" s="160"/>
      <c r="C90" s="199">
        <f t="shared" ref="C90:C153" si="6">ROUND((10.899*LN(A90)+A90/200)*0.5-4,2)</f>
        <v>19.940000000000001</v>
      </c>
      <c r="D90" s="195"/>
      <c r="E90" s="163">
        <v>25580</v>
      </c>
      <c r="F90" s="196">
        <f t="shared" si="5"/>
        <v>20829</v>
      </c>
      <c r="G90" s="164">
        <f t="shared" si="4"/>
        <v>15394</v>
      </c>
      <c r="H90" s="163">
        <v>78</v>
      </c>
    </row>
    <row r="91" spans="1:8" x14ac:dyDescent="0.2">
      <c r="A91" s="181">
        <v>79</v>
      </c>
      <c r="B91" s="160"/>
      <c r="C91" s="199">
        <f t="shared" si="6"/>
        <v>20.010000000000002</v>
      </c>
      <c r="D91" s="195"/>
      <c r="E91" s="163">
        <v>25580</v>
      </c>
      <c r="F91" s="196">
        <f t="shared" si="5"/>
        <v>20757</v>
      </c>
      <c r="G91" s="164">
        <f t="shared" si="4"/>
        <v>15340</v>
      </c>
      <c r="H91" s="163">
        <v>78</v>
      </c>
    </row>
    <row r="92" spans="1:8" x14ac:dyDescent="0.2">
      <c r="A92" s="181">
        <v>80</v>
      </c>
      <c r="B92" s="160"/>
      <c r="C92" s="199">
        <f t="shared" si="6"/>
        <v>20.079999999999998</v>
      </c>
      <c r="D92" s="195"/>
      <c r="E92" s="163">
        <v>25580</v>
      </c>
      <c r="F92" s="196">
        <f t="shared" si="5"/>
        <v>20685</v>
      </c>
      <c r="G92" s="164">
        <f t="shared" si="4"/>
        <v>15287</v>
      </c>
      <c r="H92" s="163">
        <v>78</v>
      </c>
    </row>
    <row r="93" spans="1:8" x14ac:dyDescent="0.2">
      <c r="A93" s="181">
        <v>81</v>
      </c>
      <c r="B93" s="160"/>
      <c r="C93" s="199">
        <f t="shared" si="6"/>
        <v>20.149999999999999</v>
      </c>
      <c r="D93" s="195"/>
      <c r="E93" s="163">
        <v>25580</v>
      </c>
      <c r="F93" s="196">
        <f t="shared" si="5"/>
        <v>20613</v>
      </c>
      <c r="G93" s="164">
        <f t="shared" si="4"/>
        <v>15234</v>
      </c>
      <c r="H93" s="163">
        <v>78</v>
      </c>
    </row>
    <row r="94" spans="1:8" x14ac:dyDescent="0.2">
      <c r="A94" s="181">
        <v>82</v>
      </c>
      <c r="B94" s="160"/>
      <c r="C94" s="199">
        <f t="shared" si="6"/>
        <v>20.22</v>
      </c>
      <c r="D94" s="195"/>
      <c r="E94" s="163">
        <v>25580</v>
      </c>
      <c r="F94" s="196">
        <f t="shared" si="5"/>
        <v>20542</v>
      </c>
      <c r="G94" s="164">
        <f t="shared" si="4"/>
        <v>15181</v>
      </c>
      <c r="H94" s="163">
        <v>78</v>
      </c>
    </row>
    <row r="95" spans="1:8" x14ac:dyDescent="0.2">
      <c r="A95" s="181">
        <v>83</v>
      </c>
      <c r="B95" s="160"/>
      <c r="C95" s="199">
        <f t="shared" si="6"/>
        <v>20.29</v>
      </c>
      <c r="D95" s="195"/>
      <c r="E95" s="163">
        <v>25580</v>
      </c>
      <c r="F95" s="196">
        <f t="shared" si="5"/>
        <v>20471</v>
      </c>
      <c r="G95" s="164">
        <f t="shared" si="4"/>
        <v>15129</v>
      </c>
      <c r="H95" s="163">
        <v>78</v>
      </c>
    </row>
    <row r="96" spans="1:8" x14ac:dyDescent="0.2">
      <c r="A96" s="181">
        <v>84</v>
      </c>
      <c r="B96" s="160"/>
      <c r="C96" s="199">
        <f t="shared" si="6"/>
        <v>20.36</v>
      </c>
      <c r="D96" s="195"/>
      <c r="E96" s="163">
        <v>25580</v>
      </c>
      <c r="F96" s="196">
        <f t="shared" si="5"/>
        <v>20401</v>
      </c>
      <c r="G96" s="164">
        <f t="shared" si="4"/>
        <v>15077</v>
      </c>
      <c r="H96" s="163">
        <v>78</v>
      </c>
    </row>
    <row r="97" spans="1:8" x14ac:dyDescent="0.2">
      <c r="A97" s="181">
        <v>85</v>
      </c>
      <c r="B97" s="160"/>
      <c r="C97" s="199">
        <f t="shared" si="6"/>
        <v>20.420000000000002</v>
      </c>
      <c r="D97" s="195"/>
      <c r="E97" s="163">
        <v>25580</v>
      </c>
      <c r="F97" s="196">
        <f t="shared" si="5"/>
        <v>20342</v>
      </c>
      <c r="G97" s="164">
        <f t="shared" si="4"/>
        <v>15032</v>
      </c>
      <c r="H97" s="163">
        <v>78</v>
      </c>
    </row>
    <row r="98" spans="1:8" x14ac:dyDescent="0.2">
      <c r="A98" s="181">
        <v>86</v>
      </c>
      <c r="B98" s="160"/>
      <c r="C98" s="199">
        <f t="shared" si="6"/>
        <v>20.49</v>
      </c>
      <c r="D98" s="195"/>
      <c r="E98" s="163">
        <v>25580</v>
      </c>
      <c r="F98" s="196">
        <f t="shared" si="5"/>
        <v>20272</v>
      </c>
      <c r="G98" s="164">
        <f t="shared" si="4"/>
        <v>14981</v>
      </c>
      <c r="H98" s="163">
        <v>78</v>
      </c>
    </row>
    <row r="99" spans="1:8" x14ac:dyDescent="0.2">
      <c r="A99" s="181">
        <v>87</v>
      </c>
      <c r="B99" s="160"/>
      <c r="C99" s="199">
        <f t="shared" si="6"/>
        <v>20.55</v>
      </c>
      <c r="D99" s="195"/>
      <c r="E99" s="163">
        <v>25580</v>
      </c>
      <c r="F99" s="196">
        <f t="shared" si="5"/>
        <v>20213</v>
      </c>
      <c r="G99" s="164">
        <f t="shared" si="4"/>
        <v>14937</v>
      </c>
      <c r="H99" s="163">
        <v>78</v>
      </c>
    </row>
    <row r="100" spans="1:8" x14ac:dyDescent="0.2">
      <c r="A100" s="181">
        <v>88</v>
      </c>
      <c r="B100" s="160"/>
      <c r="C100" s="199">
        <f t="shared" si="6"/>
        <v>20.62</v>
      </c>
      <c r="D100" s="195"/>
      <c r="E100" s="163">
        <v>25580</v>
      </c>
      <c r="F100" s="196">
        <f t="shared" si="5"/>
        <v>20145</v>
      </c>
      <c r="G100" s="164">
        <f t="shared" si="4"/>
        <v>14887</v>
      </c>
      <c r="H100" s="163">
        <v>78</v>
      </c>
    </row>
    <row r="101" spans="1:8" x14ac:dyDescent="0.2">
      <c r="A101" s="181">
        <v>89</v>
      </c>
      <c r="B101" s="160"/>
      <c r="C101" s="199">
        <f t="shared" si="6"/>
        <v>20.68</v>
      </c>
      <c r="D101" s="195"/>
      <c r="E101" s="163">
        <v>25580</v>
      </c>
      <c r="F101" s="196">
        <f t="shared" si="5"/>
        <v>20087</v>
      </c>
      <c r="G101" s="164">
        <f t="shared" si="4"/>
        <v>14843</v>
      </c>
      <c r="H101" s="163">
        <v>78</v>
      </c>
    </row>
    <row r="102" spans="1:8" x14ac:dyDescent="0.2">
      <c r="A102" s="181">
        <v>90</v>
      </c>
      <c r="B102" s="160"/>
      <c r="C102" s="199">
        <f t="shared" si="6"/>
        <v>20.75</v>
      </c>
      <c r="D102" s="195"/>
      <c r="E102" s="163">
        <v>25580</v>
      </c>
      <c r="F102" s="196">
        <f t="shared" si="5"/>
        <v>20019</v>
      </c>
      <c r="G102" s="164">
        <f t="shared" si="4"/>
        <v>14793</v>
      </c>
      <c r="H102" s="163">
        <v>78</v>
      </c>
    </row>
    <row r="103" spans="1:8" x14ac:dyDescent="0.2">
      <c r="A103" s="181">
        <v>91</v>
      </c>
      <c r="B103" s="160"/>
      <c r="C103" s="199">
        <f t="shared" si="6"/>
        <v>20.81</v>
      </c>
      <c r="D103" s="195"/>
      <c r="E103" s="163">
        <v>25580</v>
      </c>
      <c r="F103" s="196">
        <f t="shared" si="5"/>
        <v>19962</v>
      </c>
      <c r="G103" s="164">
        <f t="shared" si="4"/>
        <v>14751</v>
      </c>
      <c r="H103" s="163">
        <v>78</v>
      </c>
    </row>
    <row r="104" spans="1:8" x14ac:dyDescent="0.2">
      <c r="A104" s="181">
        <v>92</v>
      </c>
      <c r="B104" s="160"/>
      <c r="C104" s="199">
        <f t="shared" si="6"/>
        <v>20.87</v>
      </c>
      <c r="D104" s="195"/>
      <c r="E104" s="163">
        <v>25580</v>
      </c>
      <c r="F104" s="196">
        <f t="shared" si="5"/>
        <v>19905</v>
      </c>
      <c r="G104" s="164">
        <f t="shared" si="4"/>
        <v>14708</v>
      </c>
      <c r="H104" s="163">
        <v>78</v>
      </c>
    </row>
    <row r="105" spans="1:8" x14ac:dyDescent="0.2">
      <c r="A105" s="181">
        <v>93</v>
      </c>
      <c r="B105" s="160"/>
      <c r="C105" s="199">
        <f t="shared" si="6"/>
        <v>20.93</v>
      </c>
      <c r="D105" s="195"/>
      <c r="E105" s="163">
        <v>25580</v>
      </c>
      <c r="F105" s="196">
        <f t="shared" si="5"/>
        <v>19848</v>
      </c>
      <c r="G105" s="164">
        <f t="shared" si="4"/>
        <v>14666</v>
      </c>
      <c r="H105" s="163">
        <v>78</v>
      </c>
    </row>
    <row r="106" spans="1:8" x14ac:dyDescent="0.2">
      <c r="A106" s="181">
        <v>94</v>
      </c>
      <c r="B106" s="160"/>
      <c r="C106" s="199">
        <f t="shared" si="6"/>
        <v>20.99</v>
      </c>
      <c r="D106" s="195"/>
      <c r="E106" s="163">
        <v>25580</v>
      </c>
      <c r="F106" s="196">
        <f t="shared" si="5"/>
        <v>19791</v>
      </c>
      <c r="G106" s="164">
        <f t="shared" si="4"/>
        <v>14624</v>
      </c>
      <c r="H106" s="163">
        <v>78</v>
      </c>
    </row>
    <row r="107" spans="1:8" x14ac:dyDescent="0.2">
      <c r="A107" s="181">
        <v>95</v>
      </c>
      <c r="B107" s="160"/>
      <c r="C107" s="199">
        <f t="shared" si="6"/>
        <v>21.05</v>
      </c>
      <c r="D107" s="195"/>
      <c r="E107" s="163">
        <v>25580</v>
      </c>
      <c r="F107" s="196">
        <f t="shared" si="5"/>
        <v>19735</v>
      </c>
      <c r="G107" s="164">
        <f t="shared" si="4"/>
        <v>14582</v>
      </c>
      <c r="H107" s="163">
        <v>78</v>
      </c>
    </row>
    <row r="108" spans="1:8" x14ac:dyDescent="0.2">
      <c r="A108" s="181">
        <v>96</v>
      </c>
      <c r="B108" s="160"/>
      <c r="C108" s="199">
        <f t="shared" si="6"/>
        <v>21.11</v>
      </c>
      <c r="D108" s="195"/>
      <c r="E108" s="163">
        <v>25580</v>
      </c>
      <c r="F108" s="196">
        <f t="shared" si="5"/>
        <v>19679</v>
      </c>
      <c r="G108" s="164">
        <f t="shared" si="4"/>
        <v>14541</v>
      </c>
      <c r="H108" s="163">
        <v>78</v>
      </c>
    </row>
    <row r="109" spans="1:8" x14ac:dyDescent="0.2">
      <c r="A109" s="181">
        <v>97</v>
      </c>
      <c r="B109" s="160"/>
      <c r="C109" s="199">
        <f t="shared" si="6"/>
        <v>21.17</v>
      </c>
      <c r="D109" s="195"/>
      <c r="E109" s="163">
        <v>25580</v>
      </c>
      <c r="F109" s="196">
        <f t="shared" si="5"/>
        <v>19624</v>
      </c>
      <c r="G109" s="164">
        <f t="shared" si="4"/>
        <v>14500</v>
      </c>
      <c r="H109" s="163">
        <v>78</v>
      </c>
    </row>
    <row r="110" spans="1:8" x14ac:dyDescent="0.2">
      <c r="A110" s="181">
        <v>98</v>
      </c>
      <c r="B110" s="160"/>
      <c r="C110" s="199">
        <f t="shared" si="6"/>
        <v>21.23</v>
      </c>
      <c r="D110" s="195"/>
      <c r="E110" s="163">
        <v>25580</v>
      </c>
      <c r="F110" s="196">
        <f t="shared" si="5"/>
        <v>19568</v>
      </c>
      <c r="G110" s="164">
        <f t="shared" si="4"/>
        <v>14459</v>
      </c>
      <c r="H110" s="163">
        <v>78</v>
      </c>
    </row>
    <row r="111" spans="1:8" x14ac:dyDescent="0.2">
      <c r="A111" s="181">
        <v>99</v>
      </c>
      <c r="B111" s="160"/>
      <c r="C111" s="199">
        <f t="shared" si="6"/>
        <v>21.29</v>
      </c>
      <c r="D111" s="195"/>
      <c r="E111" s="163">
        <v>25580</v>
      </c>
      <c r="F111" s="196">
        <f t="shared" si="5"/>
        <v>19514</v>
      </c>
      <c r="G111" s="164">
        <f t="shared" si="4"/>
        <v>14418</v>
      </c>
      <c r="H111" s="163">
        <v>78</v>
      </c>
    </row>
    <row r="112" spans="1:8" x14ac:dyDescent="0.2">
      <c r="A112" s="181">
        <v>100</v>
      </c>
      <c r="B112" s="160"/>
      <c r="C112" s="199">
        <f t="shared" si="6"/>
        <v>21.35</v>
      </c>
      <c r="D112" s="195"/>
      <c r="E112" s="163">
        <v>25580</v>
      </c>
      <c r="F112" s="196">
        <f t="shared" si="5"/>
        <v>19459</v>
      </c>
      <c r="G112" s="164">
        <f t="shared" si="4"/>
        <v>14378</v>
      </c>
      <c r="H112" s="163">
        <v>78</v>
      </c>
    </row>
    <row r="113" spans="1:8" x14ac:dyDescent="0.2">
      <c r="A113" s="181">
        <v>101</v>
      </c>
      <c r="B113" s="160"/>
      <c r="C113" s="199">
        <f t="shared" si="6"/>
        <v>21.4</v>
      </c>
      <c r="D113" s="195"/>
      <c r="E113" s="163">
        <v>25580</v>
      </c>
      <c r="F113" s="196">
        <f t="shared" si="5"/>
        <v>19414</v>
      </c>
      <c r="G113" s="164">
        <f t="shared" si="4"/>
        <v>14344</v>
      </c>
      <c r="H113" s="163">
        <v>78</v>
      </c>
    </row>
    <row r="114" spans="1:8" x14ac:dyDescent="0.2">
      <c r="A114" s="181">
        <v>102</v>
      </c>
      <c r="B114" s="160"/>
      <c r="C114" s="199">
        <f t="shared" si="6"/>
        <v>21.46</v>
      </c>
      <c r="D114" s="195"/>
      <c r="E114" s="163">
        <v>25580</v>
      </c>
      <c r="F114" s="196">
        <f t="shared" si="5"/>
        <v>19360</v>
      </c>
      <c r="G114" s="164">
        <f t="shared" si="4"/>
        <v>14304</v>
      </c>
      <c r="H114" s="163">
        <v>78</v>
      </c>
    </row>
    <row r="115" spans="1:8" x14ac:dyDescent="0.2">
      <c r="A115" s="181">
        <v>103</v>
      </c>
      <c r="B115" s="160"/>
      <c r="C115" s="199">
        <f t="shared" si="6"/>
        <v>21.51</v>
      </c>
      <c r="D115" s="195"/>
      <c r="E115" s="163">
        <v>25580</v>
      </c>
      <c r="F115" s="196">
        <f t="shared" si="5"/>
        <v>19315</v>
      </c>
      <c r="G115" s="164">
        <f t="shared" si="4"/>
        <v>14271</v>
      </c>
      <c r="H115" s="163">
        <v>78</v>
      </c>
    </row>
    <row r="116" spans="1:8" x14ac:dyDescent="0.2">
      <c r="A116" s="181">
        <v>104</v>
      </c>
      <c r="B116" s="160"/>
      <c r="C116" s="199">
        <f t="shared" si="6"/>
        <v>21.57</v>
      </c>
      <c r="D116" s="195"/>
      <c r="E116" s="163">
        <v>25580</v>
      </c>
      <c r="F116" s="196">
        <f t="shared" si="5"/>
        <v>19261</v>
      </c>
      <c r="G116" s="164">
        <f t="shared" si="4"/>
        <v>14231</v>
      </c>
      <c r="H116" s="163">
        <v>78</v>
      </c>
    </row>
    <row r="117" spans="1:8" x14ac:dyDescent="0.2">
      <c r="A117" s="181">
        <v>105</v>
      </c>
      <c r="B117" s="160"/>
      <c r="C117" s="199">
        <f t="shared" si="6"/>
        <v>21.62</v>
      </c>
      <c r="D117" s="195"/>
      <c r="E117" s="163">
        <v>25580</v>
      </c>
      <c r="F117" s="196">
        <f t="shared" si="5"/>
        <v>19217</v>
      </c>
      <c r="G117" s="164">
        <f t="shared" si="4"/>
        <v>14198</v>
      </c>
      <c r="H117" s="163">
        <v>78</v>
      </c>
    </row>
    <row r="118" spans="1:8" x14ac:dyDescent="0.2">
      <c r="A118" s="181">
        <v>106</v>
      </c>
      <c r="B118" s="160"/>
      <c r="C118" s="199">
        <f t="shared" si="6"/>
        <v>21.68</v>
      </c>
      <c r="D118" s="195"/>
      <c r="E118" s="163">
        <v>25580</v>
      </c>
      <c r="F118" s="196">
        <f t="shared" si="5"/>
        <v>19164</v>
      </c>
      <c r="G118" s="164">
        <f t="shared" si="4"/>
        <v>14159</v>
      </c>
      <c r="H118" s="163">
        <v>78</v>
      </c>
    </row>
    <row r="119" spans="1:8" x14ac:dyDescent="0.2">
      <c r="A119" s="181">
        <v>107</v>
      </c>
      <c r="B119" s="160"/>
      <c r="C119" s="199">
        <f t="shared" si="6"/>
        <v>21.73</v>
      </c>
      <c r="D119" s="195"/>
      <c r="E119" s="163">
        <v>25580</v>
      </c>
      <c r="F119" s="196">
        <f t="shared" si="5"/>
        <v>19120</v>
      </c>
      <c r="G119" s="164">
        <f t="shared" si="4"/>
        <v>14126</v>
      </c>
      <c r="H119" s="163">
        <v>78</v>
      </c>
    </row>
    <row r="120" spans="1:8" x14ac:dyDescent="0.2">
      <c r="A120" s="181">
        <v>108</v>
      </c>
      <c r="B120" s="160"/>
      <c r="C120" s="199">
        <f t="shared" si="6"/>
        <v>21.79</v>
      </c>
      <c r="D120" s="195"/>
      <c r="E120" s="163">
        <v>25580</v>
      </c>
      <c r="F120" s="196">
        <f t="shared" si="5"/>
        <v>19068</v>
      </c>
      <c r="G120" s="164">
        <f t="shared" si="4"/>
        <v>14087</v>
      </c>
      <c r="H120" s="163">
        <v>78</v>
      </c>
    </row>
    <row r="121" spans="1:8" x14ac:dyDescent="0.2">
      <c r="A121" s="181">
        <v>109</v>
      </c>
      <c r="B121" s="160"/>
      <c r="C121" s="199">
        <f t="shared" si="6"/>
        <v>21.84</v>
      </c>
      <c r="D121" s="195"/>
      <c r="E121" s="163">
        <v>25580</v>
      </c>
      <c r="F121" s="196">
        <f t="shared" si="5"/>
        <v>19024</v>
      </c>
      <c r="G121" s="164">
        <f t="shared" si="4"/>
        <v>14055</v>
      </c>
      <c r="H121" s="163">
        <v>78</v>
      </c>
    </row>
    <row r="122" spans="1:8" x14ac:dyDescent="0.2">
      <c r="A122" s="181">
        <v>110</v>
      </c>
      <c r="B122" s="160"/>
      <c r="C122" s="199">
        <f t="shared" si="6"/>
        <v>21.89</v>
      </c>
      <c r="D122" s="195"/>
      <c r="E122" s="163">
        <v>25580</v>
      </c>
      <c r="F122" s="196">
        <f t="shared" si="5"/>
        <v>18981</v>
      </c>
      <c r="G122" s="164">
        <f t="shared" si="4"/>
        <v>14023</v>
      </c>
      <c r="H122" s="163">
        <v>78</v>
      </c>
    </row>
    <row r="123" spans="1:8" x14ac:dyDescent="0.2">
      <c r="A123" s="181">
        <v>111</v>
      </c>
      <c r="B123" s="160"/>
      <c r="C123" s="199">
        <f t="shared" si="6"/>
        <v>21.94</v>
      </c>
      <c r="D123" s="195"/>
      <c r="E123" s="163">
        <v>25580</v>
      </c>
      <c r="F123" s="196">
        <f t="shared" si="5"/>
        <v>18938</v>
      </c>
      <c r="G123" s="164">
        <f t="shared" si="4"/>
        <v>13991</v>
      </c>
      <c r="H123" s="163">
        <v>78</v>
      </c>
    </row>
    <row r="124" spans="1:8" x14ac:dyDescent="0.2">
      <c r="A124" s="181">
        <v>112</v>
      </c>
      <c r="B124" s="160"/>
      <c r="C124" s="199">
        <f t="shared" si="6"/>
        <v>21.99</v>
      </c>
      <c r="D124" s="195"/>
      <c r="E124" s="163">
        <v>25580</v>
      </c>
      <c r="F124" s="196">
        <f t="shared" si="5"/>
        <v>18895</v>
      </c>
      <c r="G124" s="164">
        <f t="shared" si="4"/>
        <v>13959</v>
      </c>
      <c r="H124" s="163">
        <v>78</v>
      </c>
    </row>
    <row r="125" spans="1:8" x14ac:dyDescent="0.2">
      <c r="A125" s="181">
        <v>113</v>
      </c>
      <c r="B125" s="160"/>
      <c r="C125" s="199">
        <f t="shared" si="6"/>
        <v>22.04</v>
      </c>
      <c r="D125" s="195"/>
      <c r="E125" s="163">
        <v>25580</v>
      </c>
      <c r="F125" s="196">
        <f t="shared" si="5"/>
        <v>18852</v>
      </c>
      <c r="G125" s="164">
        <f t="shared" si="4"/>
        <v>13927</v>
      </c>
      <c r="H125" s="163">
        <v>78</v>
      </c>
    </row>
    <row r="126" spans="1:8" x14ac:dyDescent="0.2">
      <c r="A126" s="181">
        <v>114</v>
      </c>
      <c r="B126" s="160"/>
      <c r="C126" s="199">
        <f t="shared" si="6"/>
        <v>22.09</v>
      </c>
      <c r="D126" s="195"/>
      <c r="E126" s="163">
        <v>25580</v>
      </c>
      <c r="F126" s="196">
        <f t="shared" si="5"/>
        <v>18810</v>
      </c>
      <c r="G126" s="164">
        <f t="shared" si="4"/>
        <v>13896</v>
      </c>
      <c r="H126" s="163">
        <v>78</v>
      </c>
    </row>
    <row r="127" spans="1:8" x14ac:dyDescent="0.2">
      <c r="A127" s="181">
        <v>115</v>
      </c>
      <c r="B127" s="160"/>
      <c r="C127" s="199">
        <f t="shared" si="6"/>
        <v>22.15</v>
      </c>
      <c r="D127" s="195"/>
      <c r="E127" s="163">
        <v>25580</v>
      </c>
      <c r="F127" s="196">
        <f t="shared" si="5"/>
        <v>18759</v>
      </c>
      <c r="G127" s="164">
        <f t="shared" si="4"/>
        <v>13858</v>
      </c>
      <c r="H127" s="163">
        <v>78</v>
      </c>
    </row>
    <row r="128" spans="1:8" x14ac:dyDescent="0.2">
      <c r="A128" s="181">
        <v>116</v>
      </c>
      <c r="B128" s="160"/>
      <c r="C128" s="199">
        <f t="shared" si="6"/>
        <v>22.19</v>
      </c>
      <c r="D128" s="195"/>
      <c r="E128" s="163">
        <v>25580</v>
      </c>
      <c r="F128" s="196">
        <f t="shared" si="5"/>
        <v>18725</v>
      </c>
      <c r="G128" s="164">
        <f t="shared" si="4"/>
        <v>13833</v>
      </c>
      <c r="H128" s="163">
        <v>78</v>
      </c>
    </row>
    <row r="129" spans="1:8" x14ac:dyDescent="0.2">
      <c r="A129" s="181">
        <v>117</v>
      </c>
      <c r="B129" s="160"/>
      <c r="C129" s="199">
        <f t="shared" si="6"/>
        <v>22.24</v>
      </c>
      <c r="D129" s="195"/>
      <c r="E129" s="163">
        <v>25580</v>
      </c>
      <c r="F129" s="196">
        <f t="shared" si="5"/>
        <v>18683</v>
      </c>
      <c r="G129" s="164">
        <f t="shared" si="4"/>
        <v>13802</v>
      </c>
      <c r="H129" s="163">
        <v>78</v>
      </c>
    </row>
    <row r="130" spans="1:8" x14ac:dyDescent="0.2">
      <c r="A130" s="181">
        <v>118</v>
      </c>
      <c r="B130" s="160"/>
      <c r="C130" s="199">
        <f t="shared" si="6"/>
        <v>22.29</v>
      </c>
      <c r="D130" s="195"/>
      <c r="E130" s="163">
        <v>25580</v>
      </c>
      <c r="F130" s="196">
        <f t="shared" si="5"/>
        <v>18642</v>
      </c>
      <c r="G130" s="164">
        <f t="shared" si="4"/>
        <v>13771</v>
      </c>
      <c r="H130" s="163">
        <v>78</v>
      </c>
    </row>
    <row r="131" spans="1:8" x14ac:dyDescent="0.2">
      <c r="A131" s="181">
        <v>119</v>
      </c>
      <c r="B131" s="160"/>
      <c r="C131" s="199">
        <f t="shared" si="6"/>
        <v>22.34</v>
      </c>
      <c r="D131" s="195"/>
      <c r="E131" s="163">
        <v>25580</v>
      </c>
      <c r="F131" s="196">
        <f t="shared" si="5"/>
        <v>18600</v>
      </c>
      <c r="G131" s="164">
        <f t="shared" si="4"/>
        <v>13740</v>
      </c>
      <c r="H131" s="163">
        <v>78</v>
      </c>
    </row>
    <row r="132" spans="1:8" x14ac:dyDescent="0.2">
      <c r="A132" s="181">
        <v>120</v>
      </c>
      <c r="B132" s="160"/>
      <c r="C132" s="199">
        <f t="shared" si="6"/>
        <v>22.39</v>
      </c>
      <c r="D132" s="195"/>
      <c r="E132" s="163">
        <v>25580</v>
      </c>
      <c r="F132" s="196">
        <f t="shared" si="5"/>
        <v>18559</v>
      </c>
      <c r="G132" s="164">
        <f t="shared" si="4"/>
        <v>13710</v>
      </c>
      <c r="H132" s="163">
        <v>78</v>
      </c>
    </row>
    <row r="133" spans="1:8" x14ac:dyDescent="0.2">
      <c r="A133" s="181">
        <v>121</v>
      </c>
      <c r="B133" s="160"/>
      <c r="C133" s="199">
        <f t="shared" si="6"/>
        <v>22.44</v>
      </c>
      <c r="D133" s="195"/>
      <c r="E133" s="163">
        <v>25580</v>
      </c>
      <c r="F133" s="196">
        <f t="shared" si="5"/>
        <v>18517</v>
      </c>
      <c r="G133" s="164">
        <f t="shared" si="4"/>
        <v>13679</v>
      </c>
      <c r="H133" s="163">
        <v>78</v>
      </c>
    </row>
    <row r="134" spans="1:8" x14ac:dyDescent="0.2">
      <c r="A134" s="181">
        <v>122</v>
      </c>
      <c r="B134" s="160"/>
      <c r="C134" s="199">
        <f t="shared" si="6"/>
        <v>22.48</v>
      </c>
      <c r="D134" s="195"/>
      <c r="E134" s="163">
        <v>25580</v>
      </c>
      <c r="F134" s="196">
        <f t="shared" si="5"/>
        <v>18485</v>
      </c>
      <c r="G134" s="164">
        <f t="shared" si="4"/>
        <v>13655</v>
      </c>
      <c r="H134" s="163">
        <v>78</v>
      </c>
    </row>
    <row r="135" spans="1:8" x14ac:dyDescent="0.2">
      <c r="A135" s="181">
        <v>123</v>
      </c>
      <c r="B135" s="160"/>
      <c r="C135" s="199">
        <f t="shared" si="6"/>
        <v>22.53</v>
      </c>
      <c r="D135" s="195"/>
      <c r="E135" s="163">
        <v>25580</v>
      </c>
      <c r="F135" s="196">
        <f t="shared" si="5"/>
        <v>18444</v>
      </c>
      <c r="G135" s="164">
        <f t="shared" si="4"/>
        <v>13625</v>
      </c>
      <c r="H135" s="163">
        <v>78</v>
      </c>
    </row>
    <row r="136" spans="1:8" x14ac:dyDescent="0.2">
      <c r="A136" s="181">
        <v>124</v>
      </c>
      <c r="B136" s="160"/>
      <c r="C136" s="199">
        <f t="shared" si="6"/>
        <v>22.58</v>
      </c>
      <c r="D136" s="195"/>
      <c r="E136" s="163">
        <v>25580</v>
      </c>
      <c r="F136" s="196">
        <f t="shared" si="5"/>
        <v>18403</v>
      </c>
      <c r="G136" s="164">
        <f t="shared" si="4"/>
        <v>13594</v>
      </c>
      <c r="H136" s="163">
        <v>78</v>
      </c>
    </row>
    <row r="137" spans="1:8" x14ac:dyDescent="0.2">
      <c r="A137" s="181">
        <v>125</v>
      </c>
      <c r="B137" s="160"/>
      <c r="C137" s="199">
        <f t="shared" si="6"/>
        <v>22.62</v>
      </c>
      <c r="D137" s="195"/>
      <c r="E137" s="163">
        <v>25580</v>
      </c>
      <c r="F137" s="196">
        <f t="shared" si="5"/>
        <v>18371</v>
      </c>
      <c r="G137" s="164">
        <f t="shared" si="4"/>
        <v>13570</v>
      </c>
      <c r="H137" s="163">
        <v>78</v>
      </c>
    </row>
    <row r="138" spans="1:8" x14ac:dyDescent="0.2">
      <c r="A138" s="181">
        <v>126</v>
      </c>
      <c r="B138" s="160"/>
      <c r="C138" s="199">
        <f t="shared" si="6"/>
        <v>22.67</v>
      </c>
      <c r="D138" s="195"/>
      <c r="E138" s="163">
        <v>25580</v>
      </c>
      <c r="F138" s="196">
        <f t="shared" si="5"/>
        <v>18330</v>
      </c>
      <c r="G138" s="164">
        <f t="shared" si="4"/>
        <v>13540</v>
      </c>
      <c r="H138" s="163">
        <v>78</v>
      </c>
    </row>
    <row r="139" spans="1:8" x14ac:dyDescent="0.2">
      <c r="A139" s="181">
        <v>127</v>
      </c>
      <c r="B139" s="160"/>
      <c r="C139" s="199">
        <f t="shared" si="6"/>
        <v>22.72</v>
      </c>
      <c r="D139" s="195"/>
      <c r="E139" s="163">
        <v>25580</v>
      </c>
      <c r="F139" s="196">
        <f t="shared" si="5"/>
        <v>18290</v>
      </c>
      <c r="G139" s="164">
        <f t="shared" si="4"/>
        <v>13511</v>
      </c>
      <c r="H139" s="163">
        <v>78</v>
      </c>
    </row>
    <row r="140" spans="1:8" x14ac:dyDescent="0.2">
      <c r="A140" s="181">
        <v>128</v>
      </c>
      <c r="B140" s="160"/>
      <c r="C140" s="199">
        <f t="shared" si="6"/>
        <v>22.76</v>
      </c>
      <c r="D140" s="195"/>
      <c r="E140" s="163">
        <v>25580</v>
      </c>
      <c r="F140" s="196">
        <f t="shared" si="5"/>
        <v>18258</v>
      </c>
      <c r="G140" s="164">
        <f t="shared" si="4"/>
        <v>13487</v>
      </c>
      <c r="H140" s="163">
        <v>78</v>
      </c>
    </row>
    <row r="141" spans="1:8" x14ac:dyDescent="0.2">
      <c r="A141" s="181">
        <v>129</v>
      </c>
      <c r="B141" s="160"/>
      <c r="C141" s="199">
        <f t="shared" si="6"/>
        <v>22.81</v>
      </c>
      <c r="D141" s="195"/>
      <c r="E141" s="163">
        <v>25580</v>
      </c>
      <c r="F141" s="196">
        <f t="shared" si="5"/>
        <v>18218</v>
      </c>
      <c r="G141" s="164">
        <f t="shared" ref="G141:G204" si="7">ROUND(12*(1/C141*E141),0)</f>
        <v>13457</v>
      </c>
      <c r="H141" s="163">
        <v>78</v>
      </c>
    </row>
    <row r="142" spans="1:8" x14ac:dyDescent="0.2">
      <c r="A142" s="181">
        <v>130</v>
      </c>
      <c r="B142" s="160"/>
      <c r="C142" s="199">
        <f t="shared" si="6"/>
        <v>22.85</v>
      </c>
      <c r="D142" s="195"/>
      <c r="E142" s="163">
        <v>25580</v>
      </c>
      <c r="F142" s="196">
        <f t="shared" si="5"/>
        <v>18187</v>
      </c>
      <c r="G142" s="164">
        <f t="shared" si="7"/>
        <v>13434</v>
      </c>
      <c r="H142" s="163">
        <v>78</v>
      </c>
    </row>
    <row r="143" spans="1:8" x14ac:dyDescent="0.2">
      <c r="A143" s="181">
        <v>131</v>
      </c>
      <c r="B143" s="160"/>
      <c r="C143" s="199">
        <f t="shared" si="6"/>
        <v>22.89</v>
      </c>
      <c r="D143" s="195"/>
      <c r="E143" s="163">
        <v>25580</v>
      </c>
      <c r="F143" s="196">
        <f t="shared" si="5"/>
        <v>18155</v>
      </c>
      <c r="G143" s="164">
        <f t="shared" si="7"/>
        <v>13410</v>
      </c>
      <c r="H143" s="163">
        <v>78</v>
      </c>
    </row>
    <row r="144" spans="1:8" x14ac:dyDescent="0.2">
      <c r="A144" s="181">
        <v>132</v>
      </c>
      <c r="B144" s="160"/>
      <c r="C144" s="199">
        <f t="shared" si="6"/>
        <v>22.94</v>
      </c>
      <c r="D144" s="195"/>
      <c r="E144" s="163">
        <v>25580</v>
      </c>
      <c r="F144" s="196">
        <f t="shared" ref="F144:F207" si="8">ROUND(12*1.348*(1/C144*E144)+H144,0)</f>
        <v>18116</v>
      </c>
      <c r="G144" s="164">
        <f t="shared" si="7"/>
        <v>13381</v>
      </c>
      <c r="H144" s="163">
        <v>78</v>
      </c>
    </row>
    <row r="145" spans="1:8" x14ac:dyDescent="0.2">
      <c r="A145" s="181">
        <v>133</v>
      </c>
      <c r="B145" s="160"/>
      <c r="C145" s="199">
        <f t="shared" si="6"/>
        <v>22.98</v>
      </c>
      <c r="D145" s="195"/>
      <c r="E145" s="163">
        <v>25580</v>
      </c>
      <c r="F145" s="196">
        <f t="shared" si="8"/>
        <v>18084</v>
      </c>
      <c r="G145" s="164">
        <f t="shared" si="7"/>
        <v>13358</v>
      </c>
      <c r="H145" s="163">
        <v>78</v>
      </c>
    </row>
    <row r="146" spans="1:8" x14ac:dyDescent="0.2">
      <c r="A146" s="181">
        <v>134</v>
      </c>
      <c r="B146" s="160"/>
      <c r="C146" s="199">
        <f t="shared" si="6"/>
        <v>23.03</v>
      </c>
      <c r="D146" s="195"/>
      <c r="E146" s="163">
        <v>25580</v>
      </c>
      <c r="F146" s="196">
        <f t="shared" si="8"/>
        <v>18045</v>
      </c>
      <c r="G146" s="164">
        <f t="shared" si="7"/>
        <v>13329</v>
      </c>
      <c r="H146" s="163">
        <v>78</v>
      </c>
    </row>
    <row r="147" spans="1:8" x14ac:dyDescent="0.2">
      <c r="A147" s="181">
        <v>135</v>
      </c>
      <c r="B147" s="160"/>
      <c r="C147" s="199">
        <f t="shared" si="6"/>
        <v>23.07</v>
      </c>
      <c r="D147" s="195"/>
      <c r="E147" s="163">
        <v>25580</v>
      </c>
      <c r="F147" s="196">
        <f t="shared" si="8"/>
        <v>18014</v>
      </c>
      <c r="G147" s="164">
        <f t="shared" si="7"/>
        <v>13306</v>
      </c>
      <c r="H147" s="163">
        <v>78</v>
      </c>
    </row>
    <row r="148" spans="1:8" x14ac:dyDescent="0.2">
      <c r="A148" s="181">
        <v>136</v>
      </c>
      <c r="B148" s="160"/>
      <c r="C148" s="199">
        <f t="shared" si="6"/>
        <v>23.11</v>
      </c>
      <c r="D148" s="195"/>
      <c r="E148" s="163">
        <v>25580</v>
      </c>
      <c r="F148" s="196">
        <f t="shared" si="8"/>
        <v>17983</v>
      </c>
      <c r="G148" s="164">
        <f t="shared" si="7"/>
        <v>13283</v>
      </c>
      <c r="H148" s="163">
        <v>78</v>
      </c>
    </row>
    <row r="149" spans="1:8" x14ac:dyDescent="0.2">
      <c r="A149" s="181">
        <v>137</v>
      </c>
      <c r="B149" s="160"/>
      <c r="C149" s="199">
        <f t="shared" si="6"/>
        <v>23.15</v>
      </c>
      <c r="D149" s="195"/>
      <c r="E149" s="163">
        <v>25580</v>
      </c>
      <c r="F149" s="196">
        <f t="shared" si="8"/>
        <v>17952</v>
      </c>
      <c r="G149" s="164">
        <f t="shared" si="7"/>
        <v>13260</v>
      </c>
      <c r="H149" s="163">
        <v>78</v>
      </c>
    </row>
    <row r="150" spans="1:8" x14ac:dyDescent="0.2">
      <c r="A150" s="181">
        <v>138</v>
      </c>
      <c r="B150" s="160"/>
      <c r="C150" s="199">
        <f t="shared" si="6"/>
        <v>23.2</v>
      </c>
      <c r="D150" s="195"/>
      <c r="E150" s="163">
        <v>25580</v>
      </c>
      <c r="F150" s="196">
        <f t="shared" si="8"/>
        <v>17913</v>
      </c>
      <c r="G150" s="164">
        <f t="shared" si="7"/>
        <v>13231</v>
      </c>
      <c r="H150" s="163">
        <v>78</v>
      </c>
    </row>
    <row r="151" spans="1:8" x14ac:dyDescent="0.2">
      <c r="A151" s="181">
        <v>139</v>
      </c>
      <c r="B151" s="160"/>
      <c r="C151" s="199">
        <f t="shared" si="6"/>
        <v>23.24</v>
      </c>
      <c r="D151" s="195"/>
      <c r="E151" s="163">
        <v>25580</v>
      </c>
      <c r="F151" s="196">
        <f t="shared" si="8"/>
        <v>17883</v>
      </c>
      <c r="G151" s="164">
        <f t="shared" si="7"/>
        <v>13208</v>
      </c>
      <c r="H151" s="163">
        <v>78</v>
      </c>
    </row>
    <row r="152" spans="1:8" x14ac:dyDescent="0.2">
      <c r="A152" s="181">
        <v>140</v>
      </c>
      <c r="B152" s="160"/>
      <c r="C152" s="199">
        <f t="shared" si="6"/>
        <v>23.28</v>
      </c>
      <c r="D152" s="195"/>
      <c r="E152" s="163">
        <v>25580</v>
      </c>
      <c r="F152" s="196">
        <f t="shared" si="8"/>
        <v>17852</v>
      </c>
      <c r="G152" s="164">
        <f t="shared" si="7"/>
        <v>13186</v>
      </c>
      <c r="H152" s="163">
        <v>78</v>
      </c>
    </row>
    <row r="153" spans="1:8" x14ac:dyDescent="0.2">
      <c r="A153" s="181">
        <v>141</v>
      </c>
      <c r="B153" s="160"/>
      <c r="C153" s="199">
        <f t="shared" si="6"/>
        <v>23.32</v>
      </c>
      <c r="D153" s="195"/>
      <c r="E153" s="163">
        <v>25580</v>
      </c>
      <c r="F153" s="196">
        <f t="shared" si="8"/>
        <v>17822</v>
      </c>
      <c r="G153" s="164">
        <f t="shared" si="7"/>
        <v>13163</v>
      </c>
      <c r="H153" s="163">
        <v>78</v>
      </c>
    </row>
    <row r="154" spans="1:8" x14ac:dyDescent="0.2">
      <c r="A154" s="181">
        <v>142</v>
      </c>
      <c r="B154" s="160"/>
      <c r="C154" s="199">
        <f t="shared" ref="C154:C217" si="9">ROUND((10.899*LN(A154)+A154/200)*0.5-4,2)</f>
        <v>23.36</v>
      </c>
      <c r="D154" s="195"/>
      <c r="E154" s="163">
        <v>25580</v>
      </c>
      <c r="F154" s="196">
        <f t="shared" si="8"/>
        <v>17791</v>
      </c>
      <c r="G154" s="164">
        <f t="shared" si="7"/>
        <v>13140</v>
      </c>
      <c r="H154" s="163">
        <v>78</v>
      </c>
    </row>
    <row r="155" spans="1:8" x14ac:dyDescent="0.2">
      <c r="A155" s="181">
        <v>143</v>
      </c>
      <c r="B155" s="160"/>
      <c r="C155" s="199">
        <f t="shared" si="9"/>
        <v>23.4</v>
      </c>
      <c r="D155" s="195"/>
      <c r="E155" s="163">
        <v>25580</v>
      </c>
      <c r="F155" s="196">
        <f t="shared" si="8"/>
        <v>17761</v>
      </c>
      <c r="G155" s="164">
        <f t="shared" si="7"/>
        <v>13118</v>
      </c>
      <c r="H155" s="163">
        <v>78</v>
      </c>
    </row>
    <row r="156" spans="1:8" x14ac:dyDescent="0.2">
      <c r="A156" s="181">
        <v>144</v>
      </c>
      <c r="B156" s="160"/>
      <c r="C156" s="199">
        <f t="shared" si="9"/>
        <v>23.44</v>
      </c>
      <c r="D156" s="195"/>
      <c r="E156" s="163">
        <v>25580</v>
      </c>
      <c r="F156" s="196">
        <f t="shared" si="8"/>
        <v>17731</v>
      </c>
      <c r="G156" s="164">
        <f t="shared" si="7"/>
        <v>13096</v>
      </c>
      <c r="H156" s="163">
        <v>78</v>
      </c>
    </row>
    <row r="157" spans="1:8" x14ac:dyDescent="0.2">
      <c r="A157" s="181">
        <v>145</v>
      </c>
      <c r="B157" s="160"/>
      <c r="C157" s="199">
        <f t="shared" si="9"/>
        <v>23.48</v>
      </c>
      <c r="D157" s="195"/>
      <c r="E157" s="163">
        <v>25580</v>
      </c>
      <c r="F157" s="196">
        <f t="shared" si="8"/>
        <v>17701</v>
      </c>
      <c r="G157" s="164">
        <f t="shared" si="7"/>
        <v>13073</v>
      </c>
      <c r="H157" s="163">
        <v>78</v>
      </c>
    </row>
    <row r="158" spans="1:8" x14ac:dyDescent="0.2">
      <c r="A158" s="181">
        <v>146</v>
      </c>
      <c r="B158" s="160"/>
      <c r="C158" s="199">
        <f t="shared" si="9"/>
        <v>23.52</v>
      </c>
      <c r="D158" s="195"/>
      <c r="E158" s="163">
        <v>25580</v>
      </c>
      <c r="F158" s="196">
        <f t="shared" si="8"/>
        <v>17671</v>
      </c>
      <c r="G158" s="164">
        <f t="shared" si="7"/>
        <v>13051</v>
      </c>
      <c r="H158" s="163">
        <v>78</v>
      </c>
    </row>
    <row r="159" spans="1:8" x14ac:dyDescent="0.2">
      <c r="A159" s="181">
        <v>147</v>
      </c>
      <c r="B159" s="160"/>
      <c r="C159" s="199">
        <f t="shared" si="9"/>
        <v>23.56</v>
      </c>
      <c r="D159" s="195"/>
      <c r="E159" s="163">
        <v>25580</v>
      </c>
      <c r="F159" s="196">
        <f t="shared" si="8"/>
        <v>17641</v>
      </c>
      <c r="G159" s="164">
        <f t="shared" si="7"/>
        <v>13029</v>
      </c>
      <c r="H159" s="163">
        <v>78</v>
      </c>
    </row>
    <row r="160" spans="1:8" x14ac:dyDescent="0.2">
      <c r="A160" s="181">
        <v>148</v>
      </c>
      <c r="B160" s="160"/>
      <c r="C160" s="199">
        <f t="shared" si="9"/>
        <v>23.6</v>
      </c>
      <c r="D160" s="195"/>
      <c r="E160" s="163">
        <v>25580</v>
      </c>
      <c r="F160" s="196">
        <f t="shared" si="8"/>
        <v>17611</v>
      </c>
      <c r="G160" s="164">
        <f t="shared" si="7"/>
        <v>13007</v>
      </c>
      <c r="H160" s="163">
        <v>78</v>
      </c>
    </row>
    <row r="161" spans="1:8" x14ac:dyDescent="0.2">
      <c r="A161" s="181">
        <v>149</v>
      </c>
      <c r="B161" s="160"/>
      <c r="C161" s="199">
        <f t="shared" si="9"/>
        <v>23.64</v>
      </c>
      <c r="D161" s="195"/>
      <c r="E161" s="163">
        <v>25580</v>
      </c>
      <c r="F161" s="196">
        <f t="shared" si="8"/>
        <v>17581</v>
      </c>
      <c r="G161" s="164">
        <f t="shared" si="7"/>
        <v>12985</v>
      </c>
      <c r="H161" s="163">
        <v>78</v>
      </c>
    </row>
    <row r="162" spans="1:8" x14ac:dyDescent="0.2">
      <c r="A162" s="181">
        <v>150</v>
      </c>
      <c r="B162" s="160"/>
      <c r="C162" s="199">
        <f t="shared" si="9"/>
        <v>23.68</v>
      </c>
      <c r="D162" s="195"/>
      <c r="E162" s="163">
        <v>25580</v>
      </c>
      <c r="F162" s="196">
        <f t="shared" si="8"/>
        <v>17552</v>
      </c>
      <c r="G162" s="164">
        <f t="shared" si="7"/>
        <v>12963</v>
      </c>
      <c r="H162" s="163">
        <v>78</v>
      </c>
    </row>
    <row r="163" spans="1:8" x14ac:dyDescent="0.2">
      <c r="A163" s="181">
        <v>151</v>
      </c>
      <c r="B163" s="160"/>
      <c r="C163" s="199">
        <f t="shared" si="9"/>
        <v>23.72</v>
      </c>
      <c r="D163" s="195"/>
      <c r="E163" s="163">
        <v>25580</v>
      </c>
      <c r="F163" s="196">
        <f t="shared" si="8"/>
        <v>17522</v>
      </c>
      <c r="G163" s="164">
        <f t="shared" si="7"/>
        <v>12941</v>
      </c>
      <c r="H163" s="163">
        <v>78</v>
      </c>
    </row>
    <row r="164" spans="1:8" x14ac:dyDescent="0.2">
      <c r="A164" s="181">
        <v>152</v>
      </c>
      <c r="B164" s="160"/>
      <c r="C164" s="199">
        <f t="shared" si="9"/>
        <v>23.76</v>
      </c>
      <c r="D164" s="195"/>
      <c r="E164" s="163">
        <v>25580</v>
      </c>
      <c r="F164" s="196">
        <f t="shared" si="8"/>
        <v>17493</v>
      </c>
      <c r="G164" s="164">
        <f t="shared" si="7"/>
        <v>12919</v>
      </c>
      <c r="H164" s="163">
        <v>78</v>
      </c>
    </row>
    <row r="165" spans="1:8" x14ac:dyDescent="0.2">
      <c r="A165" s="181">
        <v>153</v>
      </c>
      <c r="B165" s="160"/>
      <c r="C165" s="199">
        <f t="shared" si="9"/>
        <v>23.8</v>
      </c>
      <c r="D165" s="195"/>
      <c r="E165" s="163">
        <v>25580</v>
      </c>
      <c r="F165" s="196">
        <f t="shared" si="8"/>
        <v>17464</v>
      </c>
      <c r="G165" s="164">
        <f t="shared" si="7"/>
        <v>12897</v>
      </c>
      <c r="H165" s="163">
        <v>78</v>
      </c>
    </row>
    <row r="166" spans="1:8" x14ac:dyDescent="0.2">
      <c r="A166" s="181">
        <v>154</v>
      </c>
      <c r="B166" s="160"/>
      <c r="C166" s="199">
        <f t="shared" si="9"/>
        <v>23.83</v>
      </c>
      <c r="D166" s="195"/>
      <c r="E166" s="163">
        <v>25580</v>
      </c>
      <c r="F166" s="196">
        <f t="shared" si="8"/>
        <v>17442</v>
      </c>
      <c r="G166" s="164">
        <f t="shared" si="7"/>
        <v>12881</v>
      </c>
      <c r="H166" s="163">
        <v>78</v>
      </c>
    </row>
    <row r="167" spans="1:8" x14ac:dyDescent="0.2">
      <c r="A167" s="181">
        <v>155</v>
      </c>
      <c r="B167" s="160"/>
      <c r="C167" s="199">
        <f t="shared" si="9"/>
        <v>23.87</v>
      </c>
      <c r="D167" s="195"/>
      <c r="E167" s="163">
        <v>25580</v>
      </c>
      <c r="F167" s="196">
        <f t="shared" si="8"/>
        <v>17413</v>
      </c>
      <c r="G167" s="164">
        <f t="shared" si="7"/>
        <v>12860</v>
      </c>
      <c r="H167" s="163">
        <v>78</v>
      </c>
    </row>
    <row r="168" spans="1:8" x14ac:dyDescent="0.2">
      <c r="A168" s="181">
        <v>156</v>
      </c>
      <c r="B168" s="160"/>
      <c r="C168" s="199">
        <f t="shared" si="9"/>
        <v>23.91</v>
      </c>
      <c r="D168" s="195"/>
      <c r="E168" s="163">
        <v>25580</v>
      </c>
      <c r="F168" s="196">
        <f t="shared" si="8"/>
        <v>17384</v>
      </c>
      <c r="G168" s="164">
        <f t="shared" si="7"/>
        <v>12838</v>
      </c>
      <c r="H168" s="163">
        <v>78</v>
      </c>
    </row>
    <row r="169" spans="1:8" x14ac:dyDescent="0.2">
      <c r="A169" s="181">
        <v>157</v>
      </c>
      <c r="B169" s="160"/>
      <c r="C169" s="199">
        <f t="shared" si="9"/>
        <v>23.95</v>
      </c>
      <c r="D169" s="195"/>
      <c r="E169" s="163">
        <v>25580</v>
      </c>
      <c r="F169" s="196">
        <f t="shared" si="8"/>
        <v>17355</v>
      </c>
      <c r="G169" s="164">
        <f t="shared" si="7"/>
        <v>12817</v>
      </c>
      <c r="H169" s="163">
        <v>78</v>
      </c>
    </row>
    <row r="170" spans="1:8" x14ac:dyDescent="0.2">
      <c r="A170" s="181">
        <v>158</v>
      </c>
      <c r="B170" s="160"/>
      <c r="C170" s="199">
        <f t="shared" si="9"/>
        <v>23.98</v>
      </c>
      <c r="D170" s="195"/>
      <c r="E170" s="163">
        <v>25580</v>
      </c>
      <c r="F170" s="196">
        <f t="shared" si="8"/>
        <v>17333</v>
      </c>
      <c r="G170" s="164">
        <f t="shared" si="7"/>
        <v>12801</v>
      </c>
      <c r="H170" s="163">
        <v>78</v>
      </c>
    </row>
    <row r="171" spans="1:8" x14ac:dyDescent="0.2">
      <c r="A171" s="181">
        <v>159</v>
      </c>
      <c r="B171" s="160"/>
      <c r="C171" s="199">
        <f t="shared" si="9"/>
        <v>24.02</v>
      </c>
      <c r="D171" s="195"/>
      <c r="E171" s="163">
        <v>25580</v>
      </c>
      <c r="F171" s="196">
        <f t="shared" si="8"/>
        <v>17305</v>
      </c>
      <c r="G171" s="164">
        <f t="shared" si="7"/>
        <v>12779</v>
      </c>
      <c r="H171" s="163">
        <v>78</v>
      </c>
    </row>
    <row r="172" spans="1:8" x14ac:dyDescent="0.2">
      <c r="A172" s="181">
        <v>160</v>
      </c>
      <c r="B172" s="160"/>
      <c r="C172" s="199">
        <f t="shared" si="9"/>
        <v>24.06</v>
      </c>
      <c r="D172" s="195"/>
      <c r="E172" s="163">
        <v>25580</v>
      </c>
      <c r="F172" s="196">
        <f t="shared" si="8"/>
        <v>17276</v>
      </c>
      <c r="G172" s="164">
        <f t="shared" si="7"/>
        <v>12758</v>
      </c>
      <c r="H172" s="163">
        <v>78</v>
      </c>
    </row>
    <row r="173" spans="1:8" x14ac:dyDescent="0.2">
      <c r="A173" s="181">
        <v>161</v>
      </c>
      <c r="B173" s="160"/>
      <c r="C173" s="199">
        <f t="shared" si="9"/>
        <v>24.09</v>
      </c>
      <c r="D173" s="195"/>
      <c r="E173" s="163">
        <v>25580</v>
      </c>
      <c r="F173" s="196">
        <f t="shared" si="8"/>
        <v>17255</v>
      </c>
      <c r="G173" s="164">
        <f t="shared" si="7"/>
        <v>12742</v>
      </c>
      <c r="H173" s="163">
        <v>78</v>
      </c>
    </row>
    <row r="174" spans="1:8" x14ac:dyDescent="0.2">
      <c r="A174" s="181">
        <v>162</v>
      </c>
      <c r="B174" s="160"/>
      <c r="C174" s="199">
        <f t="shared" si="9"/>
        <v>24.13</v>
      </c>
      <c r="D174" s="195"/>
      <c r="E174" s="163">
        <v>25580</v>
      </c>
      <c r="F174" s="196">
        <f t="shared" si="8"/>
        <v>17226</v>
      </c>
      <c r="G174" s="164">
        <f t="shared" si="7"/>
        <v>12721</v>
      </c>
      <c r="H174" s="163">
        <v>78</v>
      </c>
    </row>
    <row r="175" spans="1:8" x14ac:dyDescent="0.2">
      <c r="A175" s="181">
        <v>163</v>
      </c>
      <c r="B175" s="160"/>
      <c r="C175" s="199">
        <f t="shared" si="9"/>
        <v>24.17</v>
      </c>
      <c r="D175" s="195"/>
      <c r="E175" s="163">
        <v>25580</v>
      </c>
      <c r="F175" s="196">
        <f t="shared" si="8"/>
        <v>17198</v>
      </c>
      <c r="G175" s="164">
        <f t="shared" si="7"/>
        <v>12700</v>
      </c>
      <c r="H175" s="163">
        <v>78</v>
      </c>
    </row>
    <row r="176" spans="1:8" x14ac:dyDescent="0.2">
      <c r="A176" s="181">
        <v>164</v>
      </c>
      <c r="B176" s="160"/>
      <c r="C176" s="199">
        <f t="shared" si="9"/>
        <v>24.2</v>
      </c>
      <c r="D176" s="195"/>
      <c r="E176" s="163">
        <v>25580</v>
      </c>
      <c r="F176" s="196">
        <f t="shared" si="8"/>
        <v>17176</v>
      </c>
      <c r="G176" s="164">
        <f t="shared" si="7"/>
        <v>12684</v>
      </c>
      <c r="H176" s="163">
        <v>78</v>
      </c>
    </row>
    <row r="177" spans="1:8" x14ac:dyDescent="0.2">
      <c r="A177" s="181">
        <v>165</v>
      </c>
      <c r="B177" s="160"/>
      <c r="C177" s="199">
        <f t="shared" si="9"/>
        <v>24.24</v>
      </c>
      <c r="D177" s="195"/>
      <c r="E177" s="163">
        <v>25580</v>
      </c>
      <c r="F177" s="196">
        <f t="shared" si="8"/>
        <v>17148</v>
      </c>
      <c r="G177" s="164">
        <f t="shared" si="7"/>
        <v>12663</v>
      </c>
      <c r="H177" s="163">
        <v>78</v>
      </c>
    </row>
    <row r="178" spans="1:8" x14ac:dyDescent="0.2">
      <c r="A178" s="181">
        <v>166</v>
      </c>
      <c r="B178" s="160"/>
      <c r="C178" s="199">
        <f t="shared" si="9"/>
        <v>24.27</v>
      </c>
      <c r="D178" s="195"/>
      <c r="E178" s="163">
        <v>25580</v>
      </c>
      <c r="F178" s="196">
        <f t="shared" si="8"/>
        <v>17127</v>
      </c>
      <c r="G178" s="164">
        <f t="shared" si="7"/>
        <v>12648</v>
      </c>
      <c r="H178" s="163">
        <v>78</v>
      </c>
    </row>
    <row r="179" spans="1:8" x14ac:dyDescent="0.2">
      <c r="A179" s="181">
        <v>167</v>
      </c>
      <c r="B179" s="160"/>
      <c r="C179" s="199">
        <f t="shared" si="9"/>
        <v>24.31</v>
      </c>
      <c r="D179" s="195"/>
      <c r="E179" s="163">
        <v>25580</v>
      </c>
      <c r="F179" s="196">
        <f t="shared" si="8"/>
        <v>17099</v>
      </c>
      <c r="G179" s="164">
        <f t="shared" si="7"/>
        <v>12627</v>
      </c>
      <c r="H179" s="163">
        <v>78</v>
      </c>
    </row>
    <row r="180" spans="1:8" x14ac:dyDescent="0.2">
      <c r="A180" s="181">
        <v>168</v>
      </c>
      <c r="B180" s="160"/>
      <c r="C180" s="199">
        <f t="shared" si="9"/>
        <v>24.34</v>
      </c>
      <c r="D180" s="195"/>
      <c r="E180" s="163">
        <v>25580</v>
      </c>
      <c r="F180" s="196">
        <f t="shared" si="8"/>
        <v>17078</v>
      </c>
      <c r="G180" s="164">
        <f t="shared" si="7"/>
        <v>12611</v>
      </c>
      <c r="H180" s="163">
        <v>78</v>
      </c>
    </row>
    <row r="181" spans="1:8" x14ac:dyDescent="0.2">
      <c r="A181" s="181">
        <v>169</v>
      </c>
      <c r="B181" s="160"/>
      <c r="C181" s="199">
        <f t="shared" si="9"/>
        <v>24.38</v>
      </c>
      <c r="D181" s="195"/>
      <c r="E181" s="163">
        <v>25580</v>
      </c>
      <c r="F181" s="196">
        <f t="shared" si="8"/>
        <v>17050</v>
      </c>
      <c r="G181" s="164">
        <f t="shared" si="7"/>
        <v>12591</v>
      </c>
      <c r="H181" s="163">
        <v>78</v>
      </c>
    </row>
    <row r="182" spans="1:8" x14ac:dyDescent="0.2">
      <c r="A182" s="181">
        <v>170</v>
      </c>
      <c r="B182" s="160"/>
      <c r="C182" s="199">
        <f t="shared" si="9"/>
        <v>24.41</v>
      </c>
      <c r="D182" s="195"/>
      <c r="E182" s="163">
        <v>25580</v>
      </c>
      <c r="F182" s="196">
        <f t="shared" si="8"/>
        <v>17029</v>
      </c>
      <c r="G182" s="164">
        <f t="shared" si="7"/>
        <v>12575</v>
      </c>
      <c r="H182" s="163">
        <v>78</v>
      </c>
    </row>
    <row r="183" spans="1:8" x14ac:dyDescent="0.2">
      <c r="A183" s="181">
        <v>171</v>
      </c>
      <c r="B183" s="160"/>
      <c r="C183" s="199">
        <f t="shared" si="9"/>
        <v>24.45</v>
      </c>
      <c r="D183" s="195"/>
      <c r="E183" s="163">
        <v>25580</v>
      </c>
      <c r="F183" s="196">
        <f t="shared" si="8"/>
        <v>17002</v>
      </c>
      <c r="G183" s="164">
        <f t="shared" si="7"/>
        <v>12555</v>
      </c>
      <c r="H183" s="163">
        <v>78</v>
      </c>
    </row>
    <row r="184" spans="1:8" x14ac:dyDescent="0.2">
      <c r="A184" s="181">
        <v>172</v>
      </c>
      <c r="B184" s="160"/>
      <c r="C184" s="199">
        <f t="shared" si="9"/>
        <v>24.48</v>
      </c>
      <c r="D184" s="195"/>
      <c r="E184" s="163">
        <v>25580</v>
      </c>
      <c r="F184" s="196">
        <f t="shared" si="8"/>
        <v>16981</v>
      </c>
      <c r="G184" s="164">
        <f t="shared" si="7"/>
        <v>12539</v>
      </c>
      <c r="H184" s="163">
        <v>78</v>
      </c>
    </row>
    <row r="185" spans="1:8" x14ac:dyDescent="0.2">
      <c r="A185" s="181">
        <v>173</v>
      </c>
      <c r="B185" s="160"/>
      <c r="C185" s="199">
        <f t="shared" si="9"/>
        <v>24.52</v>
      </c>
      <c r="D185" s="195"/>
      <c r="E185" s="163">
        <v>25580</v>
      </c>
      <c r="F185" s="196">
        <f t="shared" si="8"/>
        <v>16953</v>
      </c>
      <c r="G185" s="164">
        <f t="shared" si="7"/>
        <v>12519</v>
      </c>
      <c r="H185" s="163">
        <v>78</v>
      </c>
    </row>
    <row r="186" spans="1:8" x14ac:dyDescent="0.2">
      <c r="A186" s="181">
        <v>174</v>
      </c>
      <c r="B186" s="160"/>
      <c r="C186" s="199">
        <f t="shared" si="9"/>
        <v>24.55</v>
      </c>
      <c r="D186" s="195"/>
      <c r="E186" s="163">
        <v>25580</v>
      </c>
      <c r="F186" s="196">
        <f t="shared" si="8"/>
        <v>16933</v>
      </c>
      <c r="G186" s="164">
        <f t="shared" si="7"/>
        <v>12503</v>
      </c>
      <c r="H186" s="163">
        <v>78</v>
      </c>
    </row>
    <row r="187" spans="1:8" x14ac:dyDescent="0.2">
      <c r="A187" s="181">
        <v>175</v>
      </c>
      <c r="B187" s="160"/>
      <c r="C187" s="199">
        <f t="shared" si="9"/>
        <v>24.58</v>
      </c>
      <c r="D187" s="195"/>
      <c r="E187" s="163">
        <v>25580</v>
      </c>
      <c r="F187" s="196">
        <f t="shared" si="8"/>
        <v>16912</v>
      </c>
      <c r="G187" s="164">
        <f t="shared" si="7"/>
        <v>12488</v>
      </c>
      <c r="H187" s="163">
        <v>78</v>
      </c>
    </row>
    <row r="188" spans="1:8" x14ac:dyDescent="0.2">
      <c r="A188" s="181">
        <v>176</v>
      </c>
      <c r="B188" s="160"/>
      <c r="C188" s="199">
        <f t="shared" si="9"/>
        <v>24.62</v>
      </c>
      <c r="D188" s="195"/>
      <c r="E188" s="163">
        <v>25580</v>
      </c>
      <c r="F188" s="196">
        <f t="shared" si="8"/>
        <v>16885</v>
      </c>
      <c r="G188" s="164">
        <f t="shared" si="7"/>
        <v>12468</v>
      </c>
      <c r="H188" s="163">
        <v>78</v>
      </c>
    </row>
    <row r="189" spans="1:8" x14ac:dyDescent="0.2">
      <c r="A189" s="181">
        <v>177</v>
      </c>
      <c r="B189" s="160"/>
      <c r="C189" s="199">
        <f t="shared" si="9"/>
        <v>24.65</v>
      </c>
      <c r="D189" s="195"/>
      <c r="E189" s="163">
        <v>25580</v>
      </c>
      <c r="F189" s="196">
        <f t="shared" si="8"/>
        <v>16864</v>
      </c>
      <c r="G189" s="164">
        <f t="shared" si="7"/>
        <v>12453</v>
      </c>
      <c r="H189" s="163">
        <v>78</v>
      </c>
    </row>
    <row r="190" spans="1:8" x14ac:dyDescent="0.2">
      <c r="A190" s="181">
        <v>178</v>
      </c>
      <c r="B190" s="160"/>
      <c r="C190" s="199">
        <f t="shared" si="9"/>
        <v>24.68</v>
      </c>
      <c r="D190" s="195"/>
      <c r="E190" s="163">
        <v>25580</v>
      </c>
      <c r="F190" s="196">
        <f t="shared" si="8"/>
        <v>16844</v>
      </c>
      <c r="G190" s="164">
        <f t="shared" si="7"/>
        <v>12438</v>
      </c>
      <c r="H190" s="163">
        <v>78</v>
      </c>
    </row>
    <row r="191" spans="1:8" x14ac:dyDescent="0.2">
      <c r="A191" s="181">
        <v>179</v>
      </c>
      <c r="B191" s="160"/>
      <c r="C191" s="199">
        <f t="shared" si="9"/>
        <v>24.72</v>
      </c>
      <c r="D191" s="195"/>
      <c r="E191" s="163">
        <v>25580</v>
      </c>
      <c r="F191" s="196">
        <f t="shared" si="8"/>
        <v>16817</v>
      </c>
      <c r="G191" s="164">
        <f t="shared" si="7"/>
        <v>12417</v>
      </c>
      <c r="H191" s="163">
        <v>78</v>
      </c>
    </row>
    <row r="192" spans="1:8" x14ac:dyDescent="0.2">
      <c r="A192" s="181">
        <v>180</v>
      </c>
      <c r="B192" s="160"/>
      <c r="C192" s="199">
        <f t="shared" si="9"/>
        <v>24.75</v>
      </c>
      <c r="D192" s="195"/>
      <c r="E192" s="163">
        <v>25580</v>
      </c>
      <c r="F192" s="196">
        <f t="shared" si="8"/>
        <v>16796</v>
      </c>
      <c r="G192" s="164">
        <f t="shared" si="7"/>
        <v>12402</v>
      </c>
      <c r="H192" s="163">
        <v>78</v>
      </c>
    </row>
    <row r="193" spans="1:8" x14ac:dyDescent="0.2">
      <c r="A193" s="181">
        <v>181</v>
      </c>
      <c r="B193" s="160"/>
      <c r="C193" s="199">
        <f t="shared" si="9"/>
        <v>24.78</v>
      </c>
      <c r="D193" s="195"/>
      <c r="E193" s="163">
        <v>25580</v>
      </c>
      <c r="F193" s="196">
        <f t="shared" si="8"/>
        <v>16776</v>
      </c>
      <c r="G193" s="164">
        <f t="shared" si="7"/>
        <v>12387</v>
      </c>
      <c r="H193" s="163">
        <v>78</v>
      </c>
    </row>
    <row r="194" spans="1:8" x14ac:dyDescent="0.2">
      <c r="A194" s="181">
        <v>182</v>
      </c>
      <c r="B194" s="160"/>
      <c r="C194" s="199">
        <f t="shared" si="9"/>
        <v>24.81</v>
      </c>
      <c r="D194" s="195"/>
      <c r="E194" s="163">
        <v>25580</v>
      </c>
      <c r="F194" s="196">
        <f t="shared" si="8"/>
        <v>16756</v>
      </c>
      <c r="G194" s="164">
        <f t="shared" si="7"/>
        <v>12372</v>
      </c>
      <c r="H194" s="163">
        <v>78</v>
      </c>
    </row>
    <row r="195" spans="1:8" x14ac:dyDescent="0.2">
      <c r="A195" s="181">
        <v>183</v>
      </c>
      <c r="B195" s="160"/>
      <c r="C195" s="199">
        <f t="shared" si="9"/>
        <v>24.85</v>
      </c>
      <c r="D195" s="195"/>
      <c r="E195" s="163">
        <v>25580</v>
      </c>
      <c r="F195" s="196">
        <f t="shared" si="8"/>
        <v>16729</v>
      </c>
      <c r="G195" s="164">
        <f t="shared" si="7"/>
        <v>12353</v>
      </c>
      <c r="H195" s="163">
        <v>78</v>
      </c>
    </row>
    <row r="196" spans="1:8" x14ac:dyDescent="0.2">
      <c r="A196" s="181">
        <v>184</v>
      </c>
      <c r="B196" s="160"/>
      <c r="C196" s="199">
        <f t="shared" si="9"/>
        <v>24.88</v>
      </c>
      <c r="D196" s="195"/>
      <c r="E196" s="163">
        <v>25580</v>
      </c>
      <c r="F196" s="196">
        <f t="shared" si="8"/>
        <v>16709</v>
      </c>
      <c r="G196" s="164">
        <f t="shared" si="7"/>
        <v>12338</v>
      </c>
      <c r="H196" s="163">
        <v>78</v>
      </c>
    </row>
    <row r="197" spans="1:8" x14ac:dyDescent="0.2">
      <c r="A197" s="181">
        <v>185</v>
      </c>
      <c r="B197" s="160"/>
      <c r="C197" s="199">
        <f t="shared" si="9"/>
        <v>24.91</v>
      </c>
      <c r="D197" s="195"/>
      <c r="E197" s="163">
        <v>25580</v>
      </c>
      <c r="F197" s="196">
        <f t="shared" si="8"/>
        <v>16689</v>
      </c>
      <c r="G197" s="164">
        <f t="shared" si="7"/>
        <v>12323</v>
      </c>
      <c r="H197" s="163">
        <v>78</v>
      </c>
    </row>
    <row r="198" spans="1:8" x14ac:dyDescent="0.2">
      <c r="A198" s="181">
        <v>186</v>
      </c>
      <c r="B198" s="160"/>
      <c r="C198" s="199">
        <f t="shared" si="9"/>
        <v>24.94</v>
      </c>
      <c r="D198" s="195"/>
      <c r="E198" s="163">
        <v>25580</v>
      </c>
      <c r="F198" s="196">
        <f t="shared" si="8"/>
        <v>16669</v>
      </c>
      <c r="G198" s="164">
        <f t="shared" si="7"/>
        <v>12308</v>
      </c>
      <c r="H198" s="163">
        <v>78</v>
      </c>
    </row>
    <row r="199" spans="1:8" x14ac:dyDescent="0.2">
      <c r="A199" s="181">
        <v>187</v>
      </c>
      <c r="B199" s="160"/>
      <c r="C199" s="199">
        <f t="shared" si="9"/>
        <v>24.97</v>
      </c>
      <c r="D199" s="195"/>
      <c r="E199" s="163">
        <v>25580</v>
      </c>
      <c r="F199" s="196">
        <f t="shared" si="8"/>
        <v>16649</v>
      </c>
      <c r="G199" s="164">
        <f t="shared" si="7"/>
        <v>12293</v>
      </c>
      <c r="H199" s="163">
        <v>78</v>
      </c>
    </row>
    <row r="200" spans="1:8" x14ac:dyDescent="0.2">
      <c r="A200" s="181">
        <v>188</v>
      </c>
      <c r="B200" s="160"/>
      <c r="C200" s="199">
        <f t="shared" si="9"/>
        <v>25.01</v>
      </c>
      <c r="D200" s="195"/>
      <c r="E200" s="163">
        <v>25580</v>
      </c>
      <c r="F200" s="196">
        <f t="shared" si="8"/>
        <v>16623</v>
      </c>
      <c r="G200" s="164">
        <f t="shared" si="7"/>
        <v>12273</v>
      </c>
      <c r="H200" s="163">
        <v>78</v>
      </c>
    </row>
    <row r="201" spans="1:8" x14ac:dyDescent="0.2">
      <c r="A201" s="181">
        <v>189</v>
      </c>
      <c r="B201" s="160"/>
      <c r="C201" s="199">
        <f t="shared" si="9"/>
        <v>25.04</v>
      </c>
      <c r="D201" s="195"/>
      <c r="E201" s="163">
        <v>25580</v>
      </c>
      <c r="F201" s="196">
        <f t="shared" si="8"/>
        <v>16603</v>
      </c>
      <c r="G201" s="164">
        <f t="shared" si="7"/>
        <v>12259</v>
      </c>
      <c r="H201" s="163">
        <v>78</v>
      </c>
    </row>
    <row r="202" spans="1:8" x14ac:dyDescent="0.2">
      <c r="A202" s="181">
        <v>190</v>
      </c>
      <c r="B202" s="160"/>
      <c r="C202" s="199">
        <f t="shared" si="9"/>
        <v>25.07</v>
      </c>
      <c r="D202" s="195"/>
      <c r="E202" s="163">
        <v>25580</v>
      </c>
      <c r="F202" s="196">
        <f t="shared" si="8"/>
        <v>16583</v>
      </c>
      <c r="G202" s="164">
        <f t="shared" si="7"/>
        <v>12244</v>
      </c>
      <c r="H202" s="163">
        <v>78</v>
      </c>
    </row>
    <row r="203" spans="1:8" x14ac:dyDescent="0.2">
      <c r="A203" s="181">
        <v>191</v>
      </c>
      <c r="B203" s="160"/>
      <c r="C203" s="199">
        <f t="shared" si="9"/>
        <v>25.1</v>
      </c>
      <c r="D203" s="195"/>
      <c r="E203" s="163">
        <v>25580</v>
      </c>
      <c r="F203" s="196">
        <f t="shared" si="8"/>
        <v>16563</v>
      </c>
      <c r="G203" s="164">
        <f t="shared" si="7"/>
        <v>12229</v>
      </c>
      <c r="H203" s="163">
        <v>78</v>
      </c>
    </row>
    <row r="204" spans="1:8" x14ac:dyDescent="0.2">
      <c r="A204" s="181">
        <v>192</v>
      </c>
      <c r="B204" s="160"/>
      <c r="C204" s="199">
        <f t="shared" si="9"/>
        <v>25.13</v>
      </c>
      <c r="D204" s="195"/>
      <c r="E204" s="163">
        <v>25580</v>
      </c>
      <c r="F204" s="196">
        <f t="shared" si="8"/>
        <v>16544</v>
      </c>
      <c r="G204" s="164">
        <f t="shared" si="7"/>
        <v>12215</v>
      </c>
      <c r="H204" s="163">
        <v>78</v>
      </c>
    </row>
    <row r="205" spans="1:8" x14ac:dyDescent="0.2">
      <c r="A205" s="181">
        <v>193</v>
      </c>
      <c r="B205" s="160"/>
      <c r="C205" s="199">
        <f t="shared" si="9"/>
        <v>25.16</v>
      </c>
      <c r="D205" s="195"/>
      <c r="E205" s="163">
        <v>25580</v>
      </c>
      <c r="F205" s="196">
        <f t="shared" si="8"/>
        <v>16524</v>
      </c>
      <c r="G205" s="164">
        <f t="shared" ref="G205:G268" si="10">ROUND(12*(1/C205*E205),0)</f>
        <v>12200</v>
      </c>
      <c r="H205" s="163">
        <v>78</v>
      </c>
    </row>
    <row r="206" spans="1:8" x14ac:dyDescent="0.2">
      <c r="A206" s="181">
        <v>194</v>
      </c>
      <c r="B206" s="160"/>
      <c r="C206" s="199">
        <f t="shared" si="9"/>
        <v>25.19</v>
      </c>
      <c r="D206" s="195"/>
      <c r="E206" s="163">
        <v>25580</v>
      </c>
      <c r="F206" s="196">
        <f t="shared" si="8"/>
        <v>16504</v>
      </c>
      <c r="G206" s="164">
        <f t="shared" si="10"/>
        <v>12186</v>
      </c>
      <c r="H206" s="163">
        <v>78</v>
      </c>
    </row>
    <row r="207" spans="1:8" x14ac:dyDescent="0.2">
      <c r="A207" s="181">
        <v>195</v>
      </c>
      <c r="B207" s="160"/>
      <c r="C207" s="199">
        <f t="shared" si="9"/>
        <v>25.22</v>
      </c>
      <c r="D207" s="195"/>
      <c r="E207" s="163">
        <v>25580</v>
      </c>
      <c r="F207" s="196">
        <f t="shared" si="8"/>
        <v>16485</v>
      </c>
      <c r="G207" s="164">
        <f t="shared" si="10"/>
        <v>12171</v>
      </c>
      <c r="H207" s="163">
        <v>78</v>
      </c>
    </row>
    <row r="208" spans="1:8" x14ac:dyDescent="0.2">
      <c r="A208" s="181">
        <v>196</v>
      </c>
      <c r="B208" s="160"/>
      <c r="C208" s="199">
        <f t="shared" si="9"/>
        <v>25.25</v>
      </c>
      <c r="D208" s="195"/>
      <c r="E208" s="163">
        <v>25580</v>
      </c>
      <c r="F208" s="196">
        <f t="shared" ref="F208:F271" si="11">ROUND(12*1.348*(1/C208*E208)+H208,0)</f>
        <v>16465</v>
      </c>
      <c r="G208" s="164">
        <f t="shared" si="10"/>
        <v>12157</v>
      </c>
      <c r="H208" s="163">
        <v>78</v>
      </c>
    </row>
    <row r="209" spans="1:8" x14ac:dyDescent="0.2">
      <c r="A209" s="181">
        <v>197</v>
      </c>
      <c r="B209" s="160"/>
      <c r="C209" s="199">
        <f t="shared" si="9"/>
        <v>25.28</v>
      </c>
      <c r="D209" s="195"/>
      <c r="E209" s="163">
        <v>25580</v>
      </c>
      <c r="F209" s="196">
        <f t="shared" si="11"/>
        <v>16446</v>
      </c>
      <c r="G209" s="164">
        <f t="shared" si="10"/>
        <v>12142</v>
      </c>
      <c r="H209" s="163">
        <v>78</v>
      </c>
    </row>
    <row r="210" spans="1:8" x14ac:dyDescent="0.2">
      <c r="A210" s="181">
        <v>198</v>
      </c>
      <c r="B210" s="160"/>
      <c r="C210" s="199">
        <f t="shared" si="9"/>
        <v>25.31</v>
      </c>
      <c r="D210" s="195"/>
      <c r="E210" s="163">
        <v>25580</v>
      </c>
      <c r="F210" s="196">
        <f t="shared" si="11"/>
        <v>16427</v>
      </c>
      <c r="G210" s="164">
        <f t="shared" si="10"/>
        <v>12128</v>
      </c>
      <c r="H210" s="163">
        <v>78</v>
      </c>
    </row>
    <row r="211" spans="1:8" x14ac:dyDescent="0.2">
      <c r="A211" s="181">
        <v>199</v>
      </c>
      <c r="B211" s="160"/>
      <c r="C211" s="199">
        <f t="shared" si="9"/>
        <v>25.34</v>
      </c>
      <c r="D211" s="195"/>
      <c r="E211" s="163">
        <v>25580</v>
      </c>
      <c r="F211" s="196">
        <f t="shared" si="11"/>
        <v>16407</v>
      </c>
      <c r="G211" s="164">
        <f t="shared" si="10"/>
        <v>12114</v>
      </c>
      <c r="H211" s="163">
        <v>78</v>
      </c>
    </row>
    <row r="212" spans="1:8" x14ac:dyDescent="0.2">
      <c r="A212" s="181">
        <v>200</v>
      </c>
      <c r="B212" s="160"/>
      <c r="C212" s="199">
        <f t="shared" si="9"/>
        <v>25.37</v>
      </c>
      <c r="D212" s="195"/>
      <c r="E212" s="163">
        <v>25580</v>
      </c>
      <c r="F212" s="196">
        <f t="shared" si="11"/>
        <v>16388</v>
      </c>
      <c r="G212" s="164">
        <f t="shared" si="10"/>
        <v>12099</v>
      </c>
      <c r="H212" s="163">
        <v>78</v>
      </c>
    </row>
    <row r="213" spans="1:8" x14ac:dyDescent="0.2">
      <c r="A213" s="181">
        <v>201</v>
      </c>
      <c r="B213" s="160"/>
      <c r="C213" s="199">
        <f t="shared" si="9"/>
        <v>25.4</v>
      </c>
      <c r="D213" s="195"/>
      <c r="E213" s="163">
        <v>25580</v>
      </c>
      <c r="F213" s="196">
        <f t="shared" si="11"/>
        <v>16369</v>
      </c>
      <c r="G213" s="164">
        <f t="shared" si="10"/>
        <v>12085</v>
      </c>
      <c r="H213" s="163">
        <v>78</v>
      </c>
    </row>
    <row r="214" spans="1:8" x14ac:dyDescent="0.2">
      <c r="A214" s="181">
        <v>202</v>
      </c>
      <c r="B214" s="160"/>
      <c r="C214" s="199">
        <f t="shared" si="9"/>
        <v>25.43</v>
      </c>
      <c r="D214" s="195"/>
      <c r="E214" s="163">
        <v>25580</v>
      </c>
      <c r="F214" s="196">
        <f t="shared" si="11"/>
        <v>16349</v>
      </c>
      <c r="G214" s="164">
        <f t="shared" si="10"/>
        <v>12071</v>
      </c>
      <c r="H214" s="163">
        <v>78</v>
      </c>
    </row>
    <row r="215" spans="1:8" x14ac:dyDescent="0.2">
      <c r="A215" s="181">
        <v>203</v>
      </c>
      <c r="B215" s="160"/>
      <c r="C215" s="199">
        <f t="shared" si="9"/>
        <v>25.46</v>
      </c>
      <c r="D215" s="195"/>
      <c r="E215" s="163">
        <v>25580</v>
      </c>
      <c r="F215" s="196">
        <f t="shared" si="11"/>
        <v>16330</v>
      </c>
      <c r="G215" s="164">
        <f t="shared" si="10"/>
        <v>12057</v>
      </c>
      <c r="H215" s="163">
        <v>78</v>
      </c>
    </row>
    <row r="216" spans="1:8" x14ac:dyDescent="0.2">
      <c r="A216" s="181">
        <v>204</v>
      </c>
      <c r="B216" s="160"/>
      <c r="C216" s="199">
        <f t="shared" si="9"/>
        <v>25.49</v>
      </c>
      <c r="D216" s="195"/>
      <c r="E216" s="163">
        <v>25580</v>
      </c>
      <c r="F216" s="196">
        <f t="shared" si="11"/>
        <v>16311</v>
      </c>
      <c r="G216" s="164">
        <f t="shared" si="10"/>
        <v>12042</v>
      </c>
      <c r="H216" s="163">
        <v>78</v>
      </c>
    </row>
    <row r="217" spans="1:8" x14ac:dyDescent="0.2">
      <c r="A217" s="181">
        <v>205</v>
      </c>
      <c r="B217" s="160"/>
      <c r="C217" s="199">
        <f t="shared" si="9"/>
        <v>25.52</v>
      </c>
      <c r="D217" s="195"/>
      <c r="E217" s="163">
        <v>25580</v>
      </c>
      <c r="F217" s="196">
        <f t="shared" si="11"/>
        <v>16292</v>
      </c>
      <c r="G217" s="164">
        <f t="shared" si="10"/>
        <v>12028</v>
      </c>
      <c r="H217" s="163">
        <v>78</v>
      </c>
    </row>
    <row r="218" spans="1:8" x14ac:dyDescent="0.2">
      <c r="A218" s="181">
        <v>206</v>
      </c>
      <c r="B218" s="160"/>
      <c r="C218" s="199">
        <f t="shared" ref="C218:C281" si="12">ROUND((10.899*LN(A218)+A218/200)*0.5-4,2)</f>
        <v>25.55</v>
      </c>
      <c r="D218" s="195"/>
      <c r="E218" s="163">
        <v>25580</v>
      </c>
      <c r="F218" s="196">
        <f t="shared" si="11"/>
        <v>16273</v>
      </c>
      <c r="G218" s="164">
        <f t="shared" si="10"/>
        <v>12014</v>
      </c>
      <c r="H218" s="163">
        <v>78</v>
      </c>
    </row>
    <row r="219" spans="1:8" x14ac:dyDescent="0.2">
      <c r="A219" s="181">
        <v>207</v>
      </c>
      <c r="B219" s="160"/>
      <c r="C219" s="199">
        <f t="shared" si="12"/>
        <v>25.58</v>
      </c>
      <c r="D219" s="195"/>
      <c r="E219" s="163">
        <v>25580</v>
      </c>
      <c r="F219" s="196">
        <f t="shared" si="11"/>
        <v>16254</v>
      </c>
      <c r="G219" s="164">
        <f t="shared" si="10"/>
        <v>12000</v>
      </c>
      <c r="H219" s="163">
        <v>78</v>
      </c>
    </row>
    <row r="220" spans="1:8" x14ac:dyDescent="0.2">
      <c r="A220" s="181">
        <v>208</v>
      </c>
      <c r="B220" s="160"/>
      <c r="C220" s="199">
        <f t="shared" si="12"/>
        <v>25.61</v>
      </c>
      <c r="D220" s="195"/>
      <c r="E220" s="163">
        <v>25580</v>
      </c>
      <c r="F220" s="196">
        <f t="shared" si="11"/>
        <v>16235</v>
      </c>
      <c r="G220" s="164">
        <f t="shared" si="10"/>
        <v>11986</v>
      </c>
      <c r="H220" s="163">
        <v>78</v>
      </c>
    </row>
    <row r="221" spans="1:8" x14ac:dyDescent="0.2">
      <c r="A221" s="181">
        <v>209</v>
      </c>
      <c r="B221" s="160"/>
      <c r="C221" s="199">
        <f t="shared" si="12"/>
        <v>25.64</v>
      </c>
      <c r="D221" s="195"/>
      <c r="E221" s="163">
        <v>25580</v>
      </c>
      <c r="F221" s="196">
        <f t="shared" si="11"/>
        <v>16216</v>
      </c>
      <c r="G221" s="164">
        <f t="shared" si="10"/>
        <v>11972</v>
      </c>
      <c r="H221" s="163">
        <v>78</v>
      </c>
    </row>
    <row r="222" spans="1:8" x14ac:dyDescent="0.2">
      <c r="A222" s="181">
        <v>210</v>
      </c>
      <c r="B222" s="160"/>
      <c r="C222" s="199">
        <f t="shared" si="12"/>
        <v>25.66</v>
      </c>
      <c r="D222" s="195"/>
      <c r="E222" s="163">
        <v>25580</v>
      </c>
      <c r="F222" s="196">
        <f t="shared" si="11"/>
        <v>16204</v>
      </c>
      <c r="G222" s="164">
        <f t="shared" si="10"/>
        <v>11963</v>
      </c>
      <c r="H222" s="163">
        <v>78</v>
      </c>
    </row>
    <row r="223" spans="1:8" x14ac:dyDescent="0.2">
      <c r="A223" s="181">
        <v>211</v>
      </c>
      <c r="B223" s="160"/>
      <c r="C223" s="199">
        <f t="shared" si="12"/>
        <v>25.69</v>
      </c>
      <c r="D223" s="195"/>
      <c r="E223" s="163">
        <v>25580</v>
      </c>
      <c r="F223" s="196">
        <f t="shared" si="11"/>
        <v>16185</v>
      </c>
      <c r="G223" s="164">
        <f t="shared" si="10"/>
        <v>11949</v>
      </c>
      <c r="H223" s="163">
        <v>78</v>
      </c>
    </row>
    <row r="224" spans="1:8" x14ac:dyDescent="0.2">
      <c r="A224" s="181">
        <v>212</v>
      </c>
      <c r="B224" s="160"/>
      <c r="C224" s="199">
        <f t="shared" si="12"/>
        <v>25.72</v>
      </c>
      <c r="D224" s="195"/>
      <c r="E224" s="163">
        <v>25580</v>
      </c>
      <c r="F224" s="196">
        <f t="shared" si="11"/>
        <v>16166</v>
      </c>
      <c r="G224" s="164">
        <f t="shared" si="10"/>
        <v>11935</v>
      </c>
      <c r="H224" s="163">
        <v>78</v>
      </c>
    </row>
    <row r="225" spans="1:8" x14ac:dyDescent="0.2">
      <c r="A225" s="181">
        <v>213</v>
      </c>
      <c r="B225" s="160"/>
      <c r="C225" s="199">
        <f t="shared" si="12"/>
        <v>25.75</v>
      </c>
      <c r="D225" s="195"/>
      <c r="E225" s="163">
        <v>25580</v>
      </c>
      <c r="F225" s="196">
        <f t="shared" si="11"/>
        <v>16147</v>
      </c>
      <c r="G225" s="164">
        <f t="shared" si="10"/>
        <v>11921</v>
      </c>
      <c r="H225" s="163">
        <v>78</v>
      </c>
    </row>
    <row r="226" spans="1:8" x14ac:dyDescent="0.2">
      <c r="A226" s="181">
        <v>214</v>
      </c>
      <c r="B226" s="160"/>
      <c r="C226" s="199">
        <f t="shared" si="12"/>
        <v>25.78</v>
      </c>
      <c r="D226" s="195"/>
      <c r="E226" s="163">
        <v>25580</v>
      </c>
      <c r="F226" s="196">
        <f t="shared" si="11"/>
        <v>16129</v>
      </c>
      <c r="G226" s="164">
        <f t="shared" si="10"/>
        <v>11907</v>
      </c>
      <c r="H226" s="163">
        <v>78</v>
      </c>
    </row>
    <row r="227" spans="1:8" x14ac:dyDescent="0.2">
      <c r="A227" s="181">
        <v>215</v>
      </c>
      <c r="B227" s="160"/>
      <c r="C227" s="199">
        <f t="shared" si="12"/>
        <v>25.8</v>
      </c>
      <c r="D227" s="195"/>
      <c r="E227" s="163">
        <v>25580</v>
      </c>
      <c r="F227" s="196">
        <f t="shared" si="11"/>
        <v>16116</v>
      </c>
      <c r="G227" s="164">
        <f t="shared" si="10"/>
        <v>11898</v>
      </c>
      <c r="H227" s="163">
        <v>78</v>
      </c>
    </row>
    <row r="228" spans="1:8" x14ac:dyDescent="0.2">
      <c r="A228" s="181">
        <v>216</v>
      </c>
      <c r="B228" s="160"/>
      <c r="C228" s="199">
        <f t="shared" si="12"/>
        <v>25.83</v>
      </c>
      <c r="D228" s="195"/>
      <c r="E228" s="163">
        <v>25580</v>
      </c>
      <c r="F228" s="196">
        <f t="shared" si="11"/>
        <v>16097</v>
      </c>
      <c r="G228" s="164">
        <f t="shared" si="10"/>
        <v>11884</v>
      </c>
      <c r="H228" s="163">
        <v>78</v>
      </c>
    </row>
    <row r="229" spans="1:8" x14ac:dyDescent="0.2">
      <c r="A229" s="181">
        <v>217</v>
      </c>
      <c r="B229" s="160"/>
      <c r="C229" s="199">
        <f t="shared" si="12"/>
        <v>25.86</v>
      </c>
      <c r="D229" s="195"/>
      <c r="E229" s="163">
        <v>25580</v>
      </c>
      <c r="F229" s="196">
        <f t="shared" si="11"/>
        <v>16079</v>
      </c>
      <c r="G229" s="164">
        <f t="shared" si="10"/>
        <v>11870</v>
      </c>
      <c r="H229" s="163">
        <v>78</v>
      </c>
    </row>
    <row r="230" spans="1:8" x14ac:dyDescent="0.2">
      <c r="A230" s="181">
        <v>218</v>
      </c>
      <c r="B230" s="160"/>
      <c r="C230" s="199">
        <f t="shared" si="12"/>
        <v>25.89</v>
      </c>
      <c r="D230" s="195"/>
      <c r="E230" s="163">
        <v>25580</v>
      </c>
      <c r="F230" s="196">
        <f t="shared" si="11"/>
        <v>16060</v>
      </c>
      <c r="G230" s="164">
        <f t="shared" si="10"/>
        <v>11856</v>
      </c>
      <c r="H230" s="163">
        <v>78</v>
      </c>
    </row>
    <row r="231" spans="1:8" x14ac:dyDescent="0.2">
      <c r="A231" s="181">
        <v>219</v>
      </c>
      <c r="B231" s="160"/>
      <c r="C231" s="199">
        <f t="shared" si="12"/>
        <v>25.92</v>
      </c>
      <c r="D231" s="195"/>
      <c r="E231" s="163">
        <v>25580</v>
      </c>
      <c r="F231" s="196">
        <f t="shared" si="11"/>
        <v>16042</v>
      </c>
      <c r="G231" s="164">
        <f t="shared" si="10"/>
        <v>11843</v>
      </c>
      <c r="H231" s="163">
        <v>78</v>
      </c>
    </row>
    <row r="232" spans="1:8" x14ac:dyDescent="0.2">
      <c r="A232" s="181">
        <v>220</v>
      </c>
      <c r="B232" s="160"/>
      <c r="C232" s="199">
        <f t="shared" si="12"/>
        <v>25.94</v>
      </c>
      <c r="D232" s="195"/>
      <c r="E232" s="163">
        <v>25580</v>
      </c>
      <c r="F232" s="196">
        <f t="shared" si="11"/>
        <v>16030</v>
      </c>
      <c r="G232" s="164">
        <f t="shared" si="10"/>
        <v>11833</v>
      </c>
      <c r="H232" s="163">
        <v>78</v>
      </c>
    </row>
    <row r="233" spans="1:8" x14ac:dyDescent="0.2">
      <c r="A233" s="181">
        <v>221</v>
      </c>
      <c r="B233" s="160"/>
      <c r="C233" s="199">
        <f t="shared" si="12"/>
        <v>25.97</v>
      </c>
      <c r="D233" s="195"/>
      <c r="E233" s="163">
        <v>25580</v>
      </c>
      <c r="F233" s="196">
        <f t="shared" si="11"/>
        <v>16011</v>
      </c>
      <c r="G233" s="164">
        <f t="shared" si="10"/>
        <v>11820</v>
      </c>
      <c r="H233" s="163">
        <v>78</v>
      </c>
    </row>
    <row r="234" spans="1:8" x14ac:dyDescent="0.2">
      <c r="A234" s="181">
        <v>222</v>
      </c>
      <c r="B234" s="160"/>
      <c r="C234" s="199">
        <f t="shared" si="12"/>
        <v>26</v>
      </c>
      <c r="D234" s="195"/>
      <c r="E234" s="163">
        <v>25580</v>
      </c>
      <c r="F234" s="196">
        <f t="shared" si="11"/>
        <v>15993</v>
      </c>
      <c r="G234" s="164">
        <f t="shared" si="10"/>
        <v>11806</v>
      </c>
      <c r="H234" s="163">
        <v>78</v>
      </c>
    </row>
    <row r="235" spans="1:8" x14ac:dyDescent="0.2">
      <c r="A235" s="181">
        <v>223</v>
      </c>
      <c r="B235" s="160"/>
      <c r="C235" s="199">
        <f t="shared" si="12"/>
        <v>26.02</v>
      </c>
      <c r="D235" s="195"/>
      <c r="E235" s="163">
        <v>25580</v>
      </c>
      <c r="F235" s="196">
        <f t="shared" si="11"/>
        <v>15980</v>
      </c>
      <c r="G235" s="164">
        <f t="shared" si="10"/>
        <v>11797</v>
      </c>
      <c r="H235" s="163">
        <v>78</v>
      </c>
    </row>
    <row r="236" spans="1:8" x14ac:dyDescent="0.2">
      <c r="A236" s="181">
        <v>224</v>
      </c>
      <c r="B236" s="160"/>
      <c r="C236" s="199">
        <f t="shared" si="12"/>
        <v>26.05</v>
      </c>
      <c r="D236" s="195"/>
      <c r="E236" s="163">
        <v>25580</v>
      </c>
      <c r="F236" s="196">
        <f t="shared" si="11"/>
        <v>15962</v>
      </c>
      <c r="G236" s="164">
        <f t="shared" si="10"/>
        <v>11783</v>
      </c>
      <c r="H236" s="163">
        <v>78</v>
      </c>
    </row>
    <row r="237" spans="1:8" x14ac:dyDescent="0.2">
      <c r="A237" s="181">
        <v>225</v>
      </c>
      <c r="B237" s="160"/>
      <c r="C237" s="199">
        <f t="shared" si="12"/>
        <v>26.08</v>
      </c>
      <c r="D237" s="195"/>
      <c r="E237" s="163">
        <v>25580</v>
      </c>
      <c r="F237" s="196">
        <f t="shared" si="11"/>
        <v>15944</v>
      </c>
      <c r="G237" s="164">
        <f t="shared" si="10"/>
        <v>11770</v>
      </c>
      <c r="H237" s="163">
        <v>78</v>
      </c>
    </row>
    <row r="238" spans="1:8" x14ac:dyDescent="0.2">
      <c r="A238" s="181">
        <v>226</v>
      </c>
      <c r="B238" s="160"/>
      <c r="C238" s="199">
        <f t="shared" si="12"/>
        <v>26.1</v>
      </c>
      <c r="D238" s="195"/>
      <c r="E238" s="163">
        <v>25580</v>
      </c>
      <c r="F238" s="196">
        <f t="shared" si="11"/>
        <v>15932</v>
      </c>
      <c r="G238" s="164">
        <f t="shared" si="10"/>
        <v>11761</v>
      </c>
      <c r="H238" s="163">
        <v>78</v>
      </c>
    </row>
    <row r="239" spans="1:8" x14ac:dyDescent="0.2">
      <c r="A239" s="181">
        <v>227</v>
      </c>
      <c r="B239" s="160"/>
      <c r="C239" s="199">
        <f t="shared" si="12"/>
        <v>26.13</v>
      </c>
      <c r="D239" s="195"/>
      <c r="E239" s="163">
        <v>25580</v>
      </c>
      <c r="F239" s="196">
        <f t="shared" si="11"/>
        <v>15914</v>
      </c>
      <c r="G239" s="164">
        <f t="shared" si="10"/>
        <v>11747</v>
      </c>
      <c r="H239" s="163">
        <v>78</v>
      </c>
    </row>
    <row r="240" spans="1:8" x14ac:dyDescent="0.2">
      <c r="A240" s="181">
        <v>228</v>
      </c>
      <c r="B240" s="160"/>
      <c r="C240" s="199">
        <f t="shared" si="12"/>
        <v>26.16</v>
      </c>
      <c r="D240" s="195"/>
      <c r="E240" s="163">
        <v>25580</v>
      </c>
      <c r="F240" s="196">
        <f t="shared" si="11"/>
        <v>15895</v>
      </c>
      <c r="G240" s="164">
        <f t="shared" si="10"/>
        <v>11734</v>
      </c>
      <c r="H240" s="163">
        <v>78</v>
      </c>
    </row>
    <row r="241" spans="1:8" x14ac:dyDescent="0.2">
      <c r="A241" s="181">
        <v>229</v>
      </c>
      <c r="B241" s="160"/>
      <c r="C241" s="199">
        <f t="shared" si="12"/>
        <v>26.18</v>
      </c>
      <c r="D241" s="195"/>
      <c r="E241" s="163">
        <v>25580</v>
      </c>
      <c r="F241" s="196">
        <f t="shared" si="11"/>
        <v>15883</v>
      </c>
      <c r="G241" s="164">
        <f t="shared" si="10"/>
        <v>11725</v>
      </c>
      <c r="H241" s="163">
        <v>78</v>
      </c>
    </row>
    <row r="242" spans="1:8" x14ac:dyDescent="0.2">
      <c r="A242" s="181">
        <v>230</v>
      </c>
      <c r="B242" s="160"/>
      <c r="C242" s="199">
        <f t="shared" si="12"/>
        <v>26.21</v>
      </c>
      <c r="D242" s="195"/>
      <c r="E242" s="163">
        <v>25580</v>
      </c>
      <c r="F242" s="196">
        <f t="shared" si="11"/>
        <v>15865</v>
      </c>
      <c r="G242" s="164">
        <f t="shared" si="10"/>
        <v>11712</v>
      </c>
      <c r="H242" s="163">
        <v>78</v>
      </c>
    </row>
    <row r="243" spans="1:8" x14ac:dyDescent="0.2">
      <c r="A243" s="181">
        <v>231</v>
      </c>
      <c r="B243" s="160"/>
      <c r="C243" s="199">
        <f t="shared" si="12"/>
        <v>26.24</v>
      </c>
      <c r="D243" s="195"/>
      <c r="E243" s="163">
        <v>25580</v>
      </c>
      <c r="F243" s="196">
        <f t="shared" si="11"/>
        <v>15847</v>
      </c>
      <c r="G243" s="164">
        <f t="shared" si="10"/>
        <v>11698</v>
      </c>
      <c r="H243" s="163">
        <v>78</v>
      </c>
    </row>
    <row r="244" spans="1:8" x14ac:dyDescent="0.2">
      <c r="A244" s="181">
        <v>232</v>
      </c>
      <c r="B244" s="160"/>
      <c r="C244" s="199">
        <f t="shared" si="12"/>
        <v>26.26</v>
      </c>
      <c r="D244" s="195"/>
      <c r="E244" s="163">
        <v>25580</v>
      </c>
      <c r="F244" s="196">
        <f t="shared" si="11"/>
        <v>15835</v>
      </c>
      <c r="G244" s="164">
        <f t="shared" si="10"/>
        <v>11689</v>
      </c>
      <c r="H244" s="163">
        <v>78</v>
      </c>
    </row>
    <row r="245" spans="1:8" x14ac:dyDescent="0.2">
      <c r="A245" s="181">
        <v>233</v>
      </c>
      <c r="B245" s="160"/>
      <c r="C245" s="199">
        <f t="shared" si="12"/>
        <v>26.29</v>
      </c>
      <c r="D245" s="195"/>
      <c r="E245" s="163">
        <v>25580</v>
      </c>
      <c r="F245" s="196">
        <f t="shared" si="11"/>
        <v>15817</v>
      </c>
      <c r="G245" s="164">
        <f t="shared" si="10"/>
        <v>11676</v>
      </c>
      <c r="H245" s="163">
        <v>78</v>
      </c>
    </row>
    <row r="246" spans="1:8" x14ac:dyDescent="0.2">
      <c r="A246" s="181">
        <v>234</v>
      </c>
      <c r="B246" s="160"/>
      <c r="C246" s="199">
        <f t="shared" si="12"/>
        <v>26.31</v>
      </c>
      <c r="D246" s="195"/>
      <c r="E246" s="163">
        <v>25580</v>
      </c>
      <c r="F246" s="196">
        <f t="shared" si="11"/>
        <v>15805</v>
      </c>
      <c r="G246" s="164">
        <f t="shared" si="10"/>
        <v>11667</v>
      </c>
      <c r="H246" s="163">
        <v>78</v>
      </c>
    </row>
    <row r="247" spans="1:8" x14ac:dyDescent="0.2">
      <c r="A247" s="181">
        <v>235</v>
      </c>
      <c r="B247" s="160"/>
      <c r="C247" s="199">
        <f t="shared" si="12"/>
        <v>26.34</v>
      </c>
      <c r="D247" s="195"/>
      <c r="E247" s="163">
        <v>25580</v>
      </c>
      <c r="F247" s="196">
        <f t="shared" si="11"/>
        <v>15787</v>
      </c>
      <c r="G247" s="164">
        <f t="shared" si="10"/>
        <v>11654</v>
      </c>
      <c r="H247" s="163">
        <v>78</v>
      </c>
    </row>
    <row r="248" spans="1:8" x14ac:dyDescent="0.2">
      <c r="A248" s="181">
        <v>236</v>
      </c>
      <c r="B248" s="160"/>
      <c r="C248" s="199">
        <f t="shared" si="12"/>
        <v>26.37</v>
      </c>
      <c r="D248" s="195"/>
      <c r="E248" s="163">
        <v>25580</v>
      </c>
      <c r="F248" s="196">
        <f t="shared" si="11"/>
        <v>15769</v>
      </c>
      <c r="G248" s="164">
        <f t="shared" si="10"/>
        <v>11641</v>
      </c>
      <c r="H248" s="163">
        <v>78</v>
      </c>
    </row>
    <row r="249" spans="1:8" x14ac:dyDescent="0.2">
      <c r="A249" s="181">
        <v>237</v>
      </c>
      <c r="B249" s="160"/>
      <c r="C249" s="199">
        <f t="shared" si="12"/>
        <v>26.39</v>
      </c>
      <c r="D249" s="195"/>
      <c r="E249" s="163">
        <v>25580</v>
      </c>
      <c r="F249" s="196">
        <f t="shared" si="11"/>
        <v>15758</v>
      </c>
      <c r="G249" s="164">
        <f t="shared" si="10"/>
        <v>11632</v>
      </c>
      <c r="H249" s="163">
        <v>78</v>
      </c>
    </row>
    <row r="250" spans="1:8" x14ac:dyDescent="0.2">
      <c r="A250" s="181">
        <v>238</v>
      </c>
      <c r="B250" s="160"/>
      <c r="C250" s="199">
        <f t="shared" si="12"/>
        <v>26.42</v>
      </c>
      <c r="D250" s="195"/>
      <c r="E250" s="163">
        <v>25580</v>
      </c>
      <c r="F250" s="196">
        <f t="shared" si="11"/>
        <v>15740</v>
      </c>
      <c r="G250" s="164">
        <f t="shared" si="10"/>
        <v>11618</v>
      </c>
      <c r="H250" s="163">
        <v>78</v>
      </c>
    </row>
    <row r="251" spans="1:8" x14ac:dyDescent="0.2">
      <c r="A251" s="181">
        <v>239</v>
      </c>
      <c r="B251" s="160"/>
      <c r="C251" s="199">
        <f t="shared" si="12"/>
        <v>26.44</v>
      </c>
      <c r="D251" s="195"/>
      <c r="E251" s="163">
        <v>25580</v>
      </c>
      <c r="F251" s="196">
        <f t="shared" si="11"/>
        <v>15728</v>
      </c>
      <c r="G251" s="164">
        <f t="shared" si="10"/>
        <v>11610</v>
      </c>
      <c r="H251" s="163">
        <v>78</v>
      </c>
    </row>
    <row r="252" spans="1:8" x14ac:dyDescent="0.2">
      <c r="A252" s="181">
        <v>240</v>
      </c>
      <c r="B252" s="160"/>
      <c r="C252" s="199">
        <f t="shared" si="12"/>
        <v>26.47</v>
      </c>
      <c r="D252" s="195"/>
      <c r="E252" s="163">
        <v>25580</v>
      </c>
      <c r="F252" s="196">
        <f t="shared" si="11"/>
        <v>15710</v>
      </c>
      <c r="G252" s="164">
        <f t="shared" si="10"/>
        <v>11597</v>
      </c>
      <c r="H252" s="163">
        <v>78</v>
      </c>
    </row>
    <row r="253" spans="1:8" x14ac:dyDescent="0.2">
      <c r="A253" s="181">
        <v>241</v>
      </c>
      <c r="B253" s="160"/>
      <c r="C253" s="199">
        <f t="shared" si="12"/>
        <v>26.49</v>
      </c>
      <c r="D253" s="195"/>
      <c r="E253" s="163">
        <v>25580</v>
      </c>
      <c r="F253" s="196">
        <f t="shared" si="11"/>
        <v>15698</v>
      </c>
      <c r="G253" s="164">
        <f t="shared" si="10"/>
        <v>11588</v>
      </c>
      <c r="H253" s="163">
        <v>78</v>
      </c>
    </row>
    <row r="254" spans="1:8" x14ac:dyDescent="0.2">
      <c r="A254" s="181">
        <v>242</v>
      </c>
      <c r="B254" s="160"/>
      <c r="C254" s="199">
        <f t="shared" si="12"/>
        <v>26.52</v>
      </c>
      <c r="D254" s="195"/>
      <c r="E254" s="163">
        <v>25580</v>
      </c>
      <c r="F254" s="196">
        <f t="shared" si="11"/>
        <v>15681</v>
      </c>
      <c r="G254" s="164">
        <f t="shared" si="10"/>
        <v>11575</v>
      </c>
      <c r="H254" s="163">
        <v>78</v>
      </c>
    </row>
    <row r="255" spans="1:8" x14ac:dyDescent="0.2">
      <c r="A255" s="181">
        <v>243</v>
      </c>
      <c r="B255" s="160"/>
      <c r="C255" s="199">
        <f t="shared" si="12"/>
        <v>26.54</v>
      </c>
      <c r="D255" s="195"/>
      <c r="E255" s="163">
        <v>25580</v>
      </c>
      <c r="F255" s="196">
        <f t="shared" si="11"/>
        <v>15669</v>
      </c>
      <c r="G255" s="164">
        <f t="shared" si="10"/>
        <v>11566</v>
      </c>
      <c r="H255" s="163">
        <v>78</v>
      </c>
    </row>
    <row r="256" spans="1:8" x14ac:dyDescent="0.2">
      <c r="A256" s="181">
        <v>244</v>
      </c>
      <c r="B256" s="160"/>
      <c r="C256" s="199">
        <f t="shared" si="12"/>
        <v>26.57</v>
      </c>
      <c r="D256" s="195"/>
      <c r="E256" s="163">
        <v>25580</v>
      </c>
      <c r="F256" s="196">
        <f t="shared" si="11"/>
        <v>15651</v>
      </c>
      <c r="G256" s="164">
        <f t="shared" si="10"/>
        <v>11553</v>
      </c>
      <c r="H256" s="163">
        <v>78</v>
      </c>
    </row>
    <row r="257" spans="1:8" x14ac:dyDescent="0.2">
      <c r="A257" s="181">
        <v>245</v>
      </c>
      <c r="B257" s="160"/>
      <c r="C257" s="199">
        <f t="shared" si="12"/>
        <v>26.59</v>
      </c>
      <c r="D257" s="195"/>
      <c r="E257" s="163">
        <v>25580</v>
      </c>
      <c r="F257" s="196">
        <f t="shared" si="11"/>
        <v>15640</v>
      </c>
      <c r="G257" s="164">
        <f t="shared" si="10"/>
        <v>11544</v>
      </c>
      <c r="H257" s="163">
        <v>78</v>
      </c>
    </row>
    <row r="258" spans="1:8" x14ac:dyDescent="0.2">
      <c r="A258" s="181">
        <v>246</v>
      </c>
      <c r="B258" s="160"/>
      <c r="C258" s="199">
        <f t="shared" si="12"/>
        <v>26.62</v>
      </c>
      <c r="D258" s="195"/>
      <c r="E258" s="163">
        <v>25580</v>
      </c>
      <c r="F258" s="196">
        <f t="shared" si="11"/>
        <v>15622</v>
      </c>
      <c r="G258" s="164">
        <f t="shared" si="10"/>
        <v>11531</v>
      </c>
      <c r="H258" s="163">
        <v>78</v>
      </c>
    </row>
    <row r="259" spans="1:8" x14ac:dyDescent="0.2">
      <c r="A259" s="181">
        <v>247</v>
      </c>
      <c r="B259" s="160"/>
      <c r="C259" s="199">
        <f t="shared" si="12"/>
        <v>26.64</v>
      </c>
      <c r="D259" s="195"/>
      <c r="E259" s="163">
        <v>25580</v>
      </c>
      <c r="F259" s="196">
        <f t="shared" si="11"/>
        <v>15610</v>
      </c>
      <c r="G259" s="164">
        <f t="shared" si="10"/>
        <v>11523</v>
      </c>
      <c r="H259" s="163">
        <v>78</v>
      </c>
    </row>
    <row r="260" spans="1:8" x14ac:dyDescent="0.2">
      <c r="A260" s="181">
        <v>248</v>
      </c>
      <c r="B260" s="160"/>
      <c r="C260" s="199">
        <f t="shared" si="12"/>
        <v>26.67</v>
      </c>
      <c r="D260" s="195"/>
      <c r="E260" s="163">
        <v>25580</v>
      </c>
      <c r="F260" s="196">
        <f t="shared" si="11"/>
        <v>15593</v>
      </c>
      <c r="G260" s="164">
        <f t="shared" si="10"/>
        <v>11510</v>
      </c>
      <c r="H260" s="163">
        <v>78</v>
      </c>
    </row>
    <row r="261" spans="1:8" x14ac:dyDescent="0.2">
      <c r="A261" s="181">
        <v>249</v>
      </c>
      <c r="B261" s="160"/>
      <c r="C261" s="199">
        <f t="shared" si="12"/>
        <v>26.69</v>
      </c>
      <c r="D261" s="195"/>
      <c r="E261" s="163">
        <v>25580</v>
      </c>
      <c r="F261" s="196">
        <f t="shared" si="11"/>
        <v>15581</v>
      </c>
      <c r="G261" s="164">
        <f t="shared" si="10"/>
        <v>11501</v>
      </c>
      <c r="H261" s="163">
        <v>78</v>
      </c>
    </row>
    <row r="262" spans="1:8" x14ac:dyDescent="0.2">
      <c r="A262" s="181">
        <v>250</v>
      </c>
      <c r="B262" s="160"/>
      <c r="C262" s="199">
        <f t="shared" si="12"/>
        <v>26.71</v>
      </c>
      <c r="D262" s="195"/>
      <c r="E262" s="163">
        <v>25580</v>
      </c>
      <c r="F262" s="196">
        <f t="shared" si="11"/>
        <v>15570</v>
      </c>
      <c r="G262" s="164">
        <f t="shared" si="10"/>
        <v>11492</v>
      </c>
      <c r="H262" s="163">
        <v>78</v>
      </c>
    </row>
    <row r="263" spans="1:8" x14ac:dyDescent="0.2">
      <c r="A263" s="181">
        <v>251</v>
      </c>
      <c r="B263" s="160"/>
      <c r="C263" s="199">
        <f t="shared" si="12"/>
        <v>26.74</v>
      </c>
      <c r="D263" s="195"/>
      <c r="E263" s="163">
        <v>25580</v>
      </c>
      <c r="F263" s="196">
        <f t="shared" si="11"/>
        <v>15552</v>
      </c>
      <c r="G263" s="164">
        <f t="shared" si="10"/>
        <v>11479</v>
      </c>
      <c r="H263" s="163">
        <v>78</v>
      </c>
    </row>
    <row r="264" spans="1:8" x14ac:dyDescent="0.2">
      <c r="A264" s="181">
        <v>252</v>
      </c>
      <c r="B264" s="160"/>
      <c r="C264" s="199">
        <f t="shared" si="12"/>
        <v>26.76</v>
      </c>
      <c r="D264" s="195"/>
      <c r="E264" s="163">
        <v>25580</v>
      </c>
      <c r="F264" s="196">
        <f t="shared" si="11"/>
        <v>15541</v>
      </c>
      <c r="G264" s="164">
        <f t="shared" si="10"/>
        <v>11471</v>
      </c>
      <c r="H264" s="163">
        <v>78</v>
      </c>
    </row>
    <row r="265" spans="1:8" x14ac:dyDescent="0.2">
      <c r="A265" s="181">
        <v>253</v>
      </c>
      <c r="B265" s="160"/>
      <c r="C265" s="199">
        <f t="shared" si="12"/>
        <v>26.79</v>
      </c>
      <c r="D265" s="195"/>
      <c r="E265" s="163">
        <v>25580</v>
      </c>
      <c r="F265" s="196">
        <f t="shared" si="11"/>
        <v>15523</v>
      </c>
      <c r="G265" s="164">
        <f t="shared" si="10"/>
        <v>11458</v>
      </c>
      <c r="H265" s="163">
        <v>78</v>
      </c>
    </row>
    <row r="266" spans="1:8" x14ac:dyDescent="0.2">
      <c r="A266" s="181">
        <v>254</v>
      </c>
      <c r="B266" s="160"/>
      <c r="C266" s="199">
        <f t="shared" si="12"/>
        <v>26.81</v>
      </c>
      <c r="D266" s="195"/>
      <c r="E266" s="163">
        <v>25580</v>
      </c>
      <c r="F266" s="196">
        <f t="shared" si="11"/>
        <v>15512</v>
      </c>
      <c r="G266" s="164">
        <f t="shared" si="10"/>
        <v>11449</v>
      </c>
      <c r="H266" s="163">
        <v>78</v>
      </c>
    </row>
    <row r="267" spans="1:8" x14ac:dyDescent="0.2">
      <c r="A267" s="181">
        <v>255</v>
      </c>
      <c r="B267" s="160"/>
      <c r="C267" s="199">
        <f t="shared" si="12"/>
        <v>26.83</v>
      </c>
      <c r="D267" s="195"/>
      <c r="E267" s="163">
        <v>25580</v>
      </c>
      <c r="F267" s="196">
        <f t="shared" si="11"/>
        <v>15500</v>
      </c>
      <c r="G267" s="164">
        <f t="shared" si="10"/>
        <v>11441</v>
      </c>
      <c r="H267" s="163">
        <v>78</v>
      </c>
    </row>
    <row r="268" spans="1:8" x14ac:dyDescent="0.2">
      <c r="A268" s="181">
        <v>256</v>
      </c>
      <c r="B268" s="160"/>
      <c r="C268" s="199">
        <f t="shared" si="12"/>
        <v>26.86</v>
      </c>
      <c r="D268" s="195"/>
      <c r="E268" s="163">
        <v>25580</v>
      </c>
      <c r="F268" s="196">
        <f t="shared" si="11"/>
        <v>15483</v>
      </c>
      <c r="G268" s="164">
        <f t="shared" si="10"/>
        <v>11428</v>
      </c>
      <c r="H268" s="163">
        <v>78</v>
      </c>
    </row>
    <row r="269" spans="1:8" x14ac:dyDescent="0.2">
      <c r="A269" s="181">
        <v>257</v>
      </c>
      <c r="B269" s="160"/>
      <c r="C269" s="199">
        <f t="shared" si="12"/>
        <v>26.88</v>
      </c>
      <c r="D269" s="195"/>
      <c r="E269" s="163">
        <v>25580</v>
      </c>
      <c r="F269" s="196">
        <f t="shared" si="11"/>
        <v>15472</v>
      </c>
      <c r="G269" s="164">
        <f t="shared" ref="G269:G332" si="13">ROUND(12*(1/C269*E269),0)</f>
        <v>11420</v>
      </c>
      <c r="H269" s="163">
        <v>78</v>
      </c>
    </row>
    <row r="270" spans="1:8" x14ac:dyDescent="0.2">
      <c r="A270" s="181">
        <v>258</v>
      </c>
      <c r="B270" s="160"/>
      <c r="C270" s="199">
        <f t="shared" si="12"/>
        <v>26.91</v>
      </c>
      <c r="D270" s="195"/>
      <c r="E270" s="163">
        <v>25580</v>
      </c>
      <c r="F270" s="196">
        <f t="shared" si="11"/>
        <v>15455</v>
      </c>
      <c r="G270" s="164">
        <f t="shared" si="13"/>
        <v>11407</v>
      </c>
      <c r="H270" s="163">
        <v>78</v>
      </c>
    </row>
    <row r="271" spans="1:8" x14ac:dyDescent="0.2">
      <c r="A271" s="181">
        <v>259</v>
      </c>
      <c r="B271" s="160"/>
      <c r="C271" s="199">
        <f t="shared" si="12"/>
        <v>26.93</v>
      </c>
      <c r="D271" s="195"/>
      <c r="E271" s="163">
        <v>25580</v>
      </c>
      <c r="F271" s="196">
        <f t="shared" si="11"/>
        <v>15443</v>
      </c>
      <c r="G271" s="164">
        <f t="shared" si="13"/>
        <v>11398</v>
      </c>
      <c r="H271" s="163">
        <v>78</v>
      </c>
    </row>
    <row r="272" spans="1:8" x14ac:dyDescent="0.2">
      <c r="A272" s="181">
        <v>260</v>
      </c>
      <c r="B272" s="160"/>
      <c r="C272" s="199">
        <f t="shared" si="12"/>
        <v>26.95</v>
      </c>
      <c r="D272" s="195"/>
      <c r="E272" s="163">
        <v>25580</v>
      </c>
      <c r="F272" s="196">
        <f t="shared" ref="F272:F335" si="14">ROUND(12*1.348*(1/C272*E272)+H272,0)</f>
        <v>15432</v>
      </c>
      <c r="G272" s="164">
        <f t="shared" si="13"/>
        <v>11390</v>
      </c>
      <c r="H272" s="163">
        <v>78</v>
      </c>
    </row>
    <row r="273" spans="1:8" x14ac:dyDescent="0.2">
      <c r="A273" s="181">
        <v>261</v>
      </c>
      <c r="B273" s="160"/>
      <c r="C273" s="199">
        <f t="shared" si="12"/>
        <v>26.98</v>
      </c>
      <c r="D273" s="195"/>
      <c r="E273" s="163">
        <v>25580</v>
      </c>
      <c r="F273" s="196">
        <f t="shared" si="14"/>
        <v>15415</v>
      </c>
      <c r="G273" s="164">
        <f t="shared" si="13"/>
        <v>11377</v>
      </c>
      <c r="H273" s="163">
        <v>78</v>
      </c>
    </row>
    <row r="274" spans="1:8" x14ac:dyDescent="0.2">
      <c r="A274" s="181">
        <v>262</v>
      </c>
      <c r="B274" s="160"/>
      <c r="C274" s="199">
        <f t="shared" si="12"/>
        <v>27</v>
      </c>
      <c r="D274" s="195"/>
      <c r="E274" s="163">
        <v>25580</v>
      </c>
      <c r="F274" s="196">
        <f t="shared" si="14"/>
        <v>15403</v>
      </c>
      <c r="G274" s="164">
        <f t="shared" si="13"/>
        <v>11369</v>
      </c>
      <c r="H274" s="163">
        <v>78</v>
      </c>
    </row>
    <row r="275" spans="1:8" x14ac:dyDescent="0.2">
      <c r="A275" s="181">
        <v>263</v>
      </c>
      <c r="B275" s="160"/>
      <c r="C275" s="199">
        <f t="shared" si="12"/>
        <v>27.02</v>
      </c>
      <c r="D275" s="195"/>
      <c r="E275" s="163">
        <v>25580</v>
      </c>
      <c r="F275" s="196">
        <f t="shared" si="14"/>
        <v>15392</v>
      </c>
      <c r="G275" s="164">
        <f t="shared" si="13"/>
        <v>11360</v>
      </c>
      <c r="H275" s="163">
        <v>78</v>
      </c>
    </row>
    <row r="276" spans="1:8" x14ac:dyDescent="0.2">
      <c r="A276" s="181">
        <v>264</v>
      </c>
      <c r="B276" s="160"/>
      <c r="C276" s="199">
        <f t="shared" si="12"/>
        <v>27.05</v>
      </c>
      <c r="D276" s="195"/>
      <c r="E276" s="163">
        <v>25580</v>
      </c>
      <c r="F276" s="196">
        <f t="shared" si="14"/>
        <v>15375</v>
      </c>
      <c r="G276" s="164">
        <f t="shared" si="13"/>
        <v>11348</v>
      </c>
      <c r="H276" s="163">
        <v>78</v>
      </c>
    </row>
    <row r="277" spans="1:8" x14ac:dyDescent="0.2">
      <c r="A277" s="181">
        <v>265</v>
      </c>
      <c r="B277" s="160"/>
      <c r="C277" s="199">
        <f t="shared" si="12"/>
        <v>27.07</v>
      </c>
      <c r="D277" s="195"/>
      <c r="E277" s="163">
        <v>25580</v>
      </c>
      <c r="F277" s="196">
        <f t="shared" si="14"/>
        <v>15364</v>
      </c>
      <c r="G277" s="164">
        <f t="shared" si="13"/>
        <v>11339</v>
      </c>
      <c r="H277" s="163">
        <v>78</v>
      </c>
    </row>
    <row r="278" spans="1:8" x14ac:dyDescent="0.2">
      <c r="A278" s="181">
        <v>266</v>
      </c>
      <c r="B278" s="160"/>
      <c r="C278" s="199">
        <f t="shared" si="12"/>
        <v>27.09</v>
      </c>
      <c r="D278" s="195"/>
      <c r="E278" s="163">
        <v>25580</v>
      </c>
      <c r="F278" s="196">
        <f t="shared" si="14"/>
        <v>15352</v>
      </c>
      <c r="G278" s="164">
        <f t="shared" si="13"/>
        <v>11331</v>
      </c>
      <c r="H278" s="163">
        <v>78</v>
      </c>
    </row>
    <row r="279" spans="1:8" x14ac:dyDescent="0.2">
      <c r="A279" s="181">
        <v>267</v>
      </c>
      <c r="B279" s="160"/>
      <c r="C279" s="199">
        <f t="shared" si="12"/>
        <v>27.12</v>
      </c>
      <c r="D279" s="195"/>
      <c r="E279" s="163">
        <v>25580</v>
      </c>
      <c r="F279" s="196">
        <f t="shared" si="14"/>
        <v>15335</v>
      </c>
      <c r="G279" s="164">
        <f t="shared" si="13"/>
        <v>11319</v>
      </c>
      <c r="H279" s="163">
        <v>78</v>
      </c>
    </row>
    <row r="280" spans="1:8" x14ac:dyDescent="0.2">
      <c r="A280" s="181">
        <v>268</v>
      </c>
      <c r="B280" s="160"/>
      <c r="C280" s="199">
        <f t="shared" si="12"/>
        <v>27.14</v>
      </c>
      <c r="D280" s="195"/>
      <c r="E280" s="163">
        <v>25580</v>
      </c>
      <c r="F280" s="196">
        <f t="shared" si="14"/>
        <v>15324</v>
      </c>
      <c r="G280" s="164">
        <f t="shared" si="13"/>
        <v>11310</v>
      </c>
      <c r="H280" s="163">
        <v>78</v>
      </c>
    </row>
    <row r="281" spans="1:8" x14ac:dyDescent="0.2">
      <c r="A281" s="181">
        <v>269</v>
      </c>
      <c r="B281" s="160"/>
      <c r="C281" s="199">
        <f t="shared" si="12"/>
        <v>27.16</v>
      </c>
      <c r="D281" s="195"/>
      <c r="E281" s="163">
        <v>25580</v>
      </c>
      <c r="F281" s="196">
        <f t="shared" si="14"/>
        <v>15313</v>
      </c>
      <c r="G281" s="164">
        <f t="shared" si="13"/>
        <v>11302</v>
      </c>
      <c r="H281" s="163">
        <v>78</v>
      </c>
    </row>
    <row r="282" spans="1:8" x14ac:dyDescent="0.2">
      <c r="A282" s="181">
        <v>270</v>
      </c>
      <c r="B282" s="160"/>
      <c r="C282" s="199">
        <f t="shared" ref="C282:C345" si="15">ROUND((10.899*LN(A282)+A282/200)*0.5-4,2)</f>
        <v>27.18</v>
      </c>
      <c r="D282" s="195"/>
      <c r="E282" s="163">
        <v>25580</v>
      </c>
      <c r="F282" s="196">
        <f t="shared" si="14"/>
        <v>15302</v>
      </c>
      <c r="G282" s="164">
        <f t="shared" si="13"/>
        <v>11294</v>
      </c>
      <c r="H282" s="163">
        <v>78</v>
      </c>
    </row>
    <row r="283" spans="1:8" x14ac:dyDescent="0.2">
      <c r="A283" s="181">
        <v>271</v>
      </c>
      <c r="B283" s="160"/>
      <c r="C283" s="199">
        <f t="shared" si="15"/>
        <v>27.21</v>
      </c>
      <c r="D283" s="195"/>
      <c r="E283" s="163">
        <v>25580</v>
      </c>
      <c r="F283" s="196">
        <f t="shared" si="14"/>
        <v>15285</v>
      </c>
      <c r="G283" s="164">
        <f t="shared" si="13"/>
        <v>11281</v>
      </c>
      <c r="H283" s="163">
        <v>78</v>
      </c>
    </row>
    <row r="284" spans="1:8" x14ac:dyDescent="0.2">
      <c r="A284" s="181">
        <v>272</v>
      </c>
      <c r="B284" s="160"/>
      <c r="C284" s="199">
        <f t="shared" si="15"/>
        <v>27.23</v>
      </c>
      <c r="D284" s="195"/>
      <c r="E284" s="163">
        <v>25580</v>
      </c>
      <c r="F284" s="196">
        <f t="shared" si="14"/>
        <v>15274</v>
      </c>
      <c r="G284" s="164">
        <f t="shared" si="13"/>
        <v>11273</v>
      </c>
      <c r="H284" s="163">
        <v>78</v>
      </c>
    </row>
    <row r="285" spans="1:8" x14ac:dyDescent="0.2">
      <c r="A285" s="181">
        <v>273</v>
      </c>
      <c r="B285" s="160"/>
      <c r="C285" s="199">
        <f t="shared" si="15"/>
        <v>27.25</v>
      </c>
      <c r="D285" s="195"/>
      <c r="E285" s="163">
        <v>25580</v>
      </c>
      <c r="F285" s="196">
        <f t="shared" si="14"/>
        <v>15263</v>
      </c>
      <c r="G285" s="164">
        <f t="shared" si="13"/>
        <v>11265</v>
      </c>
      <c r="H285" s="163">
        <v>78</v>
      </c>
    </row>
    <row r="286" spans="1:8" x14ac:dyDescent="0.2">
      <c r="A286" s="181">
        <v>274</v>
      </c>
      <c r="B286" s="160"/>
      <c r="C286" s="199">
        <f t="shared" si="15"/>
        <v>27.27</v>
      </c>
      <c r="D286" s="195"/>
      <c r="E286" s="163">
        <v>25580</v>
      </c>
      <c r="F286" s="196">
        <f t="shared" si="14"/>
        <v>15252</v>
      </c>
      <c r="G286" s="164">
        <f t="shared" si="13"/>
        <v>11256</v>
      </c>
      <c r="H286" s="163">
        <v>78</v>
      </c>
    </row>
    <row r="287" spans="1:8" x14ac:dyDescent="0.2">
      <c r="A287" s="181">
        <v>275</v>
      </c>
      <c r="B287" s="160"/>
      <c r="C287" s="199">
        <f t="shared" si="15"/>
        <v>27.3</v>
      </c>
      <c r="D287" s="195"/>
      <c r="E287" s="163">
        <v>25580</v>
      </c>
      <c r="F287" s="196">
        <f t="shared" si="14"/>
        <v>15235</v>
      </c>
      <c r="G287" s="164">
        <f t="shared" si="13"/>
        <v>11244</v>
      </c>
      <c r="H287" s="163">
        <v>78</v>
      </c>
    </row>
    <row r="288" spans="1:8" x14ac:dyDescent="0.2">
      <c r="A288" s="181">
        <v>276</v>
      </c>
      <c r="B288" s="160"/>
      <c r="C288" s="199">
        <f t="shared" si="15"/>
        <v>27.32</v>
      </c>
      <c r="D288" s="195"/>
      <c r="E288" s="163">
        <v>25580</v>
      </c>
      <c r="F288" s="196">
        <f t="shared" si="14"/>
        <v>15224</v>
      </c>
      <c r="G288" s="164">
        <f t="shared" si="13"/>
        <v>11236</v>
      </c>
      <c r="H288" s="163">
        <v>78</v>
      </c>
    </row>
    <row r="289" spans="1:8" x14ac:dyDescent="0.2">
      <c r="A289" s="181">
        <v>277</v>
      </c>
      <c r="B289" s="160"/>
      <c r="C289" s="199">
        <f t="shared" si="15"/>
        <v>27.34</v>
      </c>
      <c r="D289" s="195"/>
      <c r="E289" s="163">
        <v>25580</v>
      </c>
      <c r="F289" s="196">
        <f t="shared" si="14"/>
        <v>15213</v>
      </c>
      <c r="G289" s="164">
        <f t="shared" si="13"/>
        <v>11228</v>
      </c>
      <c r="H289" s="163">
        <v>78</v>
      </c>
    </row>
    <row r="290" spans="1:8" x14ac:dyDescent="0.2">
      <c r="A290" s="181">
        <v>278</v>
      </c>
      <c r="B290" s="160"/>
      <c r="C290" s="199">
        <f t="shared" si="15"/>
        <v>27.36</v>
      </c>
      <c r="D290" s="195"/>
      <c r="E290" s="163">
        <v>25580</v>
      </c>
      <c r="F290" s="196">
        <f t="shared" si="14"/>
        <v>15202</v>
      </c>
      <c r="G290" s="164">
        <f t="shared" si="13"/>
        <v>11219</v>
      </c>
      <c r="H290" s="163">
        <v>78</v>
      </c>
    </row>
    <row r="291" spans="1:8" x14ac:dyDescent="0.2">
      <c r="A291" s="181">
        <v>279</v>
      </c>
      <c r="B291" s="160"/>
      <c r="C291" s="199">
        <f t="shared" si="15"/>
        <v>27.38</v>
      </c>
      <c r="D291" s="195"/>
      <c r="E291" s="163">
        <v>25580</v>
      </c>
      <c r="F291" s="196">
        <f t="shared" si="14"/>
        <v>15191</v>
      </c>
      <c r="G291" s="164">
        <f t="shared" si="13"/>
        <v>11211</v>
      </c>
      <c r="H291" s="163">
        <v>78</v>
      </c>
    </row>
    <row r="292" spans="1:8" x14ac:dyDescent="0.2">
      <c r="A292" s="181">
        <v>280</v>
      </c>
      <c r="B292" s="160"/>
      <c r="C292" s="199">
        <f t="shared" si="15"/>
        <v>27.41</v>
      </c>
      <c r="D292" s="195"/>
      <c r="E292" s="163">
        <v>25580</v>
      </c>
      <c r="F292" s="196">
        <f t="shared" si="14"/>
        <v>15174</v>
      </c>
      <c r="G292" s="164">
        <f t="shared" si="13"/>
        <v>11199</v>
      </c>
      <c r="H292" s="163">
        <v>78</v>
      </c>
    </row>
    <row r="293" spans="1:8" x14ac:dyDescent="0.2">
      <c r="A293" s="181">
        <v>281</v>
      </c>
      <c r="B293" s="160"/>
      <c r="C293" s="199">
        <f t="shared" si="15"/>
        <v>27.43</v>
      </c>
      <c r="D293" s="195"/>
      <c r="E293" s="163">
        <v>25580</v>
      </c>
      <c r="F293" s="196">
        <f t="shared" si="14"/>
        <v>15163</v>
      </c>
      <c r="G293" s="164">
        <f t="shared" si="13"/>
        <v>11191</v>
      </c>
      <c r="H293" s="163">
        <v>78</v>
      </c>
    </row>
    <row r="294" spans="1:8" x14ac:dyDescent="0.2">
      <c r="A294" s="181">
        <v>282</v>
      </c>
      <c r="B294" s="160"/>
      <c r="C294" s="199">
        <f t="shared" si="15"/>
        <v>27.45</v>
      </c>
      <c r="D294" s="195"/>
      <c r="E294" s="163">
        <v>25580</v>
      </c>
      <c r="F294" s="196">
        <f t="shared" si="14"/>
        <v>15152</v>
      </c>
      <c r="G294" s="164">
        <f t="shared" si="13"/>
        <v>11183</v>
      </c>
      <c r="H294" s="163">
        <v>78</v>
      </c>
    </row>
    <row r="295" spans="1:8" x14ac:dyDescent="0.2">
      <c r="A295" s="181">
        <v>283</v>
      </c>
      <c r="B295" s="160"/>
      <c r="C295" s="199">
        <f t="shared" si="15"/>
        <v>27.47</v>
      </c>
      <c r="D295" s="195"/>
      <c r="E295" s="163">
        <v>25580</v>
      </c>
      <c r="F295" s="196">
        <f t="shared" si="14"/>
        <v>15141</v>
      </c>
      <c r="G295" s="164">
        <f t="shared" si="13"/>
        <v>11174</v>
      </c>
      <c r="H295" s="163">
        <v>78</v>
      </c>
    </row>
    <row r="296" spans="1:8" x14ac:dyDescent="0.2">
      <c r="A296" s="181">
        <v>284</v>
      </c>
      <c r="B296" s="160"/>
      <c r="C296" s="199">
        <f t="shared" si="15"/>
        <v>27.49</v>
      </c>
      <c r="D296" s="195"/>
      <c r="E296" s="163">
        <v>25580</v>
      </c>
      <c r="F296" s="196">
        <f t="shared" si="14"/>
        <v>15130</v>
      </c>
      <c r="G296" s="164">
        <f t="shared" si="13"/>
        <v>11166</v>
      </c>
      <c r="H296" s="163">
        <v>78</v>
      </c>
    </row>
    <row r="297" spans="1:8" x14ac:dyDescent="0.2">
      <c r="A297" s="181">
        <v>285</v>
      </c>
      <c r="B297" s="160"/>
      <c r="C297" s="199">
        <f t="shared" si="15"/>
        <v>27.52</v>
      </c>
      <c r="D297" s="195"/>
      <c r="E297" s="163">
        <v>25580</v>
      </c>
      <c r="F297" s="196">
        <f t="shared" si="14"/>
        <v>15114</v>
      </c>
      <c r="G297" s="164">
        <f t="shared" si="13"/>
        <v>11154</v>
      </c>
      <c r="H297" s="163">
        <v>78</v>
      </c>
    </row>
    <row r="298" spans="1:8" x14ac:dyDescent="0.2">
      <c r="A298" s="181">
        <v>286</v>
      </c>
      <c r="B298" s="160"/>
      <c r="C298" s="199">
        <f t="shared" si="15"/>
        <v>27.54</v>
      </c>
      <c r="D298" s="195"/>
      <c r="E298" s="163">
        <v>25580</v>
      </c>
      <c r="F298" s="196">
        <f t="shared" si="14"/>
        <v>15103</v>
      </c>
      <c r="G298" s="164">
        <f t="shared" si="13"/>
        <v>11146</v>
      </c>
      <c r="H298" s="163">
        <v>78</v>
      </c>
    </row>
    <row r="299" spans="1:8" x14ac:dyDescent="0.2">
      <c r="A299" s="181">
        <v>287</v>
      </c>
      <c r="B299" s="160"/>
      <c r="C299" s="199">
        <f t="shared" si="15"/>
        <v>27.56</v>
      </c>
      <c r="D299" s="195"/>
      <c r="E299" s="163">
        <v>25580</v>
      </c>
      <c r="F299" s="196">
        <f t="shared" si="14"/>
        <v>15092</v>
      </c>
      <c r="G299" s="164">
        <f t="shared" si="13"/>
        <v>11138</v>
      </c>
      <c r="H299" s="163">
        <v>78</v>
      </c>
    </row>
    <row r="300" spans="1:8" x14ac:dyDescent="0.2">
      <c r="A300" s="181">
        <v>288</v>
      </c>
      <c r="B300" s="160"/>
      <c r="C300" s="199">
        <f t="shared" si="15"/>
        <v>27.58</v>
      </c>
      <c r="D300" s="195"/>
      <c r="E300" s="163">
        <v>25580</v>
      </c>
      <c r="F300" s="196">
        <f t="shared" si="14"/>
        <v>15081</v>
      </c>
      <c r="G300" s="164">
        <f t="shared" si="13"/>
        <v>11130</v>
      </c>
      <c r="H300" s="163">
        <v>78</v>
      </c>
    </row>
    <row r="301" spans="1:8" x14ac:dyDescent="0.2">
      <c r="A301" s="181">
        <v>289</v>
      </c>
      <c r="B301" s="160"/>
      <c r="C301" s="199">
        <f t="shared" si="15"/>
        <v>27.6</v>
      </c>
      <c r="D301" s="195"/>
      <c r="E301" s="163">
        <v>25580</v>
      </c>
      <c r="F301" s="196">
        <f t="shared" si="14"/>
        <v>15070</v>
      </c>
      <c r="G301" s="164">
        <f t="shared" si="13"/>
        <v>11122</v>
      </c>
      <c r="H301" s="163">
        <v>78</v>
      </c>
    </row>
    <row r="302" spans="1:8" x14ac:dyDescent="0.2">
      <c r="A302" s="181">
        <v>290</v>
      </c>
      <c r="B302" s="160"/>
      <c r="C302" s="199">
        <f t="shared" si="15"/>
        <v>27.62</v>
      </c>
      <c r="D302" s="195"/>
      <c r="E302" s="163">
        <v>25580</v>
      </c>
      <c r="F302" s="196">
        <f t="shared" si="14"/>
        <v>15059</v>
      </c>
      <c r="G302" s="164">
        <f t="shared" si="13"/>
        <v>11114</v>
      </c>
      <c r="H302" s="163">
        <v>78</v>
      </c>
    </row>
    <row r="303" spans="1:8" x14ac:dyDescent="0.2">
      <c r="A303" s="181">
        <v>291</v>
      </c>
      <c r="B303" s="160"/>
      <c r="C303" s="199">
        <f t="shared" si="15"/>
        <v>27.64</v>
      </c>
      <c r="D303" s="195"/>
      <c r="E303" s="163">
        <v>25580</v>
      </c>
      <c r="F303" s="196">
        <f t="shared" si="14"/>
        <v>15048</v>
      </c>
      <c r="G303" s="164">
        <f t="shared" si="13"/>
        <v>11106</v>
      </c>
      <c r="H303" s="163">
        <v>78</v>
      </c>
    </row>
    <row r="304" spans="1:8" x14ac:dyDescent="0.2">
      <c r="A304" s="181">
        <v>292</v>
      </c>
      <c r="B304" s="160"/>
      <c r="C304" s="199">
        <f t="shared" si="15"/>
        <v>27.67</v>
      </c>
      <c r="D304" s="195"/>
      <c r="E304" s="163">
        <v>25580</v>
      </c>
      <c r="F304" s="196">
        <f t="shared" si="14"/>
        <v>15032</v>
      </c>
      <c r="G304" s="164">
        <f t="shared" si="13"/>
        <v>11094</v>
      </c>
      <c r="H304" s="163">
        <v>78</v>
      </c>
    </row>
    <row r="305" spans="1:8" x14ac:dyDescent="0.2">
      <c r="A305" s="181">
        <v>293</v>
      </c>
      <c r="B305" s="160"/>
      <c r="C305" s="199">
        <f t="shared" si="15"/>
        <v>27.69</v>
      </c>
      <c r="D305" s="195"/>
      <c r="E305" s="163">
        <v>25580</v>
      </c>
      <c r="F305" s="196">
        <f t="shared" si="14"/>
        <v>15021</v>
      </c>
      <c r="G305" s="164">
        <f t="shared" si="13"/>
        <v>11086</v>
      </c>
      <c r="H305" s="163">
        <v>78</v>
      </c>
    </row>
    <row r="306" spans="1:8" x14ac:dyDescent="0.2">
      <c r="A306" s="181">
        <v>294</v>
      </c>
      <c r="B306" s="160"/>
      <c r="C306" s="199">
        <f t="shared" si="15"/>
        <v>27.71</v>
      </c>
      <c r="D306" s="195"/>
      <c r="E306" s="163">
        <v>25580</v>
      </c>
      <c r="F306" s="196">
        <f t="shared" si="14"/>
        <v>15011</v>
      </c>
      <c r="G306" s="164">
        <f t="shared" si="13"/>
        <v>11078</v>
      </c>
      <c r="H306" s="163">
        <v>78</v>
      </c>
    </row>
    <row r="307" spans="1:8" x14ac:dyDescent="0.2">
      <c r="A307" s="181">
        <v>295</v>
      </c>
      <c r="B307" s="160"/>
      <c r="C307" s="199">
        <f t="shared" si="15"/>
        <v>27.73</v>
      </c>
      <c r="D307" s="195"/>
      <c r="E307" s="163">
        <v>25580</v>
      </c>
      <c r="F307" s="196">
        <f t="shared" si="14"/>
        <v>15000</v>
      </c>
      <c r="G307" s="164">
        <f t="shared" si="13"/>
        <v>11070</v>
      </c>
      <c r="H307" s="163">
        <v>78</v>
      </c>
    </row>
    <row r="308" spans="1:8" x14ac:dyDescent="0.2">
      <c r="A308" s="181">
        <v>296</v>
      </c>
      <c r="B308" s="160"/>
      <c r="C308" s="199">
        <f t="shared" si="15"/>
        <v>27.75</v>
      </c>
      <c r="D308" s="195"/>
      <c r="E308" s="163">
        <v>25580</v>
      </c>
      <c r="F308" s="196">
        <f t="shared" si="14"/>
        <v>14989</v>
      </c>
      <c r="G308" s="164">
        <f t="shared" si="13"/>
        <v>11062</v>
      </c>
      <c r="H308" s="163">
        <v>78</v>
      </c>
    </row>
    <row r="309" spans="1:8" x14ac:dyDescent="0.2">
      <c r="A309" s="181">
        <v>297</v>
      </c>
      <c r="B309" s="160"/>
      <c r="C309" s="199">
        <f t="shared" si="15"/>
        <v>27.77</v>
      </c>
      <c r="D309" s="195"/>
      <c r="E309" s="163">
        <v>25580</v>
      </c>
      <c r="F309" s="196">
        <f t="shared" si="14"/>
        <v>14978</v>
      </c>
      <c r="G309" s="164">
        <f t="shared" si="13"/>
        <v>11054</v>
      </c>
      <c r="H309" s="163">
        <v>78</v>
      </c>
    </row>
    <row r="310" spans="1:8" x14ac:dyDescent="0.2">
      <c r="A310" s="181">
        <v>298</v>
      </c>
      <c r="B310" s="160"/>
      <c r="C310" s="199">
        <f t="shared" si="15"/>
        <v>27.79</v>
      </c>
      <c r="D310" s="195"/>
      <c r="E310" s="163">
        <v>25580</v>
      </c>
      <c r="F310" s="196">
        <f t="shared" si="14"/>
        <v>14968</v>
      </c>
      <c r="G310" s="164">
        <f t="shared" si="13"/>
        <v>11046</v>
      </c>
      <c r="H310" s="163">
        <v>78</v>
      </c>
    </row>
    <row r="311" spans="1:8" x14ac:dyDescent="0.2">
      <c r="A311" s="181">
        <v>299</v>
      </c>
      <c r="B311" s="160"/>
      <c r="C311" s="199">
        <f t="shared" si="15"/>
        <v>27.81</v>
      </c>
      <c r="D311" s="195"/>
      <c r="E311" s="163">
        <v>25580</v>
      </c>
      <c r="F311" s="196">
        <f t="shared" si="14"/>
        <v>14957</v>
      </c>
      <c r="G311" s="164">
        <f t="shared" si="13"/>
        <v>11038</v>
      </c>
      <c r="H311" s="163">
        <v>78</v>
      </c>
    </row>
    <row r="312" spans="1:8" x14ac:dyDescent="0.2">
      <c r="A312" s="181">
        <v>300</v>
      </c>
      <c r="B312" s="160"/>
      <c r="C312" s="199">
        <f t="shared" si="15"/>
        <v>27.83</v>
      </c>
      <c r="D312" s="195"/>
      <c r="E312" s="163">
        <v>25580</v>
      </c>
      <c r="F312" s="196">
        <f t="shared" si="14"/>
        <v>14946</v>
      </c>
      <c r="G312" s="164">
        <f t="shared" si="13"/>
        <v>11030</v>
      </c>
      <c r="H312" s="163">
        <v>78</v>
      </c>
    </row>
    <row r="313" spans="1:8" x14ac:dyDescent="0.2">
      <c r="A313" s="181">
        <v>301</v>
      </c>
      <c r="B313" s="160"/>
      <c r="C313" s="199">
        <f t="shared" si="15"/>
        <v>27.85</v>
      </c>
      <c r="D313" s="195"/>
      <c r="E313" s="163">
        <v>25580</v>
      </c>
      <c r="F313" s="196">
        <f t="shared" si="14"/>
        <v>14936</v>
      </c>
      <c r="G313" s="164">
        <f t="shared" si="13"/>
        <v>11022</v>
      </c>
      <c r="H313" s="163">
        <v>78</v>
      </c>
    </row>
    <row r="314" spans="1:8" x14ac:dyDescent="0.2">
      <c r="A314" s="181">
        <v>302</v>
      </c>
      <c r="B314" s="160"/>
      <c r="C314" s="199">
        <f t="shared" si="15"/>
        <v>27.87</v>
      </c>
      <c r="D314" s="195"/>
      <c r="E314" s="163">
        <v>25580</v>
      </c>
      <c r="F314" s="196">
        <f t="shared" si="14"/>
        <v>14925</v>
      </c>
      <c r="G314" s="164">
        <f t="shared" si="13"/>
        <v>11014</v>
      </c>
      <c r="H314" s="163">
        <v>78</v>
      </c>
    </row>
    <row r="315" spans="1:8" x14ac:dyDescent="0.2">
      <c r="A315" s="181">
        <v>303</v>
      </c>
      <c r="B315" s="160"/>
      <c r="C315" s="199">
        <f t="shared" si="15"/>
        <v>27.89</v>
      </c>
      <c r="D315" s="195"/>
      <c r="E315" s="163">
        <v>25580</v>
      </c>
      <c r="F315" s="196">
        <f t="shared" si="14"/>
        <v>14914</v>
      </c>
      <c r="G315" s="164">
        <f t="shared" si="13"/>
        <v>11006</v>
      </c>
      <c r="H315" s="163">
        <v>78</v>
      </c>
    </row>
    <row r="316" spans="1:8" x14ac:dyDescent="0.2">
      <c r="A316" s="181">
        <v>304</v>
      </c>
      <c r="B316" s="160"/>
      <c r="C316" s="199">
        <f t="shared" si="15"/>
        <v>27.91</v>
      </c>
      <c r="D316" s="195"/>
      <c r="E316" s="163">
        <v>25580</v>
      </c>
      <c r="F316" s="196">
        <f t="shared" si="14"/>
        <v>14904</v>
      </c>
      <c r="G316" s="164">
        <f t="shared" si="13"/>
        <v>10998</v>
      </c>
      <c r="H316" s="163">
        <v>78</v>
      </c>
    </row>
    <row r="317" spans="1:8" x14ac:dyDescent="0.2">
      <c r="A317" s="181">
        <v>305</v>
      </c>
      <c r="B317" s="160"/>
      <c r="C317" s="199">
        <f t="shared" si="15"/>
        <v>27.94</v>
      </c>
      <c r="D317" s="195"/>
      <c r="E317" s="163">
        <v>25580</v>
      </c>
      <c r="F317" s="196">
        <f t="shared" si="14"/>
        <v>14888</v>
      </c>
      <c r="G317" s="164">
        <f t="shared" si="13"/>
        <v>10986</v>
      </c>
      <c r="H317" s="163">
        <v>78</v>
      </c>
    </row>
    <row r="318" spans="1:8" x14ac:dyDescent="0.2">
      <c r="A318" s="181">
        <v>306</v>
      </c>
      <c r="B318" s="160"/>
      <c r="C318" s="199">
        <f t="shared" si="15"/>
        <v>27.96</v>
      </c>
      <c r="D318" s="195"/>
      <c r="E318" s="163">
        <v>25580</v>
      </c>
      <c r="F318" s="196">
        <f t="shared" si="14"/>
        <v>14877</v>
      </c>
      <c r="G318" s="164">
        <f t="shared" si="13"/>
        <v>10979</v>
      </c>
      <c r="H318" s="163">
        <v>78</v>
      </c>
    </row>
    <row r="319" spans="1:8" x14ac:dyDescent="0.2">
      <c r="A319" s="181">
        <v>307</v>
      </c>
      <c r="B319" s="160"/>
      <c r="C319" s="199">
        <f t="shared" si="15"/>
        <v>27.98</v>
      </c>
      <c r="D319" s="195"/>
      <c r="E319" s="163">
        <v>25580</v>
      </c>
      <c r="F319" s="196">
        <f t="shared" si="14"/>
        <v>14866</v>
      </c>
      <c r="G319" s="164">
        <f t="shared" si="13"/>
        <v>10971</v>
      </c>
      <c r="H319" s="163">
        <v>78</v>
      </c>
    </row>
    <row r="320" spans="1:8" x14ac:dyDescent="0.2">
      <c r="A320" s="181">
        <v>308</v>
      </c>
      <c r="B320" s="160"/>
      <c r="C320" s="199">
        <f t="shared" si="15"/>
        <v>28</v>
      </c>
      <c r="D320" s="195"/>
      <c r="E320" s="163">
        <v>25580</v>
      </c>
      <c r="F320" s="196">
        <f t="shared" si="14"/>
        <v>14856</v>
      </c>
      <c r="G320" s="164">
        <f t="shared" si="13"/>
        <v>10963</v>
      </c>
      <c r="H320" s="163">
        <v>78</v>
      </c>
    </row>
    <row r="321" spans="1:8" x14ac:dyDescent="0.2">
      <c r="A321" s="181">
        <v>309</v>
      </c>
      <c r="B321" s="160"/>
      <c r="C321" s="199">
        <f t="shared" si="15"/>
        <v>28.02</v>
      </c>
      <c r="D321" s="195"/>
      <c r="E321" s="163">
        <v>25580</v>
      </c>
      <c r="F321" s="196">
        <f t="shared" si="14"/>
        <v>14845</v>
      </c>
      <c r="G321" s="164">
        <f t="shared" si="13"/>
        <v>10955</v>
      </c>
      <c r="H321" s="163">
        <v>78</v>
      </c>
    </row>
    <row r="322" spans="1:8" x14ac:dyDescent="0.2">
      <c r="A322" s="181">
        <v>310</v>
      </c>
      <c r="B322" s="160"/>
      <c r="C322" s="199">
        <f t="shared" si="15"/>
        <v>28.04</v>
      </c>
      <c r="D322" s="195"/>
      <c r="E322" s="163">
        <v>25580</v>
      </c>
      <c r="F322" s="196">
        <f t="shared" si="14"/>
        <v>14835</v>
      </c>
      <c r="G322" s="164">
        <f t="shared" si="13"/>
        <v>10947</v>
      </c>
      <c r="H322" s="163">
        <v>78</v>
      </c>
    </row>
    <row r="323" spans="1:8" x14ac:dyDescent="0.2">
      <c r="A323" s="181">
        <v>311</v>
      </c>
      <c r="B323" s="160"/>
      <c r="C323" s="199">
        <f t="shared" si="15"/>
        <v>28.06</v>
      </c>
      <c r="D323" s="195"/>
      <c r="E323" s="163">
        <v>25580</v>
      </c>
      <c r="F323" s="196">
        <f t="shared" si="14"/>
        <v>14824</v>
      </c>
      <c r="G323" s="164">
        <f t="shared" si="13"/>
        <v>10939</v>
      </c>
      <c r="H323" s="163">
        <v>78</v>
      </c>
    </row>
    <row r="324" spans="1:8" x14ac:dyDescent="0.2">
      <c r="A324" s="181">
        <v>312</v>
      </c>
      <c r="B324" s="160"/>
      <c r="C324" s="199">
        <f t="shared" si="15"/>
        <v>28.08</v>
      </c>
      <c r="D324" s="195"/>
      <c r="E324" s="163">
        <v>25580</v>
      </c>
      <c r="F324" s="196">
        <f t="shared" si="14"/>
        <v>14814</v>
      </c>
      <c r="G324" s="164">
        <f t="shared" si="13"/>
        <v>10932</v>
      </c>
      <c r="H324" s="163">
        <v>78</v>
      </c>
    </row>
    <row r="325" spans="1:8" x14ac:dyDescent="0.2">
      <c r="A325" s="181">
        <v>313</v>
      </c>
      <c r="B325" s="160"/>
      <c r="C325" s="199">
        <f t="shared" si="15"/>
        <v>28.1</v>
      </c>
      <c r="D325" s="195"/>
      <c r="E325" s="163">
        <v>25580</v>
      </c>
      <c r="F325" s="196">
        <f t="shared" si="14"/>
        <v>14803</v>
      </c>
      <c r="G325" s="164">
        <f t="shared" si="13"/>
        <v>10924</v>
      </c>
      <c r="H325" s="163">
        <v>78</v>
      </c>
    </row>
    <row r="326" spans="1:8" x14ac:dyDescent="0.2">
      <c r="A326" s="181">
        <v>314</v>
      </c>
      <c r="B326" s="160"/>
      <c r="C326" s="199">
        <f t="shared" si="15"/>
        <v>28.12</v>
      </c>
      <c r="D326" s="195"/>
      <c r="E326" s="163">
        <v>25580</v>
      </c>
      <c r="F326" s="196">
        <f t="shared" si="14"/>
        <v>14793</v>
      </c>
      <c r="G326" s="164">
        <f t="shared" si="13"/>
        <v>10916</v>
      </c>
      <c r="H326" s="163">
        <v>78</v>
      </c>
    </row>
    <row r="327" spans="1:8" x14ac:dyDescent="0.2">
      <c r="A327" s="181">
        <v>315</v>
      </c>
      <c r="B327" s="160"/>
      <c r="C327" s="199">
        <f t="shared" si="15"/>
        <v>28.14</v>
      </c>
      <c r="D327" s="195"/>
      <c r="E327" s="163">
        <v>25580</v>
      </c>
      <c r="F327" s="196">
        <f t="shared" si="14"/>
        <v>14782</v>
      </c>
      <c r="G327" s="164">
        <f t="shared" si="13"/>
        <v>10908</v>
      </c>
      <c r="H327" s="163">
        <v>78</v>
      </c>
    </row>
    <row r="328" spans="1:8" x14ac:dyDescent="0.2">
      <c r="A328" s="181">
        <v>316</v>
      </c>
      <c r="B328" s="160"/>
      <c r="C328" s="199">
        <f t="shared" si="15"/>
        <v>28.16</v>
      </c>
      <c r="D328" s="195"/>
      <c r="E328" s="163">
        <v>25580</v>
      </c>
      <c r="F328" s="196">
        <f t="shared" si="14"/>
        <v>14772</v>
      </c>
      <c r="G328" s="164">
        <f t="shared" si="13"/>
        <v>10901</v>
      </c>
      <c r="H328" s="163">
        <v>78</v>
      </c>
    </row>
    <row r="329" spans="1:8" x14ac:dyDescent="0.2">
      <c r="A329" s="181">
        <v>317</v>
      </c>
      <c r="B329" s="160"/>
      <c r="C329" s="199">
        <f t="shared" si="15"/>
        <v>28.18</v>
      </c>
      <c r="D329" s="195"/>
      <c r="E329" s="163">
        <v>25580</v>
      </c>
      <c r="F329" s="196">
        <f t="shared" si="14"/>
        <v>14762</v>
      </c>
      <c r="G329" s="164">
        <f t="shared" si="13"/>
        <v>10893</v>
      </c>
      <c r="H329" s="163">
        <v>78</v>
      </c>
    </row>
    <row r="330" spans="1:8" x14ac:dyDescent="0.2">
      <c r="A330" s="181">
        <v>318</v>
      </c>
      <c r="B330" s="160"/>
      <c r="C330" s="199">
        <f t="shared" si="15"/>
        <v>28.2</v>
      </c>
      <c r="D330" s="195"/>
      <c r="E330" s="163">
        <v>25580</v>
      </c>
      <c r="F330" s="196">
        <f t="shared" si="14"/>
        <v>14751</v>
      </c>
      <c r="G330" s="164">
        <f t="shared" si="13"/>
        <v>10885</v>
      </c>
      <c r="H330" s="163">
        <v>78</v>
      </c>
    </row>
    <row r="331" spans="1:8" x14ac:dyDescent="0.2">
      <c r="A331" s="181">
        <v>319</v>
      </c>
      <c r="B331" s="160"/>
      <c r="C331" s="199">
        <f t="shared" si="15"/>
        <v>28.21</v>
      </c>
      <c r="D331" s="195"/>
      <c r="E331" s="163">
        <v>25580</v>
      </c>
      <c r="F331" s="196">
        <f t="shared" si="14"/>
        <v>14746</v>
      </c>
      <c r="G331" s="164">
        <f t="shared" si="13"/>
        <v>10881</v>
      </c>
      <c r="H331" s="163">
        <v>78</v>
      </c>
    </row>
    <row r="332" spans="1:8" x14ac:dyDescent="0.2">
      <c r="A332" s="181">
        <v>320</v>
      </c>
      <c r="B332" s="160"/>
      <c r="C332" s="199">
        <f t="shared" si="15"/>
        <v>28.23</v>
      </c>
      <c r="D332" s="195"/>
      <c r="E332" s="163">
        <v>25580</v>
      </c>
      <c r="F332" s="196">
        <f t="shared" si="14"/>
        <v>14736</v>
      </c>
      <c r="G332" s="164">
        <f t="shared" si="13"/>
        <v>10874</v>
      </c>
      <c r="H332" s="163">
        <v>78</v>
      </c>
    </row>
    <row r="333" spans="1:8" x14ac:dyDescent="0.2">
      <c r="A333" s="181">
        <v>321</v>
      </c>
      <c r="B333" s="160"/>
      <c r="C333" s="199">
        <f t="shared" si="15"/>
        <v>28.25</v>
      </c>
      <c r="D333" s="195"/>
      <c r="E333" s="163">
        <v>25580</v>
      </c>
      <c r="F333" s="196">
        <f t="shared" si="14"/>
        <v>14725</v>
      </c>
      <c r="G333" s="164">
        <f t="shared" ref="G333:G396" si="16">ROUND(12*(1/C333*E333),0)</f>
        <v>10866</v>
      </c>
      <c r="H333" s="163">
        <v>78</v>
      </c>
    </row>
    <row r="334" spans="1:8" x14ac:dyDescent="0.2">
      <c r="A334" s="181">
        <v>322</v>
      </c>
      <c r="B334" s="160"/>
      <c r="C334" s="199">
        <f t="shared" si="15"/>
        <v>28.27</v>
      </c>
      <c r="D334" s="195"/>
      <c r="E334" s="163">
        <v>25580</v>
      </c>
      <c r="F334" s="196">
        <f t="shared" si="14"/>
        <v>14715</v>
      </c>
      <c r="G334" s="164">
        <f t="shared" si="16"/>
        <v>10858</v>
      </c>
      <c r="H334" s="163">
        <v>78</v>
      </c>
    </row>
    <row r="335" spans="1:8" x14ac:dyDescent="0.2">
      <c r="A335" s="181">
        <v>323</v>
      </c>
      <c r="B335" s="160"/>
      <c r="C335" s="199">
        <f t="shared" si="15"/>
        <v>28.29</v>
      </c>
      <c r="D335" s="195"/>
      <c r="E335" s="163">
        <v>25580</v>
      </c>
      <c r="F335" s="196">
        <f t="shared" si="14"/>
        <v>14704</v>
      </c>
      <c r="G335" s="164">
        <f t="shared" si="16"/>
        <v>10850</v>
      </c>
      <c r="H335" s="163">
        <v>78</v>
      </c>
    </row>
    <row r="336" spans="1:8" x14ac:dyDescent="0.2">
      <c r="A336" s="181">
        <v>324</v>
      </c>
      <c r="B336" s="160"/>
      <c r="C336" s="199">
        <f t="shared" si="15"/>
        <v>28.31</v>
      </c>
      <c r="D336" s="195"/>
      <c r="E336" s="163">
        <v>25580</v>
      </c>
      <c r="F336" s="196">
        <f t="shared" ref="F336:F399" si="17">ROUND(12*1.348*(1/C336*E336)+H336,0)</f>
        <v>14694</v>
      </c>
      <c r="G336" s="164">
        <f t="shared" si="16"/>
        <v>10843</v>
      </c>
      <c r="H336" s="163">
        <v>78</v>
      </c>
    </row>
    <row r="337" spans="1:8" x14ac:dyDescent="0.2">
      <c r="A337" s="181">
        <v>325</v>
      </c>
      <c r="B337" s="160"/>
      <c r="C337" s="199">
        <f t="shared" si="15"/>
        <v>28.33</v>
      </c>
      <c r="D337" s="195"/>
      <c r="E337" s="163">
        <v>25580</v>
      </c>
      <c r="F337" s="196">
        <f t="shared" si="17"/>
        <v>14684</v>
      </c>
      <c r="G337" s="164">
        <f t="shared" si="16"/>
        <v>10835</v>
      </c>
      <c r="H337" s="163">
        <v>78</v>
      </c>
    </row>
    <row r="338" spans="1:8" x14ac:dyDescent="0.2">
      <c r="A338" s="181">
        <v>326</v>
      </c>
      <c r="B338" s="160"/>
      <c r="C338" s="199">
        <f t="shared" si="15"/>
        <v>28.35</v>
      </c>
      <c r="D338" s="195"/>
      <c r="E338" s="163">
        <v>25580</v>
      </c>
      <c r="F338" s="196">
        <f t="shared" si="17"/>
        <v>14673</v>
      </c>
      <c r="G338" s="164">
        <f t="shared" si="16"/>
        <v>10828</v>
      </c>
      <c r="H338" s="163">
        <v>78</v>
      </c>
    </row>
    <row r="339" spans="1:8" x14ac:dyDescent="0.2">
      <c r="A339" s="181">
        <v>327</v>
      </c>
      <c r="B339" s="160"/>
      <c r="C339" s="199">
        <f t="shared" si="15"/>
        <v>28.37</v>
      </c>
      <c r="D339" s="195"/>
      <c r="E339" s="163">
        <v>25580</v>
      </c>
      <c r="F339" s="196">
        <f t="shared" si="17"/>
        <v>14663</v>
      </c>
      <c r="G339" s="164">
        <f t="shared" si="16"/>
        <v>10820</v>
      </c>
      <c r="H339" s="163">
        <v>78</v>
      </c>
    </row>
    <row r="340" spans="1:8" x14ac:dyDescent="0.2">
      <c r="A340" s="181">
        <v>328</v>
      </c>
      <c r="B340" s="160"/>
      <c r="C340" s="199">
        <f t="shared" si="15"/>
        <v>28.39</v>
      </c>
      <c r="D340" s="195"/>
      <c r="E340" s="163">
        <v>25580</v>
      </c>
      <c r="F340" s="196">
        <f t="shared" si="17"/>
        <v>14653</v>
      </c>
      <c r="G340" s="164">
        <f t="shared" si="16"/>
        <v>10812</v>
      </c>
      <c r="H340" s="163">
        <v>78</v>
      </c>
    </row>
    <row r="341" spans="1:8" x14ac:dyDescent="0.2">
      <c r="A341" s="181">
        <v>329</v>
      </c>
      <c r="B341" s="160"/>
      <c r="C341" s="199">
        <f t="shared" si="15"/>
        <v>28.41</v>
      </c>
      <c r="D341" s="195"/>
      <c r="E341" s="163">
        <v>25580</v>
      </c>
      <c r="F341" s="196">
        <f t="shared" si="17"/>
        <v>14643</v>
      </c>
      <c r="G341" s="164">
        <f t="shared" si="16"/>
        <v>10805</v>
      </c>
      <c r="H341" s="163">
        <v>78</v>
      </c>
    </row>
    <row r="342" spans="1:8" x14ac:dyDescent="0.2">
      <c r="A342" s="181">
        <v>330</v>
      </c>
      <c r="B342" s="160"/>
      <c r="C342" s="199">
        <f t="shared" si="15"/>
        <v>28.43</v>
      </c>
      <c r="D342" s="195"/>
      <c r="E342" s="163">
        <v>25580</v>
      </c>
      <c r="F342" s="196">
        <f t="shared" si="17"/>
        <v>14632</v>
      </c>
      <c r="G342" s="164">
        <f t="shared" si="16"/>
        <v>10797</v>
      </c>
      <c r="H342" s="163">
        <v>78</v>
      </c>
    </row>
    <row r="343" spans="1:8" x14ac:dyDescent="0.2">
      <c r="A343" s="181">
        <v>331</v>
      </c>
      <c r="B343" s="160"/>
      <c r="C343" s="199">
        <f t="shared" si="15"/>
        <v>28.45</v>
      </c>
      <c r="D343" s="195"/>
      <c r="E343" s="163">
        <v>25580</v>
      </c>
      <c r="F343" s="196">
        <f t="shared" si="17"/>
        <v>14622</v>
      </c>
      <c r="G343" s="164">
        <f t="shared" si="16"/>
        <v>10789</v>
      </c>
      <c r="H343" s="163">
        <v>78</v>
      </c>
    </row>
    <row r="344" spans="1:8" x14ac:dyDescent="0.2">
      <c r="A344" s="181">
        <v>332</v>
      </c>
      <c r="B344" s="160"/>
      <c r="C344" s="199">
        <f t="shared" si="15"/>
        <v>28.47</v>
      </c>
      <c r="D344" s="195"/>
      <c r="E344" s="163">
        <v>25580</v>
      </c>
      <c r="F344" s="196">
        <f t="shared" si="17"/>
        <v>14612</v>
      </c>
      <c r="G344" s="164">
        <f t="shared" si="16"/>
        <v>10782</v>
      </c>
      <c r="H344" s="163">
        <v>78</v>
      </c>
    </row>
    <row r="345" spans="1:8" x14ac:dyDescent="0.2">
      <c r="A345" s="181">
        <v>333</v>
      </c>
      <c r="B345" s="160"/>
      <c r="C345" s="199">
        <f t="shared" si="15"/>
        <v>28.48</v>
      </c>
      <c r="D345" s="195"/>
      <c r="E345" s="163">
        <v>25580</v>
      </c>
      <c r="F345" s="196">
        <f t="shared" si="17"/>
        <v>14607</v>
      </c>
      <c r="G345" s="164">
        <f t="shared" si="16"/>
        <v>10778</v>
      </c>
      <c r="H345" s="163">
        <v>78</v>
      </c>
    </row>
    <row r="346" spans="1:8" x14ac:dyDescent="0.2">
      <c r="A346" s="181">
        <v>334</v>
      </c>
      <c r="B346" s="160"/>
      <c r="C346" s="199">
        <f t="shared" ref="C346:C409" si="18">ROUND((10.899*LN(A346)+A346/200)*0.5-4,2)</f>
        <v>28.5</v>
      </c>
      <c r="D346" s="195"/>
      <c r="E346" s="163">
        <v>25580</v>
      </c>
      <c r="F346" s="196">
        <f t="shared" si="17"/>
        <v>14597</v>
      </c>
      <c r="G346" s="164">
        <f t="shared" si="16"/>
        <v>10771</v>
      </c>
      <c r="H346" s="163">
        <v>78</v>
      </c>
    </row>
    <row r="347" spans="1:8" x14ac:dyDescent="0.2">
      <c r="A347" s="181">
        <v>335</v>
      </c>
      <c r="B347" s="160"/>
      <c r="C347" s="199">
        <f t="shared" si="18"/>
        <v>28.52</v>
      </c>
      <c r="D347" s="195"/>
      <c r="E347" s="163">
        <v>25580</v>
      </c>
      <c r="F347" s="196">
        <f t="shared" si="17"/>
        <v>14586</v>
      </c>
      <c r="G347" s="164">
        <f t="shared" si="16"/>
        <v>10763</v>
      </c>
      <c r="H347" s="163">
        <v>78</v>
      </c>
    </row>
    <row r="348" spans="1:8" x14ac:dyDescent="0.2">
      <c r="A348" s="181">
        <v>336</v>
      </c>
      <c r="B348" s="160"/>
      <c r="C348" s="199">
        <f t="shared" si="18"/>
        <v>28.54</v>
      </c>
      <c r="D348" s="195"/>
      <c r="E348" s="163">
        <v>25580</v>
      </c>
      <c r="F348" s="196">
        <f t="shared" si="17"/>
        <v>14576</v>
      </c>
      <c r="G348" s="164">
        <f t="shared" si="16"/>
        <v>10755</v>
      </c>
      <c r="H348" s="163">
        <v>78</v>
      </c>
    </row>
    <row r="349" spans="1:8" x14ac:dyDescent="0.2">
      <c r="A349" s="181">
        <v>337</v>
      </c>
      <c r="B349" s="160"/>
      <c r="C349" s="199">
        <f t="shared" si="18"/>
        <v>28.56</v>
      </c>
      <c r="D349" s="195"/>
      <c r="E349" s="163">
        <v>25580</v>
      </c>
      <c r="F349" s="196">
        <f t="shared" si="17"/>
        <v>14566</v>
      </c>
      <c r="G349" s="164">
        <f t="shared" si="16"/>
        <v>10748</v>
      </c>
      <c r="H349" s="163">
        <v>78</v>
      </c>
    </row>
    <row r="350" spans="1:8" x14ac:dyDescent="0.2">
      <c r="A350" s="181">
        <v>338</v>
      </c>
      <c r="B350" s="160"/>
      <c r="C350" s="199">
        <f t="shared" si="18"/>
        <v>28.58</v>
      </c>
      <c r="D350" s="195"/>
      <c r="E350" s="163">
        <v>25580</v>
      </c>
      <c r="F350" s="196">
        <f t="shared" si="17"/>
        <v>14556</v>
      </c>
      <c r="G350" s="164">
        <f t="shared" si="16"/>
        <v>10740</v>
      </c>
      <c r="H350" s="163">
        <v>78</v>
      </c>
    </row>
    <row r="351" spans="1:8" x14ac:dyDescent="0.2">
      <c r="A351" s="181">
        <v>339</v>
      </c>
      <c r="B351" s="160"/>
      <c r="C351" s="199">
        <f t="shared" si="18"/>
        <v>28.6</v>
      </c>
      <c r="D351" s="195"/>
      <c r="E351" s="163">
        <v>25580</v>
      </c>
      <c r="F351" s="196">
        <f t="shared" si="17"/>
        <v>14546</v>
      </c>
      <c r="G351" s="164">
        <f t="shared" si="16"/>
        <v>10733</v>
      </c>
      <c r="H351" s="163">
        <v>78</v>
      </c>
    </row>
    <row r="352" spans="1:8" x14ac:dyDescent="0.2">
      <c r="A352" s="181">
        <v>340</v>
      </c>
      <c r="B352" s="160"/>
      <c r="C352" s="199">
        <f t="shared" si="18"/>
        <v>28.61</v>
      </c>
      <c r="D352" s="195"/>
      <c r="E352" s="163">
        <v>25580</v>
      </c>
      <c r="F352" s="196">
        <f t="shared" si="17"/>
        <v>14541</v>
      </c>
      <c r="G352" s="164">
        <f t="shared" si="16"/>
        <v>10729</v>
      </c>
      <c r="H352" s="163">
        <v>78</v>
      </c>
    </row>
    <row r="353" spans="1:8" x14ac:dyDescent="0.2">
      <c r="A353" s="181">
        <v>341</v>
      </c>
      <c r="B353" s="160"/>
      <c r="C353" s="199">
        <f t="shared" si="18"/>
        <v>28.63</v>
      </c>
      <c r="D353" s="195"/>
      <c r="E353" s="163">
        <v>25580</v>
      </c>
      <c r="F353" s="196">
        <f t="shared" si="17"/>
        <v>14531</v>
      </c>
      <c r="G353" s="164">
        <f t="shared" si="16"/>
        <v>10722</v>
      </c>
      <c r="H353" s="163">
        <v>78</v>
      </c>
    </row>
    <row r="354" spans="1:8" x14ac:dyDescent="0.2">
      <c r="A354" s="181">
        <v>342</v>
      </c>
      <c r="B354" s="160"/>
      <c r="C354" s="199">
        <f t="shared" si="18"/>
        <v>28.65</v>
      </c>
      <c r="D354" s="195"/>
      <c r="E354" s="163">
        <v>25580</v>
      </c>
      <c r="F354" s="196">
        <f t="shared" si="17"/>
        <v>14521</v>
      </c>
      <c r="G354" s="164">
        <f t="shared" si="16"/>
        <v>10714</v>
      </c>
      <c r="H354" s="163">
        <v>78</v>
      </c>
    </row>
    <row r="355" spans="1:8" x14ac:dyDescent="0.2">
      <c r="A355" s="181">
        <v>343</v>
      </c>
      <c r="B355" s="160"/>
      <c r="C355" s="199">
        <f t="shared" si="18"/>
        <v>28.67</v>
      </c>
      <c r="D355" s="195"/>
      <c r="E355" s="163">
        <v>25580</v>
      </c>
      <c r="F355" s="196">
        <f t="shared" si="17"/>
        <v>14511</v>
      </c>
      <c r="G355" s="164">
        <f t="shared" si="16"/>
        <v>10707</v>
      </c>
      <c r="H355" s="163">
        <v>78</v>
      </c>
    </row>
    <row r="356" spans="1:8" x14ac:dyDescent="0.2">
      <c r="A356" s="181">
        <v>344</v>
      </c>
      <c r="B356" s="160"/>
      <c r="C356" s="199">
        <f t="shared" si="18"/>
        <v>28.69</v>
      </c>
      <c r="D356" s="195"/>
      <c r="E356" s="163">
        <v>25580</v>
      </c>
      <c r="F356" s="196">
        <f t="shared" si="17"/>
        <v>14501</v>
      </c>
      <c r="G356" s="164">
        <f t="shared" si="16"/>
        <v>10699</v>
      </c>
      <c r="H356" s="163">
        <v>78</v>
      </c>
    </row>
    <row r="357" spans="1:8" x14ac:dyDescent="0.2">
      <c r="A357" s="181">
        <v>345</v>
      </c>
      <c r="B357" s="160"/>
      <c r="C357" s="199">
        <f t="shared" si="18"/>
        <v>28.71</v>
      </c>
      <c r="D357" s="195"/>
      <c r="E357" s="163">
        <v>25580</v>
      </c>
      <c r="F357" s="196">
        <f t="shared" si="17"/>
        <v>14490</v>
      </c>
      <c r="G357" s="164">
        <f t="shared" si="16"/>
        <v>10692</v>
      </c>
      <c r="H357" s="163">
        <v>78</v>
      </c>
    </row>
    <row r="358" spans="1:8" x14ac:dyDescent="0.2">
      <c r="A358" s="181">
        <v>346</v>
      </c>
      <c r="B358" s="160"/>
      <c r="C358" s="199">
        <f t="shared" si="18"/>
        <v>28.73</v>
      </c>
      <c r="D358" s="195"/>
      <c r="E358" s="163">
        <v>25580</v>
      </c>
      <c r="F358" s="196">
        <f t="shared" si="17"/>
        <v>14480</v>
      </c>
      <c r="G358" s="164">
        <f t="shared" si="16"/>
        <v>10684</v>
      </c>
      <c r="H358" s="163">
        <v>78</v>
      </c>
    </row>
    <row r="359" spans="1:8" x14ac:dyDescent="0.2">
      <c r="A359" s="181">
        <v>347</v>
      </c>
      <c r="B359" s="160"/>
      <c r="C359" s="199">
        <f t="shared" si="18"/>
        <v>28.74</v>
      </c>
      <c r="D359" s="195"/>
      <c r="E359" s="163">
        <v>25580</v>
      </c>
      <c r="F359" s="196">
        <f t="shared" si="17"/>
        <v>14475</v>
      </c>
      <c r="G359" s="164">
        <f t="shared" si="16"/>
        <v>10681</v>
      </c>
      <c r="H359" s="163">
        <v>78</v>
      </c>
    </row>
    <row r="360" spans="1:8" x14ac:dyDescent="0.2">
      <c r="A360" s="181">
        <v>348</v>
      </c>
      <c r="B360" s="160"/>
      <c r="C360" s="199">
        <f t="shared" si="18"/>
        <v>28.76</v>
      </c>
      <c r="D360" s="195"/>
      <c r="E360" s="163">
        <v>25580</v>
      </c>
      <c r="F360" s="196">
        <f t="shared" si="17"/>
        <v>14465</v>
      </c>
      <c r="G360" s="164">
        <f t="shared" si="16"/>
        <v>10673</v>
      </c>
      <c r="H360" s="163">
        <v>78</v>
      </c>
    </row>
    <row r="361" spans="1:8" x14ac:dyDescent="0.2">
      <c r="A361" s="181">
        <v>349</v>
      </c>
      <c r="B361" s="160"/>
      <c r="C361" s="199">
        <f t="shared" si="18"/>
        <v>28.78</v>
      </c>
      <c r="D361" s="195"/>
      <c r="E361" s="163">
        <v>25580</v>
      </c>
      <c r="F361" s="196">
        <f t="shared" si="17"/>
        <v>14455</v>
      </c>
      <c r="G361" s="164">
        <f t="shared" si="16"/>
        <v>10666</v>
      </c>
      <c r="H361" s="163">
        <v>78</v>
      </c>
    </row>
    <row r="362" spans="1:8" x14ac:dyDescent="0.2">
      <c r="A362" s="181">
        <v>350</v>
      </c>
      <c r="B362" s="160"/>
      <c r="C362" s="199">
        <f t="shared" si="18"/>
        <v>28.8</v>
      </c>
      <c r="D362" s="195"/>
      <c r="E362" s="163">
        <v>25580</v>
      </c>
      <c r="F362" s="196">
        <f t="shared" si="17"/>
        <v>14445</v>
      </c>
      <c r="G362" s="164">
        <f t="shared" si="16"/>
        <v>10658</v>
      </c>
      <c r="H362" s="163">
        <v>78</v>
      </c>
    </row>
    <row r="363" spans="1:8" x14ac:dyDescent="0.2">
      <c r="A363" s="181">
        <v>351</v>
      </c>
      <c r="B363" s="160"/>
      <c r="C363" s="199">
        <f t="shared" si="18"/>
        <v>28.82</v>
      </c>
      <c r="D363" s="195"/>
      <c r="E363" s="163">
        <v>25580</v>
      </c>
      <c r="F363" s="196">
        <f t="shared" si="17"/>
        <v>14435</v>
      </c>
      <c r="G363" s="164">
        <f t="shared" si="16"/>
        <v>10651</v>
      </c>
      <c r="H363" s="163">
        <v>78</v>
      </c>
    </row>
    <row r="364" spans="1:8" x14ac:dyDescent="0.2">
      <c r="A364" s="181">
        <v>352</v>
      </c>
      <c r="B364" s="160"/>
      <c r="C364" s="199">
        <f t="shared" si="18"/>
        <v>28.83</v>
      </c>
      <c r="D364" s="195"/>
      <c r="E364" s="163">
        <v>25580</v>
      </c>
      <c r="F364" s="196">
        <f t="shared" si="17"/>
        <v>14430</v>
      </c>
      <c r="G364" s="164">
        <f t="shared" si="16"/>
        <v>10647</v>
      </c>
      <c r="H364" s="163">
        <v>78</v>
      </c>
    </row>
    <row r="365" spans="1:8" x14ac:dyDescent="0.2">
      <c r="A365" s="181">
        <v>353</v>
      </c>
      <c r="B365" s="160"/>
      <c r="C365" s="199">
        <f t="shared" si="18"/>
        <v>28.85</v>
      </c>
      <c r="D365" s="195"/>
      <c r="E365" s="163">
        <v>25580</v>
      </c>
      <c r="F365" s="196">
        <f t="shared" si="17"/>
        <v>14421</v>
      </c>
      <c r="G365" s="164">
        <f t="shared" si="16"/>
        <v>10640</v>
      </c>
      <c r="H365" s="163">
        <v>78</v>
      </c>
    </row>
    <row r="366" spans="1:8" x14ac:dyDescent="0.2">
      <c r="A366" s="181">
        <v>354</v>
      </c>
      <c r="B366" s="160"/>
      <c r="C366" s="199">
        <f t="shared" si="18"/>
        <v>28.87</v>
      </c>
      <c r="D366" s="195"/>
      <c r="E366" s="163">
        <v>25580</v>
      </c>
      <c r="F366" s="196">
        <f t="shared" si="17"/>
        <v>14411</v>
      </c>
      <c r="G366" s="164">
        <f t="shared" si="16"/>
        <v>10632</v>
      </c>
      <c r="H366" s="163">
        <v>78</v>
      </c>
    </row>
    <row r="367" spans="1:8" x14ac:dyDescent="0.2">
      <c r="A367" s="181">
        <v>355</v>
      </c>
      <c r="B367" s="160"/>
      <c r="C367" s="199">
        <f t="shared" si="18"/>
        <v>28.89</v>
      </c>
      <c r="D367" s="195"/>
      <c r="E367" s="163">
        <v>25580</v>
      </c>
      <c r="F367" s="196">
        <f t="shared" si="17"/>
        <v>14401</v>
      </c>
      <c r="G367" s="164">
        <f t="shared" si="16"/>
        <v>10625</v>
      </c>
      <c r="H367" s="163">
        <v>78</v>
      </c>
    </row>
    <row r="368" spans="1:8" x14ac:dyDescent="0.2">
      <c r="A368" s="181">
        <v>356</v>
      </c>
      <c r="B368" s="160"/>
      <c r="C368" s="199">
        <f t="shared" si="18"/>
        <v>28.91</v>
      </c>
      <c r="D368" s="195"/>
      <c r="E368" s="163">
        <v>25580</v>
      </c>
      <c r="F368" s="196">
        <f t="shared" si="17"/>
        <v>14391</v>
      </c>
      <c r="G368" s="164">
        <f t="shared" si="16"/>
        <v>10618</v>
      </c>
      <c r="H368" s="163">
        <v>78</v>
      </c>
    </row>
    <row r="369" spans="1:8" x14ac:dyDescent="0.2">
      <c r="A369" s="181">
        <v>357</v>
      </c>
      <c r="B369" s="160"/>
      <c r="C369" s="199">
        <f t="shared" si="18"/>
        <v>28.92</v>
      </c>
      <c r="D369" s="195"/>
      <c r="E369" s="163">
        <v>25580</v>
      </c>
      <c r="F369" s="196">
        <f t="shared" si="17"/>
        <v>14386</v>
      </c>
      <c r="G369" s="164">
        <f t="shared" si="16"/>
        <v>10614</v>
      </c>
      <c r="H369" s="163">
        <v>78</v>
      </c>
    </row>
    <row r="370" spans="1:8" x14ac:dyDescent="0.2">
      <c r="A370" s="181">
        <v>358</v>
      </c>
      <c r="B370" s="160"/>
      <c r="C370" s="199">
        <f t="shared" si="18"/>
        <v>28.94</v>
      </c>
      <c r="D370" s="195"/>
      <c r="E370" s="163">
        <v>25580</v>
      </c>
      <c r="F370" s="196">
        <f t="shared" si="17"/>
        <v>14376</v>
      </c>
      <c r="G370" s="164">
        <f t="shared" si="16"/>
        <v>10607</v>
      </c>
      <c r="H370" s="163">
        <v>78</v>
      </c>
    </row>
    <row r="371" spans="1:8" x14ac:dyDescent="0.2">
      <c r="A371" s="181">
        <v>359</v>
      </c>
      <c r="B371" s="160"/>
      <c r="C371" s="199">
        <f t="shared" si="18"/>
        <v>28.96</v>
      </c>
      <c r="D371" s="195"/>
      <c r="E371" s="163">
        <v>25580</v>
      </c>
      <c r="F371" s="196">
        <f t="shared" si="17"/>
        <v>14366</v>
      </c>
      <c r="G371" s="164">
        <f t="shared" si="16"/>
        <v>10599</v>
      </c>
      <c r="H371" s="163">
        <v>78</v>
      </c>
    </row>
    <row r="372" spans="1:8" x14ac:dyDescent="0.2">
      <c r="A372" s="181">
        <v>360</v>
      </c>
      <c r="B372" s="160"/>
      <c r="C372" s="199">
        <f t="shared" si="18"/>
        <v>28.98</v>
      </c>
      <c r="D372" s="195"/>
      <c r="E372" s="163">
        <v>25580</v>
      </c>
      <c r="F372" s="196">
        <f t="shared" si="17"/>
        <v>14356</v>
      </c>
      <c r="G372" s="164">
        <f t="shared" si="16"/>
        <v>10592</v>
      </c>
      <c r="H372" s="163">
        <v>78</v>
      </c>
    </row>
    <row r="373" spans="1:8" x14ac:dyDescent="0.2">
      <c r="A373" s="181">
        <v>361</v>
      </c>
      <c r="B373" s="160"/>
      <c r="C373" s="199">
        <f t="shared" si="18"/>
        <v>28.99</v>
      </c>
      <c r="D373" s="195"/>
      <c r="E373" s="163">
        <v>25580</v>
      </c>
      <c r="F373" s="196">
        <f t="shared" si="17"/>
        <v>14351</v>
      </c>
      <c r="G373" s="164">
        <f t="shared" si="16"/>
        <v>10588</v>
      </c>
      <c r="H373" s="163">
        <v>78</v>
      </c>
    </row>
    <row r="374" spans="1:8" x14ac:dyDescent="0.2">
      <c r="A374" s="181">
        <v>362</v>
      </c>
      <c r="B374" s="160"/>
      <c r="C374" s="199">
        <f t="shared" si="18"/>
        <v>29.01</v>
      </c>
      <c r="D374" s="195"/>
      <c r="E374" s="163">
        <v>25580</v>
      </c>
      <c r="F374" s="196">
        <f t="shared" si="17"/>
        <v>14341</v>
      </c>
      <c r="G374" s="164">
        <f t="shared" si="16"/>
        <v>10581</v>
      </c>
      <c r="H374" s="163">
        <v>78</v>
      </c>
    </row>
    <row r="375" spans="1:8" x14ac:dyDescent="0.2">
      <c r="A375" s="181">
        <v>363</v>
      </c>
      <c r="B375" s="160"/>
      <c r="C375" s="199">
        <f t="shared" si="18"/>
        <v>29.03</v>
      </c>
      <c r="D375" s="195"/>
      <c r="E375" s="163">
        <v>25580</v>
      </c>
      <c r="F375" s="196">
        <f t="shared" si="17"/>
        <v>14332</v>
      </c>
      <c r="G375" s="164">
        <f t="shared" si="16"/>
        <v>10574</v>
      </c>
      <c r="H375" s="163">
        <v>78</v>
      </c>
    </row>
    <row r="376" spans="1:8" x14ac:dyDescent="0.2">
      <c r="A376" s="181">
        <v>364</v>
      </c>
      <c r="B376" s="160"/>
      <c r="C376" s="199">
        <f t="shared" si="18"/>
        <v>29.05</v>
      </c>
      <c r="D376" s="195"/>
      <c r="E376" s="163">
        <v>25580</v>
      </c>
      <c r="F376" s="196">
        <f t="shared" si="17"/>
        <v>14322</v>
      </c>
      <c r="G376" s="164">
        <f t="shared" si="16"/>
        <v>10567</v>
      </c>
      <c r="H376" s="163">
        <v>78</v>
      </c>
    </row>
    <row r="377" spans="1:8" x14ac:dyDescent="0.2">
      <c r="A377" s="181">
        <v>365</v>
      </c>
      <c r="B377" s="160"/>
      <c r="C377" s="199">
        <f t="shared" si="18"/>
        <v>29.06</v>
      </c>
      <c r="D377" s="195"/>
      <c r="E377" s="163">
        <v>25580</v>
      </c>
      <c r="F377" s="196">
        <f t="shared" si="17"/>
        <v>14317</v>
      </c>
      <c r="G377" s="164">
        <f t="shared" si="16"/>
        <v>10563</v>
      </c>
      <c r="H377" s="163">
        <v>78</v>
      </c>
    </row>
    <row r="378" spans="1:8" x14ac:dyDescent="0.2">
      <c r="A378" s="181">
        <v>366</v>
      </c>
      <c r="B378" s="160"/>
      <c r="C378" s="199">
        <f t="shared" si="18"/>
        <v>29.08</v>
      </c>
      <c r="D378" s="195"/>
      <c r="E378" s="163">
        <v>25580</v>
      </c>
      <c r="F378" s="196">
        <f t="shared" si="17"/>
        <v>14307</v>
      </c>
      <c r="G378" s="164">
        <f t="shared" si="16"/>
        <v>10556</v>
      </c>
      <c r="H378" s="163">
        <v>78</v>
      </c>
    </row>
    <row r="379" spans="1:8" x14ac:dyDescent="0.2">
      <c r="A379" s="181">
        <v>367</v>
      </c>
      <c r="B379" s="160"/>
      <c r="C379" s="199">
        <f t="shared" si="18"/>
        <v>29.1</v>
      </c>
      <c r="D379" s="195"/>
      <c r="E379" s="163">
        <v>25580</v>
      </c>
      <c r="F379" s="196">
        <f t="shared" si="17"/>
        <v>14297</v>
      </c>
      <c r="G379" s="164">
        <f t="shared" si="16"/>
        <v>10548</v>
      </c>
      <c r="H379" s="163">
        <v>78</v>
      </c>
    </row>
    <row r="380" spans="1:8" x14ac:dyDescent="0.2">
      <c r="A380" s="181">
        <v>368</v>
      </c>
      <c r="B380" s="160"/>
      <c r="C380" s="199">
        <f t="shared" si="18"/>
        <v>29.12</v>
      </c>
      <c r="D380" s="195"/>
      <c r="E380" s="163">
        <v>25580</v>
      </c>
      <c r="F380" s="196">
        <f t="shared" si="17"/>
        <v>14288</v>
      </c>
      <c r="G380" s="164">
        <f t="shared" si="16"/>
        <v>10541</v>
      </c>
      <c r="H380" s="163">
        <v>78</v>
      </c>
    </row>
    <row r="381" spans="1:8" x14ac:dyDescent="0.2">
      <c r="A381" s="181">
        <v>369</v>
      </c>
      <c r="B381" s="160"/>
      <c r="C381" s="199">
        <f t="shared" si="18"/>
        <v>29.13</v>
      </c>
      <c r="D381" s="195"/>
      <c r="E381" s="163">
        <v>25580</v>
      </c>
      <c r="F381" s="196">
        <f t="shared" si="17"/>
        <v>14283</v>
      </c>
      <c r="G381" s="164">
        <f t="shared" si="16"/>
        <v>10538</v>
      </c>
      <c r="H381" s="163">
        <v>78</v>
      </c>
    </row>
    <row r="382" spans="1:8" x14ac:dyDescent="0.2">
      <c r="A382" s="181">
        <v>370</v>
      </c>
      <c r="B382" s="160"/>
      <c r="C382" s="199">
        <f t="shared" si="18"/>
        <v>29.15</v>
      </c>
      <c r="D382" s="195"/>
      <c r="E382" s="163">
        <v>25580</v>
      </c>
      <c r="F382" s="196">
        <f t="shared" si="17"/>
        <v>14273</v>
      </c>
      <c r="G382" s="164">
        <f t="shared" si="16"/>
        <v>10530</v>
      </c>
      <c r="H382" s="163">
        <v>78</v>
      </c>
    </row>
    <row r="383" spans="1:8" x14ac:dyDescent="0.2">
      <c r="A383" s="181">
        <v>371</v>
      </c>
      <c r="B383" s="160"/>
      <c r="C383" s="199">
        <f t="shared" si="18"/>
        <v>29.17</v>
      </c>
      <c r="D383" s="195"/>
      <c r="E383" s="163">
        <v>25580</v>
      </c>
      <c r="F383" s="196">
        <f t="shared" si="17"/>
        <v>14263</v>
      </c>
      <c r="G383" s="164">
        <f t="shared" si="16"/>
        <v>10523</v>
      </c>
      <c r="H383" s="163">
        <v>78</v>
      </c>
    </row>
    <row r="384" spans="1:8" x14ac:dyDescent="0.2">
      <c r="A384" s="181">
        <v>372</v>
      </c>
      <c r="B384" s="160"/>
      <c r="C384" s="199">
        <f t="shared" si="18"/>
        <v>29.19</v>
      </c>
      <c r="D384" s="195"/>
      <c r="E384" s="163">
        <v>25580</v>
      </c>
      <c r="F384" s="196">
        <f t="shared" si="17"/>
        <v>14253</v>
      </c>
      <c r="G384" s="164">
        <f t="shared" si="16"/>
        <v>10516</v>
      </c>
      <c r="H384" s="163">
        <v>78</v>
      </c>
    </row>
    <row r="385" spans="1:8" x14ac:dyDescent="0.2">
      <c r="A385" s="181">
        <v>373</v>
      </c>
      <c r="B385" s="160"/>
      <c r="C385" s="199">
        <f t="shared" si="18"/>
        <v>29.2</v>
      </c>
      <c r="D385" s="195"/>
      <c r="E385" s="163">
        <v>25580</v>
      </c>
      <c r="F385" s="196">
        <f t="shared" si="17"/>
        <v>14249</v>
      </c>
      <c r="G385" s="164">
        <f t="shared" si="16"/>
        <v>10512</v>
      </c>
      <c r="H385" s="163">
        <v>78</v>
      </c>
    </row>
    <row r="386" spans="1:8" x14ac:dyDescent="0.2">
      <c r="A386" s="181">
        <v>374</v>
      </c>
      <c r="B386" s="160"/>
      <c r="C386" s="199">
        <f t="shared" si="18"/>
        <v>29.22</v>
      </c>
      <c r="D386" s="195"/>
      <c r="E386" s="163">
        <v>25580</v>
      </c>
      <c r="F386" s="196">
        <f t="shared" si="17"/>
        <v>14239</v>
      </c>
      <c r="G386" s="164">
        <f t="shared" si="16"/>
        <v>10505</v>
      </c>
      <c r="H386" s="163">
        <v>78</v>
      </c>
    </row>
    <row r="387" spans="1:8" x14ac:dyDescent="0.2">
      <c r="A387" s="181">
        <v>375</v>
      </c>
      <c r="B387" s="160"/>
      <c r="C387" s="199">
        <f t="shared" si="18"/>
        <v>29.24</v>
      </c>
      <c r="D387" s="195"/>
      <c r="E387" s="163">
        <v>25580</v>
      </c>
      <c r="F387" s="196">
        <f t="shared" si="17"/>
        <v>14229</v>
      </c>
      <c r="G387" s="164">
        <f t="shared" si="16"/>
        <v>10498</v>
      </c>
      <c r="H387" s="163">
        <v>78</v>
      </c>
    </row>
    <row r="388" spans="1:8" x14ac:dyDescent="0.2">
      <c r="A388" s="181">
        <v>376</v>
      </c>
      <c r="B388" s="160"/>
      <c r="C388" s="199">
        <f t="shared" si="18"/>
        <v>29.25</v>
      </c>
      <c r="D388" s="195"/>
      <c r="E388" s="163">
        <v>25580</v>
      </c>
      <c r="F388" s="196">
        <f t="shared" si="17"/>
        <v>14224</v>
      </c>
      <c r="G388" s="164">
        <f t="shared" si="16"/>
        <v>10494</v>
      </c>
      <c r="H388" s="163">
        <v>78</v>
      </c>
    </row>
    <row r="389" spans="1:8" x14ac:dyDescent="0.2">
      <c r="A389" s="181">
        <v>377</v>
      </c>
      <c r="B389" s="160"/>
      <c r="C389" s="199">
        <f t="shared" si="18"/>
        <v>29.27</v>
      </c>
      <c r="D389" s="195"/>
      <c r="E389" s="163">
        <v>25580</v>
      </c>
      <c r="F389" s="196">
        <f t="shared" si="17"/>
        <v>14215</v>
      </c>
      <c r="G389" s="164">
        <f t="shared" si="16"/>
        <v>10487</v>
      </c>
      <c r="H389" s="163">
        <v>78</v>
      </c>
    </row>
    <row r="390" spans="1:8" x14ac:dyDescent="0.2">
      <c r="A390" s="181">
        <v>378</v>
      </c>
      <c r="B390" s="160"/>
      <c r="C390" s="199">
        <f t="shared" si="18"/>
        <v>29.29</v>
      </c>
      <c r="D390" s="195"/>
      <c r="E390" s="163">
        <v>25580</v>
      </c>
      <c r="F390" s="196">
        <f t="shared" si="17"/>
        <v>14205</v>
      </c>
      <c r="G390" s="164">
        <f t="shared" si="16"/>
        <v>10480</v>
      </c>
      <c r="H390" s="163">
        <v>78</v>
      </c>
    </row>
    <row r="391" spans="1:8" x14ac:dyDescent="0.2">
      <c r="A391" s="181">
        <v>379</v>
      </c>
      <c r="B391" s="160"/>
      <c r="C391" s="199">
        <f t="shared" si="18"/>
        <v>29.3</v>
      </c>
      <c r="D391" s="195"/>
      <c r="E391" s="163">
        <v>25580</v>
      </c>
      <c r="F391" s="196">
        <f t="shared" si="17"/>
        <v>14200</v>
      </c>
      <c r="G391" s="164">
        <f t="shared" si="16"/>
        <v>10476</v>
      </c>
      <c r="H391" s="163">
        <v>78</v>
      </c>
    </row>
    <row r="392" spans="1:8" x14ac:dyDescent="0.2">
      <c r="A392" s="181">
        <v>380</v>
      </c>
      <c r="B392" s="160"/>
      <c r="C392" s="199">
        <f t="shared" si="18"/>
        <v>29.32</v>
      </c>
      <c r="D392" s="195"/>
      <c r="E392" s="163">
        <v>25580</v>
      </c>
      <c r="F392" s="196">
        <f t="shared" si="17"/>
        <v>14191</v>
      </c>
      <c r="G392" s="164">
        <f t="shared" si="16"/>
        <v>10469</v>
      </c>
      <c r="H392" s="163">
        <v>78</v>
      </c>
    </row>
    <row r="393" spans="1:8" x14ac:dyDescent="0.2">
      <c r="A393" s="181">
        <v>381</v>
      </c>
      <c r="B393" s="160"/>
      <c r="C393" s="199">
        <f t="shared" si="18"/>
        <v>29.34</v>
      </c>
      <c r="D393" s="195"/>
      <c r="E393" s="163">
        <v>25580</v>
      </c>
      <c r="F393" s="196">
        <f t="shared" si="17"/>
        <v>14181</v>
      </c>
      <c r="G393" s="164">
        <f t="shared" si="16"/>
        <v>10462</v>
      </c>
      <c r="H393" s="163">
        <v>78</v>
      </c>
    </row>
    <row r="394" spans="1:8" x14ac:dyDescent="0.2">
      <c r="A394" s="181">
        <v>382</v>
      </c>
      <c r="B394" s="160"/>
      <c r="C394" s="199">
        <f t="shared" si="18"/>
        <v>29.35</v>
      </c>
      <c r="D394" s="195"/>
      <c r="E394" s="163">
        <v>25580</v>
      </c>
      <c r="F394" s="196">
        <f t="shared" si="17"/>
        <v>14176</v>
      </c>
      <c r="G394" s="164">
        <f t="shared" si="16"/>
        <v>10459</v>
      </c>
      <c r="H394" s="163">
        <v>78</v>
      </c>
    </row>
    <row r="395" spans="1:8" x14ac:dyDescent="0.2">
      <c r="A395" s="181">
        <v>383</v>
      </c>
      <c r="B395" s="160"/>
      <c r="C395" s="199">
        <f t="shared" si="18"/>
        <v>29.37</v>
      </c>
      <c r="D395" s="195"/>
      <c r="E395" s="163">
        <v>25580</v>
      </c>
      <c r="F395" s="196">
        <f t="shared" si="17"/>
        <v>14167</v>
      </c>
      <c r="G395" s="164">
        <f t="shared" si="16"/>
        <v>10451</v>
      </c>
      <c r="H395" s="163">
        <v>78</v>
      </c>
    </row>
    <row r="396" spans="1:8" x14ac:dyDescent="0.2">
      <c r="A396" s="181">
        <v>384</v>
      </c>
      <c r="B396" s="160"/>
      <c r="C396" s="199">
        <f t="shared" si="18"/>
        <v>29.39</v>
      </c>
      <c r="D396" s="195"/>
      <c r="E396" s="163">
        <v>25580</v>
      </c>
      <c r="F396" s="196">
        <f t="shared" si="17"/>
        <v>14157</v>
      </c>
      <c r="G396" s="164">
        <f t="shared" si="16"/>
        <v>10444</v>
      </c>
      <c r="H396" s="163">
        <v>78</v>
      </c>
    </row>
    <row r="397" spans="1:8" x14ac:dyDescent="0.2">
      <c r="A397" s="181">
        <v>385</v>
      </c>
      <c r="B397" s="160"/>
      <c r="C397" s="199">
        <f t="shared" si="18"/>
        <v>29.4</v>
      </c>
      <c r="D397" s="195"/>
      <c r="E397" s="163">
        <v>25580</v>
      </c>
      <c r="F397" s="196">
        <f t="shared" si="17"/>
        <v>14152</v>
      </c>
      <c r="G397" s="164">
        <f t="shared" ref="G397:G456" si="19">ROUND(12*(1/C397*E397),0)</f>
        <v>10441</v>
      </c>
      <c r="H397" s="163">
        <v>78</v>
      </c>
    </row>
    <row r="398" spans="1:8" x14ac:dyDescent="0.2">
      <c r="A398" s="181">
        <v>386</v>
      </c>
      <c r="B398" s="160"/>
      <c r="C398" s="199">
        <f t="shared" si="18"/>
        <v>29.42</v>
      </c>
      <c r="D398" s="195"/>
      <c r="E398" s="163">
        <v>25580</v>
      </c>
      <c r="F398" s="196">
        <f t="shared" si="17"/>
        <v>14143</v>
      </c>
      <c r="G398" s="164">
        <f t="shared" si="19"/>
        <v>10434</v>
      </c>
      <c r="H398" s="163">
        <v>78</v>
      </c>
    </row>
    <row r="399" spans="1:8" x14ac:dyDescent="0.2">
      <c r="A399" s="181">
        <v>387</v>
      </c>
      <c r="B399" s="160"/>
      <c r="C399" s="199">
        <f t="shared" si="18"/>
        <v>29.44</v>
      </c>
      <c r="D399" s="195"/>
      <c r="E399" s="163">
        <v>25580</v>
      </c>
      <c r="F399" s="196">
        <f t="shared" si="17"/>
        <v>14133</v>
      </c>
      <c r="G399" s="164">
        <f t="shared" si="19"/>
        <v>10427</v>
      </c>
      <c r="H399" s="163">
        <v>78</v>
      </c>
    </row>
    <row r="400" spans="1:8" x14ac:dyDescent="0.2">
      <c r="A400" s="181">
        <v>388</v>
      </c>
      <c r="B400" s="160"/>
      <c r="C400" s="199">
        <f t="shared" si="18"/>
        <v>29.45</v>
      </c>
      <c r="D400" s="195"/>
      <c r="E400" s="163">
        <v>25580</v>
      </c>
      <c r="F400" s="196">
        <f t="shared" ref="F400:F456" si="20">ROUND(12*1.348*(1/C400*E400)+H400,0)</f>
        <v>14128</v>
      </c>
      <c r="G400" s="164">
        <f t="shared" si="19"/>
        <v>10423</v>
      </c>
      <c r="H400" s="163">
        <v>78</v>
      </c>
    </row>
    <row r="401" spans="1:8" x14ac:dyDescent="0.2">
      <c r="A401" s="181">
        <v>389</v>
      </c>
      <c r="B401" s="160"/>
      <c r="C401" s="199">
        <f t="shared" si="18"/>
        <v>29.47</v>
      </c>
      <c r="D401" s="195"/>
      <c r="E401" s="163">
        <v>25580</v>
      </c>
      <c r="F401" s="196">
        <f t="shared" si="20"/>
        <v>14119</v>
      </c>
      <c r="G401" s="164">
        <f t="shared" si="19"/>
        <v>10416</v>
      </c>
      <c r="H401" s="163">
        <v>78</v>
      </c>
    </row>
    <row r="402" spans="1:8" x14ac:dyDescent="0.2">
      <c r="A402" s="181">
        <v>390</v>
      </c>
      <c r="B402" s="160"/>
      <c r="C402" s="199">
        <f t="shared" si="18"/>
        <v>29.49</v>
      </c>
      <c r="D402" s="195"/>
      <c r="E402" s="163">
        <v>25580</v>
      </c>
      <c r="F402" s="196">
        <f t="shared" si="20"/>
        <v>14109</v>
      </c>
      <c r="G402" s="164">
        <f t="shared" si="19"/>
        <v>10409</v>
      </c>
      <c r="H402" s="163">
        <v>78</v>
      </c>
    </row>
    <row r="403" spans="1:8" x14ac:dyDescent="0.2">
      <c r="A403" s="181">
        <v>391</v>
      </c>
      <c r="B403" s="160"/>
      <c r="C403" s="199">
        <f t="shared" si="18"/>
        <v>29.5</v>
      </c>
      <c r="D403" s="195"/>
      <c r="E403" s="163">
        <v>25580</v>
      </c>
      <c r="F403" s="196">
        <f t="shared" si="20"/>
        <v>14105</v>
      </c>
      <c r="G403" s="164">
        <f t="shared" si="19"/>
        <v>10405</v>
      </c>
      <c r="H403" s="163">
        <v>78</v>
      </c>
    </row>
    <row r="404" spans="1:8" x14ac:dyDescent="0.2">
      <c r="A404" s="181">
        <v>392</v>
      </c>
      <c r="B404" s="160"/>
      <c r="C404" s="199">
        <f t="shared" si="18"/>
        <v>29.52</v>
      </c>
      <c r="D404" s="195"/>
      <c r="E404" s="163">
        <v>25580</v>
      </c>
      <c r="F404" s="196">
        <f t="shared" si="20"/>
        <v>14095</v>
      </c>
      <c r="G404" s="164">
        <f t="shared" si="19"/>
        <v>10398</v>
      </c>
      <c r="H404" s="163">
        <v>78</v>
      </c>
    </row>
    <row r="405" spans="1:8" x14ac:dyDescent="0.2">
      <c r="A405" s="181">
        <v>393</v>
      </c>
      <c r="B405" s="160"/>
      <c r="C405" s="199">
        <f t="shared" si="18"/>
        <v>29.54</v>
      </c>
      <c r="D405" s="195"/>
      <c r="E405" s="163">
        <v>25580</v>
      </c>
      <c r="F405" s="196">
        <f t="shared" si="20"/>
        <v>14086</v>
      </c>
      <c r="G405" s="164">
        <f t="shared" si="19"/>
        <v>10391</v>
      </c>
      <c r="H405" s="163">
        <v>78</v>
      </c>
    </row>
    <row r="406" spans="1:8" x14ac:dyDescent="0.2">
      <c r="A406" s="181">
        <v>394</v>
      </c>
      <c r="B406" s="160"/>
      <c r="C406" s="199">
        <f t="shared" si="18"/>
        <v>29.55</v>
      </c>
      <c r="D406" s="195"/>
      <c r="E406" s="163">
        <v>25580</v>
      </c>
      <c r="F406" s="196">
        <f t="shared" si="20"/>
        <v>14081</v>
      </c>
      <c r="G406" s="164">
        <f t="shared" si="19"/>
        <v>10388</v>
      </c>
      <c r="H406" s="163">
        <v>78</v>
      </c>
    </row>
    <row r="407" spans="1:8" x14ac:dyDescent="0.2">
      <c r="A407" s="181">
        <v>395</v>
      </c>
      <c r="B407" s="160"/>
      <c r="C407" s="199">
        <f t="shared" si="18"/>
        <v>29.57</v>
      </c>
      <c r="D407" s="195"/>
      <c r="E407" s="163">
        <v>25580</v>
      </c>
      <c r="F407" s="196">
        <f t="shared" si="20"/>
        <v>14071</v>
      </c>
      <c r="G407" s="164">
        <f t="shared" si="19"/>
        <v>10381</v>
      </c>
      <c r="H407" s="163">
        <v>78</v>
      </c>
    </row>
    <row r="408" spans="1:8" x14ac:dyDescent="0.2">
      <c r="A408" s="181">
        <v>396</v>
      </c>
      <c r="B408" s="160"/>
      <c r="C408" s="199">
        <f t="shared" si="18"/>
        <v>29.59</v>
      </c>
      <c r="D408" s="195"/>
      <c r="E408" s="163">
        <v>25580</v>
      </c>
      <c r="F408" s="196">
        <f t="shared" si="20"/>
        <v>14062</v>
      </c>
      <c r="G408" s="164">
        <f t="shared" si="19"/>
        <v>10374</v>
      </c>
      <c r="H408" s="163">
        <v>78</v>
      </c>
    </row>
    <row r="409" spans="1:8" x14ac:dyDescent="0.2">
      <c r="A409" s="181">
        <v>397</v>
      </c>
      <c r="B409" s="160"/>
      <c r="C409" s="199">
        <f t="shared" si="18"/>
        <v>29.6</v>
      </c>
      <c r="D409" s="195"/>
      <c r="E409" s="163">
        <v>25580</v>
      </c>
      <c r="F409" s="196">
        <f t="shared" si="20"/>
        <v>14057</v>
      </c>
      <c r="G409" s="164">
        <f t="shared" si="19"/>
        <v>10370</v>
      </c>
      <c r="H409" s="163">
        <v>78</v>
      </c>
    </row>
    <row r="410" spans="1:8" x14ac:dyDescent="0.2">
      <c r="A410" s="181">
        <v>398</v>
      </c>
      <c r="B410" s="160"/>
      <c r="C410" s="199">
        <f t="shared" ref="C410:C456" si="21">ROUND((10.899*LN(A410)+A410/200)*0.5-4,2)</f>
        <v>29.62</v>
      </c>
      <c r="D410" s="195"/>
      <c r="E410" s="163">
        <v>25580</v>
      </c>
      <c r="F410" s="196">
        <f t="shared" si="20"/>
        <v>14048</v>
      </c>
      <c r="G410" s="164">
        <f t="shared" si="19"/>
        <v>10363</v>
      </c>
      <c r="H410" s="163">
        <v>78</v>
      </c>
    </row>
    <row r="411" spans="1:8" x14ac:dyDescent="0.2">
      <c r="A411" s="181">
        <v>399</v>
      </c>
      <c r="B411" s="160"/>
      <c r="C411" s="199">
        <f t="shared" si="21"/>
        <v>29.63</v>
      </c>
      <c r="D411" s="195"/>
      <c r="E411" s="163">
        <v>25580</v>
      </c>
      <c r="F411" s="196">
        <f t="shared" si="20"/>
        <v>14043</v>
      </c>
      <c r="G411" s="164">
        <f t="shared" si="19"/>
        <v>10360</v>
      </c>
      <c r="H411" s="163">
        <v>78</v>
      </c>
    </row>
    <row r="412" spans="1:8" x14ac:dyDescent="0.2">
      <c r="A412" s="181">
        <v>400</v>
      </c>
      <c r="B412" s="160"/>
      <c r="C412" s="199">
        <f t="shared" si="21"/>
        <v>29.65</v>
      </c>
      <c r="D412" s="195"/>
      <c r="E412" s="163">
        <v>25580</v>
      </c>
      <c r="F412" s="196">
        <f t="shared" si="20"/>
        <v>14034</v>
      </c>
      <c r="G412" s="164">
        <f t="shared" si="19"/>
        <v>10353</v>
      </c>
      <c r="H412" s="163">
        <v>78</v>
      </c>
    </row>
    <row r="413" spans="1:8" x14ac:dyDescent="0.2">
      <c r="A413" s="181">
        <v>401</v>
      </c>
      <c r="B413" s="160"/>
      <c r="C413" s="199">
        <f t="shared" si="21"/>
        <v>29.67</v>
      </c>
      <c r="D413" s="195"/>
      <c r="E413" s="163">
        <v>25580</v>
      </c>
      <c r="F413" s="196">
        <f t="shared" si="20"/>
        <v>14024</v>
      </c>
      <c r="G413" s="164">
        <f t="shared" si="19"/>
        <v>10346</v>
      </c>
      <c r="H413" s="163">
        <v>78</v>
      </c>
    </row>
    <row r="414" spans="1:8" x14ac:dyDescent="0.2">
      <c r="A414" s="181">
        <v>402</v>
      </c>
      <c r="B414" s="160"/>
      <c r="C414" s="199">
        <f t="shared" si="21"/>
        <v>29.68</v>
      </c>
      <c r="D414" s="195"/>
      <c r="E414" s="163">
        <v>25580</v>
      </c>
      <c r="F414" s="196">
        <f t="shared" si="20"/>
        <v>14019</v>
      </c>
      <c r="G414" s="164">
        <f t="shared" si="19"/>
        <v>10342</v>
      </c>
      <c r="H414" s="163">
        <v>78</v>
      </c>
    </row>
    <row r="415" spans="1:8" x14ac:dyDescent="0.2">
      <c r="A415" s="181">
        <v>403</v>
      </c>
      <c r="B415" s="160"/>
      <c r="C415" s="199">
        <f t="shared" si="21"/>
        <v>29.7</v>
      </c>
      <c r="D415" s="195"/>
      <c r="E415" s="163">
        <v>25580</v>
      </c>
      <c r="F415" s="196">
        <f t="shared" si="20"/>
        <v>14010</v>
      </c>
      <c r="G415" s="164">
        <f t="shared" si="19"/>
        <v>10335</v>
      </c>
      <c r="H415" s="163">
        <v>78</v>
      </c>
    </row>
    <row r="416" spans="1:8" x14ac:dyDescent="0.2">
      <c r="A416" s="181">
        <v>404</v>
      </c>
      <c r="B416" s="160"/>
      <c r="C416" s="199">
        <f t="shared" si="21"/>
        <v>29.71</v>
      </c>
      <c r="D416" s="195"/>
      <c r="E416" s="163">
        <v>25580</v>
      </c>
      <c r="F416" s="196">
        <f t="shared" si="20"/>
        <v>14005</v>
      </c>
      <c r="G416" s="164">
        <f t="shared" si="19"/>
        <v>10332</v>
      </c>
      <c r="H416" s="163">
        <v>78</v>
      </c>
    </row>
    <row r="417" spans="1:8" x14ac:dyDescent="0.2">
      <c r="A417" s="181">
        <v>405</v>
      </c>
      <c r="B417" s="160"/>
      <c r="C417" s="199">
        <f t="shared" si="21"/>
        <v>29.73</v>
      </c>
      <c r="D417" s="195"/>
      <c r="E417" s="163">
        <v>25580</v>
      </c>
      <c r="F417" s="196">
        <f t="shared" si="20"/>
        <v>13996</v>
      </c>
      <c r="G417" s="164">
        <f t="shared" si="19"/>
        <v>10325</v>
      </c>
      <c r="H417" s="163">
        <v>78</v>
      </c>
    </row>
    <row r="418" spans="1:8" x14ac:dyDescent="0.2">
      <c r="A418" s="181">
        <v>406</v>
      </c>
      <c r="B418" s="160"/>
      <c r="C418" s="199">
        <f t="shared" si="21"/>
        <v>29.75</v>
      </c>
      <c r="D418" s="195"/>
      <c r="E418" s="163">
        <v>25580</v>
      </c>
      <c r="F418" s="196">
        <f t="shared" si="20"/>
        <v>13987</v>
      </c>
      <c r="G418" s="164">
        <f t="shared" si="19"/>
        <v>10318</v>
      </c>
      <c r="H418" s="163">
        <v>78</v>
      </c>
    </row>
    <row r="419" spans="1:8" x14ac:dyDescent="0.2">
      <c r="A419" s="181">
        <v>407</v>
      </c>
      <c r="B419" s="160"/>
      <c r="C419" s="199">
        <f t="shared" si="21"/>
        <v>29.76</v>
      </c>
      <c r="D419" s="195"/>
      <c r="E419" s="163">
        <v>25580</v>
      </c>
      <c r="F419" s="196">
        <f t="shared" si="20"/>
        <v>13982</v>
      </c>
      <c r="G419" s="164">
        <f t="shared" si="19"/>
        <v>10315</v>
      </c>
      <c r="H419" s="163">
        <v>78</v>
      </c>
    </row>
    <row r="420" spans="1:8" x14ac:dyDescent="0.2">
      <c r="A420" s="181">
        <v>408</v>
      </c>
      <c r="B420" s="160"/>
      <c r="C420" s="199">
        <f t="shared" si="21"/>
        <v>29.78</v>
      </c>
      <c r="D420" s="195"/>
      <c r="E420" s="163">
        <v>25580</v>
      </c>
      <c r="F420" s="196">
        <f t="shared" si="20"/>
        <v>13973</v>
      </c>
      <c r="G420" s="164">
        <f t="shared" si="19"/>
        <v>10308</v>
      </c>
      <c r="H420" s="163">
        <v>78</v>
      </c>
    </row>
    <row r="421" spans="1:8" x14ac:dyDescent="0.2">
      <c r="A421" s="181">
        <v>409</v>
      </c>
      <c r="B421" s="160"/>
      <c r="C421" s="199">
        <f t="shared" si="21"/>
        <v>29.79</v>
      </c>
      <c r="D421" s="195"/>
      <c r="E421" s="163">
        <v>25580</v>
      </c>
      <c r="F421" s="196">
        <f t="shared" si="20"/>
        <v>13968</v>
      </c>
      <c r="G421" s="164">
        <f t="shared" si="19"/>
        <v>10304</v>
      </c>
      <c r="H421" s="163">
        <v>78</v>
      </c>
    </row>
    <row r="422" spans="1:8" x14ac:dyDescent="0.2">
      <c r="A422" s="181">
        <v>410</v>
      </c>
      <c r="B422" s="160"/>
      <c r="C422" s="199">
        <f t="shared" si="21"/>
        <v>29.81</v>
      </c>
      <c r="D422" s="195"/>
      <c r="E422" s="163">
        <v>25580</v>
      </c>
      <c r="F422" s="196">
        <f t="shared" si="20"/>
        <v>13959</v>
      </c>
      <c r="G422" s="164">
        <f t="shared" si="19"/>
        <v>10297</v>
      </c>
      <c r="H422" s="163">
        <v>78</v>
      </c>
    </row>
    <row r="423" spans="1:8" x14ac:dyDescent="0.2">
      <c r="A423" s="181">
        <v>411</v>
      </c>
      <c r="B423" s="160"/>
      <c r="C423" s="199">
        <f t="shared" si="21"/>
        <v>29.83</v>
      </c>
      <c r="D423" s="195"/>
      <c r="E423" s="163">
        <v>25580</v>
      </c>
      <c r="F423" s="196">
        <f t="shared" si="20"/>
        <v>13949</v>
      </c>
      <c r="G423" s="164">
        <f t="shared" si="19"/>
        <v>10290</v>
      </c>
      <c r="H423" s="163">
        <v>78</v>
      </c>
    </row>
    <row r="424" spans="1:8" x14ac:dyDescent="0.2">
      <c r="A424" s="181">
        <v>412</v>
      </c>
      <c r="B424" s="160"/>
      <c r="C424" s="199">
        <f t="shared" si="21"/>
        <v>29.84</v>
      </c>
      <c r="D424" s="195"/>
      <c r="E424" s="163">
        <v>25580</v>
      </c>
      <c r="F424" s="196">
        <f t="shared" si="20"/>
        <v>13945</v>
      </c>
      <c r="G424" s="164">
        <f t="shared" si="19"/>
        <v>10287</v>
      </c>
      <c r="H424" s="163">
        <v>78</v>
      </c>
    </row>
    <row r="425" spans="1:8" x14ac:dyDescent="0.2">
      <c r="A425" s="181">
        <v>413</v>
      </c>
      <c r="B425" s="160"/>
      <c r="C425" s="199">
        <f t="shared" si="21"/>
        <v>29.86</v>
      </c>
      <c r="D425" s="195"/>
      <c r="E425" s="163">
        <v>25580</v>
      </c>
      <c r="F425" s="196">
        <f t="shared" si="20"/>
        <v>13935</v>
      </c>
      <c r="G425" s="164">
        <f t="shared" si="19"/>
        <v>10280</v>
      </c>
      <c r="H425" s="163">
        <v>78</v>
      </c>
    </row>
    <row r="426" spans="1:8" x14ac:dyDescent="0.2">
      <c r="A426" s="181">
        <v>414</v>
      </c>
      <c r="B426" s="160"/>
      <c r="C426" s="199">
        <f t="shared" si="21"/>
        <v>29.87</v>
      </c>
      <c r="D426" s="195"/>
      <c r="E426" s="163">
        <v>25580</v>
      </c>
      <c r="F426" s="196">
        <f t="shared" si="20"/>
        <v>13931</v>
      </c>
      <c r="G426" s="164">
        <f t="shared" si="19"/>
        <v>10277</v>
      </c>
      <c r="H426" s="163">
        <v>78</v>
      </c>
    </row>
    <row r="427" spans="1:8" x14ac:dyDescent="0.2">
      <c r="A427" s="181">
        <v>415</v>
      </c>
      <c r="B427" s="160"/>
      <c r="C427" s="199">
        <f t="shared" si="21"/>
        <v>29.89</v>
      </c>
      <c r="D427" s="195"/>
      <c r="E427" s="163">
        <v>25580</v>
      </c>
      <c r="F427" s="196">
        <f t="shared" si="20"/>
        <v>13921</v>
      </c>
      <c r="G427" s="164">
        <f t="shared" si="19"/>
        <v>10270</v>
      </c>
      <c r="H427" s="163">
        <v>78</v>
      </c>
    </row>
    <row r="428" spans="1:8" x14ac:dyDescent="0.2">
      <c r="A428" s="181">
        <v>416</v>
      </c>
      <c r="B428" s="160"/>
      <c r="C428" s="199">
        <f t="shared" si="21"/>
        <v>29.9</v>
      </c>
      <c r="D428" s="195"/>
      <c r="E428" s="163">
        <v>25580</v>
      </c>
      <c r="F428" s="196">
        <f t="shared" si="20"/>
        <v>13917</v>
      </c>
      <c r="G428" s="164">
        <f t="shared" si="19"/>
        <v>10266</v>
      </c>
      <c r="H428" s="163">
        <v>78</v>
      </c>
    </row>
    <row r="429" spans="1:8" x14ac:dyDescent="0.2">
      <c r="A429" s="181">
        <v>417</v>
      </c>
      <c r="B429" s="160"/>
      <c r="C429" s="199">
        <f t="shared" si="21"/>
        <v>29.92</v>
      </c>
      <c r="D429" s="195"/>
      <c r="E429" s="163">
        <v>25580</v>
      </c>
      <c r="F429" s="196">
        <f t="shared" si="20"/>
        <v>13908</v>
      </c>
      <c r="G429" s="164">
        <f t="shared" si="19"/>
        <v>10259</v>
      </c>
      <c r="H429" s="163">
        <v>78</v>
      </c>
    </row>
    <row r="430" spans="1:8" x14ac:dyDescent="0.2">
      <c r="A430" s="181">
        <v>418</v>
      </c>
      <c r="B430" s="160"/>
      <c r="C430" s="199">
        <f t="shared" si="21"/>
        <v>29.94</v>
      </c>
      <c r="D430" s="195"/>
      <c r="E430" s="163">
        <v>25580</v>
      </c>
      <c r="F430" s="196">
        <f t="shared" si="20"/>
        <v>13898</v>
      </c>
      <c r="G430" s="164">
        <f t="shared" si="19"/>
        <v>10253</v>
      </c>
      <c r="H430" s="163">
        <v>78</v>
      </c>
    </row>
    <row r="431" spans="1:8" x14ac:dyDescent="0.2">
      <c r="A431" s="181">
        <v>419</v>
      </c>
      <c r="B431" s="160"/>
      <c r="C431" s="199">
        <f t="shared" si="21"/>
        <v>29.95</v>
      </c>
      <c r="D431" s="195"/>
      <c r="E431" s="163">
        <v>25580</v>
      </c>
      <c r="F431" s="196">
        <f t="shared" si="20"/>
        <v>13894</v>
      </c>
      <c r="G431" s="164">
        <f t="shared" si="19"/>
        <v>10249</v>
      </c>
      <c r="H431" s="163">
        <v>78</v>
      </c>
    </row>
    <row r="432" spans="1:8" x14ac:dyDescent="0.2">
      <c r="A432" s="181">
        <v>420</v>
      </c>
      <c r="B432" s="160"/>
      <c r="C432" s="199">
        <f t="shared" si="21"/>
        <v>29.97</v>
      </c>
      <c r="D432" s="195"/>
      <c r="E432" s="163">
        <v>25580</v>
      </c>
      <c r="F432" s="196">
        <f t="shared" si="20"/>
        <v>13885</v>
      </c>
      <c r="G432" s="164">
        <f t="shared" si="19"/>
        <v>10242</v>
      </c>
      <c r="H432" s="163">
        <v>78</v>
      </c>
    </row>
    <row r="433" spans="1:8" x14ac:dyDescent="0.2">
      <c r="A433" s="181">
        <v>421</v>
      </c>
      <c r="B433" s="160"/>
      <c r="C433" s="199">
        <f t="shared" si="21"/>
        <v>29.98</v>
      </c>
      <c r="D433" s="195"/>
      <c r="E433" s="163">
        <v>25580</v>
      </c>
      <c r="F433" s="196">
        <f t="shared" si="20"/>
        <v>13880</v>
      </c>
      <c r="G433" s="164">
        <f t="shared" si="19"/>
        <v>10239</v>
      </c>
      <c r="H433" s="163">
        <v>78</v>
      </c>
    </row>
    <row r="434" spans="1:8" x14ac:dyDescent="0.2">
      <c r="A434" s="181">
        <v>422</v>
      </c>
      <c r="B434" s="160"/>
      <c r="C434" s="199">
        <f t="shared" si="21"/>
        <v>30</v>
      </c>
      <c r="D434" s="195"/>
      <c r="E434" s="163">
        <v>25580</v>
      </c>
      <c r="F434" s="196">
        <f t="shared" si="20"/>
        <v>13871</v>
      </c>
      <c r="G434" s="164">
        <f t="shared" si="19"/>
        <v>10232</v>
      </c>
      <c r="H434" s="163">
        <v>78</v>
      </c>
    </row>
    <row r="435" spans="1:8" x14ac:dyDescent="0.2">
      <c r="A435" s="181">
        <v>423</v>
      </c>
      <c r="B435" s="160"/>
      <c r="C435" s="199">
        <f t="shared" si="21"/>
        <v>30.01</v>
      </c>
      <c r="D435" s="195"/>
      <c r="E435" s="163">
        <v>25580</v>
      </c>
      <c r="F435" s="196">
        <f t="shared" si="20"/>
        <v>13866</v>
      </c>
      <c r="G435" s="164">
        <f t="shared" si="19"/>
        <v>10229</v>
      </c>
      <c r="H435" s="163">
        <v>78</v>
      </c>
    </row>
    <row r="436" spans="1:8" x14ac:dyDescent="0.2">
      <c r="A436" s="181">
        <v>424</v>
      </c>
      <c r="B436" s="160"/>
      <c r="C436" s="199">
        <f t="shared" si="21"/>
        <v>30.03</v>
      </c>
      <c r="D436" s="195"/>
      <c r="E436" s="163">
        <v>25580</v>
      </c>
      <c r="F436" s="196">
        <f t="shared" si="20"/>
        <v>13857</v>
      </c>
      <c r="G436" s="164">
        <f t="shared" si="19"/>
        <v>10222</v>
      </c>
      <c r="H436" s="163">
        <v>78</v>
      </c>
    </row>
    <row r="437" spans="1:8" x14ac:dyDescent="0.2">
      <c r="A437" s="181">
        <v>425</v>
      </c>
      <c r="B437" s="160"/>
      <c r="C437" s="199">
        <f t="shared" si="21"/>
        <v>30.04</v>
      </c>
      <c r="D437" s="195"/>
      <c r="E437" s="163">
        <v>25580</v>
      </c>
      <c r="F437" s="196">
        <f t="shared" si="20"/>
        <v>13852</v>
      </c>
      <c r="G437" s="164">
        <f t="shared" si="19"/>
        <v>10218</v>
      </c>
      <c r="H437" s="163">
        <v>78</v>
      </c>
    </row>
    <row r="438" spans="1:8" x14ac:dyDescent="0.2">
      <c r="A438" s="181">
        <v>426</v>
      </c>
      <c r="B438" s="160"/>
      <c r="C438" s="199">
        <f t="shared" si="21"/>
        <v>30.06</v>
      </c>
      <c r="D438" s="195"/>
      <c r="E438" s="163">
        <v>25580</v>
      </c>
      <c r="F438" s="196">
        <f t="shared" si="20"/>
        <v>13843</v>
      </c>
      <c r="G438" s="164">
        <f t="shared" si="19"/>
        <v>10212</v>
      </c>
      <c r="H438" s="163">
        <v>78</v>
      </c>
    </row>
    <row r="439" spans="1:8" x14ac:dyDescent="0.2">
      <c r="A439" s="181">
        <v>427</v>
      </c>
      <c r="B439" s="160"/>
      <c r="C439" s="199">
        <f t="shared" si="21"/>
        <v>30.07</v>
      </c>
      <c r="D439" s="195"/>
      <c r="E439" s="163">
        <v>25580</v>
      </c>
      <c r="F439" s="196">
        <f t="shared" si="20"/>
        <v>13839</v>
      </c>
      <c r="G439" s="164">
        <f t="shared" si="19"/>
        <v>10208</v>
      </c>
      <c r="H439" s="163">
        <v>78</v>
      </c>
    </row>
    <row r="440" spans="1:8" x14ac:dyDescent="0.2">
      <c r="A440" s="181">
        <v>428</v>
      </c>
      <c r="B440" s="160"/>
      <c r="C440" s="199">
        <f t="shared" si="21"/>
        <v>30.09</v>
      </c>
      <c r="D440" s="195"/>
      <c r="E440" s="163">
        <v>25580</v>
      </c>
      <c r="F440" s="196">
        <f t="shared" si="20"/>
        <v>13829</v>
      </c>
      <c r="G440" s="164">
        <f t="shared" si="19"/>
        <v>10201</v>
      </c>
      <c r="H440" s="163">
        <v>78</v>
      </c>
    </row>
    <row r="441" spans="1:8" x14ac:dyDescent="0.2">
      <c r="A441" s="181">
        <v>429</v>
      </c>
      <c r="B441" s="160"/>
      <c r="C441" s="199">
        <f t="shared" si="21"/>
        <v>30.1</v>
      </c>
      <c r="D441" s="195"/>
      <c r="E441" s="163">
        <v>25580</v>
      </c>
      <c r="F441" s="196">
        <f t="shared" si="20"/>
        <v>13825</v>
      </c>
      <c r="G441" s="164">
        <f t="shared" si="19"/>
        <v>10198</v>
      </c>
      <c r="H441" s="163">
        <v>78</v>
      </c>
    </row>
    <row r="442" spans="1:8" x14ac:dyDescent="0.2">
      <c r="A442" s="181">
        <v>430</v>
      </c>
      <c r="B442" s="160"/>
      <c r="C442" s="199">
        <f t="shared" si="21"/>
        <v>30.12</v>
      </c>
      <c r="D442" s="195"/>
      <c r="E442" s="163">
        <v>25580</v>
      </c>
      <c r="F442" s="196">
        <f t="shared" si="20"/>
        <v>13816</v>
      </c>
      <c r="G442" s="164">
        <f t="shared" si="19"/>
        <v>10191</v>
      </c>
      <c r="H442" s="163">
        <v>78</v>
      </c>
    </row>
    <row r="443" spans="1:8" x14ac:dyDescent="0.2">
      <c r="A443" s="181">
        <v>431</v>
      </c>
      <c r="B443" s="160"/>
      <c r="C443" s="199">
        <f t="shared" si="21"/>
        <v>30.13</v>
      </c>
      <c r="D443" s="195"/>
      <c r="E443" s="163">
        <v>25580</v>
      </c>
      <c r="F443" s="196">
        <f t="shared" si="20"/>
        <v>13811</v>
      </c>
      <c r="G443" s="164">
        <f t="shared" si="19"/>
        <v>10188</v>
      </c>
      <c r="H443" s="163">
        <v>78</v>
      </c>
    </row>
    <row r="444" spans="1:8" x14ac:dyDescent="0.2">
      <c r="A444" s="181">
        <v>432</v>
      </c>
      <c r="B444" s="160"/>
      <c r="C444" s="199">
        <f t="shared" si="21"/>
        <v>30.15</v>
      </c>
      <c r="D444" s="195"/>
      <c r="E444" s="163">
        <v>25580</v>
      </c>
      <c r="F444" s="196">
        <f t="shared" si="20"/>
        <v>13802</v>
      </c>
      <c r="G444" s="164">
        <f t="shared" si="19"/>
        <v>10181</v>
      </c>
      <c r="H444" s="163">
        <v>78</v>
      </c>
    </row>
    <row r="445" spans="1:8" x14ac:dyDescent="0.2">
      <c r="A445" s="181">
        <v>433</v>
      </c>
      <c r="B445" s="160"/>
      <c r="C445" s="199">
        <f t="shared" si="21"/>
        <v>30.16</v>
      </c>
      <c r="D445" s="195"/>
      <c r="E445" s="163">
        <v>25580</v>
      </c>
      <c r="F445" s="196">
        <f t="shared" si="20"/>
        <v>13798</v>
      </c>
      <c r="G445" s="164">
        <f t="shared" si="19"/>
        <v>10178</v>
      </c>
      <c r="H445" s="163">
        <v>78</v>
      </c>
    </row>
    <row r="446" spans="1:8" x14ac:dyDescent="0.2">
      <c r="A446" s="181">
        <v>434</v>
      </c>
      <c r="B446" s="160"/>
      <c r="C446" s="199">
        <f t="shared" si="21"/>
        <v>30.18</v>
      </c>
      <c r="D446" s="195"/>
      <c r="E446" s="163">
        <v>25580</v>
      </c>
      <c r="F446" s="196">
        <f t="shared" si="20"/>
        <v>13788</v>
      </c>
      <c r="G446" s="164">
        <f t="shared" si="19"/>
        <v>10171</v>
      </c>
      <c r="H446" s="163">
        <v>78</v>
      </c>
    </row>
    <row r="447" spans="1:8" x14ac:dyDescent="0.2">
      <c r="A447" s="181">
        <v>435</v>
      </c>
      <c r="B447" s="160"/>
      <c r="C447" s="199">
        <f t="shared" si="21"/>
        <v>30.2</v>
      </c>
      <c r="D447" s="195"/>
      <c r="E447" s="163">
        <v>25580</v>
      </c>
      <c r="F447" s="196">
        <f t="shared" si="20"/>
        <v>13779</v>
      </c>
      <c r="G447" s="164">
        <f t="shared" si="19"/>
        <v>10164</v>
      </c>
      <c r="H447" s="163">
        <v>78</v>
      </c>
    </row>
    <row r="448" spans="1:8" x14ac:dyDescent="0.2">
      <c r="A448" s="181">
        <v>436</v>
      </c>
      <c r="B448" s="160"/>
      <c r="C448" s="199">
        <f t="shared" si="21"/>
        <v>30.21</v>
      </c>
      <c r="D448" s="195"/>
      <c r="E448" s="163">
        <v>25580</v>
      </c>
      <c r="F448" s="196">
        <f t="shared" si="20"/>
        <v>13775</v>
      </c>
      <c r="G448" s="164">
        <f t="shared" si="19"/>
        <v>10161</v>
      </c>
      <c r="H448" s="163">
        <v>78</v>
      </c>
    </row>
    <row r="449" spans="1:8" x14ac:dyDescent="0.2">
      <c r="A449" s="181">
        <v>437</v>
      </c>
      <c r="B449" s="160"/>
      <c r="C449" s="199">
        <f t="shared" si="21"/>
        <v>30.23</v>
      </c>
      <c r="D449" s="195"/>
      <c r="E449" s="163">
        <v>25580</v>
      </c>
      <c r="F449" s="196">
        <f t="shared" si="20"/>
        <v>13766</v>
      </c>
      <c r="G449" s="164">
        <f t="shared" si="19"/>
        <v>10154</v>
      </c>
      <c r="H449" s="163">
        <v>78</v>
      </c>
    </row>
    <row r="450" spans="1:8" x14ac:dyDescent="0.2">
      <c r="A450" s="181">
        <v>438</v>
      </c>
      <c r="B450" s="160"/>
      <c r="C450" s="199">
        <f t="shared" si="21"/>
        <v>30.24</v>
      </c>
      <c r="D450" s="195"/>
      <c r="E450" s="163">
        <v>25580</v>
      </c>
      <c r="F450" s="196">
        <f t="shared" si="20"/>
        <v>13761</v>
      </c>
      <c r="G450" s="164">
        <f t="shared" si="19"/>
        <v>10151</v>
      </c>
      <c r="H450" s="163">
        <v>78</v>
      </c>
    </row>
    <row r="451" spans="1:8" x14ac:dyDescent="0.2">
      <c r="A451" s="181">
        <v>439</v>
      </c>
      <c r="B451" s="160"/>
      <c r="C451" s="199">
        <f t="shared" si="21"/>
        <v>30.25</v>
      </c>
      <c r="D451" s="195"/>
      <c r="E451" s="163">
        <v>25580</v>
      </c>
      <c r="F451" s="196">
        <f t="shared" si="20"/>
        <v>13757</v>
      </c>
      <c r="G451" s="164">
        <f t="shared" si="19"/>
        <v>10147</v>
      </c>
      <c r="H451" s="163">
        <v>78</v>
      </c>
    </row>
    <row r="452" spans="1:8" x14ac:dyDescent="0.2">
      <c r="A452" s="181">
        <v>440</v>
      </c>
      <c r="B452" s="160"/>
      <c r="C452" s="199">
        <f t="shared" si="21"/>
        <v>30.27</v>
      </c>
      <c r="D452" s="195"/>
      <c r="E452" s="163">
        <v>25580</v>
      </c>
      <c r="F452" s="196">
        <f t="shared" si="20"/>
        <v>13748</v>
      </c>
      <c r="G452" s="164">
        <f t="shared" si="19"/>
        <v>10141</v>
      </c>
      <c r="H452" s="163">
        <v>78</v>
      </c>
    </row>
    <row r="453" spans="1:8" x14ac:dyDescent="0.2">
      <c r="A453" s="181">
        <v>441</v>
      </c>
      <c r="B453" s="160"/>
      <c r="C453" s="199">
        <f t="shared" si="21"/>
        <v>30.28</v>
      </c>
      <c r="D453" s="195"/>
      <c r="E453" s="163">
        <v>25580</v>
      </c>
      <c r="F453" s="196">
        <f t="shared" si="20"/>
        <v>13743</v>
      </c>
      <c r="G453" s="164">
        <f t="shared" si="19"/>
        <v>10137</v>
      </c>
      <c r="H453" s="163">
        <v>78</v>
      </c>
    </row>
    <row r="454" spans="1:8" x14ac:dyDescent="0.2">
      <c r="A454" s="181">
        <v>442</v>
      </c>
      <c r="B454" s="160"/>
      <c r="C454" s="199">
        <f t="shared" si="21"/>
        <v>30.3</v>
      </c>
      <c r="D454" s="195"/>
      <c r="E454" s="163">
        <v>25580</v>
      </c>
      <c r="F454" s="196">
        <f t="shared" si="20"/>
        <v>13734</v>
      </c>
      <c r="G454" s="164">
        <f t="shared" si="19"/>
        <v>10131</v>
      </c>
      <c r="H454" s="163">
        <v>78</v>
      </c>
    </row>
    <row r="455" spans="1:8" x14ac:dyDescent="0.2">
      <c r="A455" s="181">
        <v>443</v>
      </c>
      <c r="B455" s="160"/>
      <c r="C455" s="199">
        <f t="shared" si="21"/>
        <v>30.31</v>
      </c>
      <c r="D455" s="195"/>
      <c r="E455" s="163">
        <v>25580</v>
      </c>
      <c r="F455" s="196">
        <f t="shared" si="20"/>
        <v>13730</v>
      </c>
      <c r="G455" s="164">
        <f t="shared" si="19"/>
        <v>10127</v>
      </c>
      <c r="H455" s="163">
        <v>78</v>
      </c>
    </row>
    <row r="456" spans="1:8" ht="13.5" thickBot="1" x14ac:dyDescent="0.25">
      <c r="A456" s="189">
        <v>444</v>
      </c>
      <c r="B456" s="166"/>
      <c r="C456" s="167">
        <f t="shared" si="21"/>
        <v>30.33</v>
      </c>
      <c r="D456" s="200"/>
      <c r="E456" s="169">
        <v>25580</v>
      </c>
      <c r="F456" s="168">
        <f t="shared" si="20"/>
        <v>13721</v>
      </c>
      <c r="G456" s="170">
        <f t="shared" si="19"/>
        <v>10121</v>
      </c>
      <c r="H456" s="169">
        <v>78</v>
      </c>
    </row>
  </sheetData>
  <mergeCells count="5">
    <mergeCell ref="A10:B10"/>
    <mergeCell ref="B11:C11"/>
    <mergeCell ref="D11:E11"/>
    <mergeCell ref="F11:F12"/>
    <mergeCell ref="G11:H11"/>
  </mergeCells>
  <pageMargins left="0.59055118110236227" right="0.39370078740157483" top="0.98425196850393704" bottom="0.98425196850393704" header="0.51181102362204722" footer="0.51181102362204722"/>
  <pageSetup paperSize="9" fitToHeight="21" orientation="portrait" r:id="rId1"/>
  <headerFooter alignWithMargins="0">
    <oddHeader>&amp;LKrajský úřad Plzeňského kraje&amp;R19. 3. 2024</oddHeader>
    <oddFooter>Stránka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2"/>
  <sheetViews>
    <sheetView workbookViewId="0">
      <pane ySplit="12" topLeftCell="A13" activePane="bottomLeft" state="frozenSplit"/>
      <selection activeCell="J36" sqref="J36"/>
      <selection pane="bottomLeft" activeCell="A13" sqref="A13"/>
    </sheetView>
  </sheetViews>
  <sheetFormatPr defaultRowHeight="12.75" x14ac:dyDescent="0.2"/>
  <cols>
    <col min="1" max="1" width="8.75" style="127" customWidth="1"/>
    <col min="2" max="2" width="8.375" style="127" customWidth="1"/>
    <col min="3" max="3" width="9.5" style="127" customWidth="1"/>
    <col min="4" max="4" width="11.75" style="127" customWidth="1"/>
    <col min="5" max="5" width="11.875" style="127" customWidth="1"/>
    <col min="6" max="6" width="11.25" style="127" customWidth="1"/>
    <col min="7" max="7" width="11.5" style="127" customWidth="1"/>
    <col min="8" max="8" width="9.375" style="127" customWidth="1"/>
    <col min="9" max="9" width="14.125" style="127" customWidth="1"/>
    <col min="10" max="16384" width="9" style="127"/>
  </cols>
  <sheetData>
    <row r="1" spans="1:9" x14ac:dyDescent="0.2">
      <c r="H1" s="127" t="s">
        <v>114</v>
      </c>
    </row>
    <row r="2" spans="1:9" ht="4.5" customHeight="1" x14ac:dyDescent="0.2"/>
    <row r="3" spans="1:9" ht="20.25" x14ac:dyDescent="0.3">
      <c r="A3" s="128" t="s">
        <v>86</v>
      </c>
      <c r="C3" s="129"/>
      <c r="D3" s="129"/>
      <c r="E3" s="129"/>
      <c r="F3" s="130"/>
      <c r="G3" s="130"/>
      <c r="H3" s="131"/>
      <c r="I3" s="131"/>
    </row>
    <row r="4" spans="1:9" ht="15" x14ac:dyDescent="0.25">
      <c r="A4" s="132" t="s">
        <v>115</v>
      </c>
      <c r="B4" s="133"/>
      <c r="C4" s="133"/>
      <c r="D4" s="133"/>
      <c r="E4" s="133"/>
      <c r="F4" s="133"/>
      <c r="G4" s="133"/>
      <c r="I4" s="131"/>
    </row>
    <row r="5" spans="1:9" ht="5.25" customHeight="1" x14ac:dyDescent="0.25">
      <c r="A5" s="132"/>
      <c r="B5" s="133"/>
      <c r="C5" s="133"/>
      <c r="D5" s="133"/>
      <c r="E5" s="133"/>
      <c r="F5" s="133"/>
      <c r="G5" s="133"/>
      <c r="I5" s="131"/>
    </row>
    <row r="6" spans="1:9" ht="15.75" x14ac:dyDescent="0.25">
      <c r="A6" s="135"/>
      <c r="B6" s="136"/>
      <c r="C6" s="137" t="s">
        <v>4</v>
      </c>
      <c r="E6" s="138" t="s">
        <v>5</v>
      </c>
      <c r="I6" s="131"/>
    </row>
    <row r="7" spans="1:9" ht="15.75" x14ac:dyDescent="0.25">
      <c r="A7" s="139" t="s">
        <v>116</v>
      </c>
      <c r="B7" s="136"/>
      <c r="C7" s="192"/>
      <c r="D7" s="193"/>
      <c r="E7" s="192" t="s">
        <v>58</v>
      </c>
      <c r="I7" s="131"/>
    </row>
    <row r="8" spans="1:9" ht="15.75" x14ac:dyDescent="0.25">
      <c r="A8" s="139" t="s">
        <v>117</v>
      </c>
      <c r="B8" s="136"/>
      <c r="C8" s="192"/>
      <c r="D8" s="193"/>
      <c r="E8" s="192" t="s">
        <v>60</v>
      </c>
      <c r="I8" s="131"/>
    </row>
    <row r="9" spans="1:9" ht="15.75" x14ac:dyDescent="0.25">
      <c r="A9" s="139"/>
      <c r="B9" s="136"/>
      <c r="C9" s="192"/>
      <c r="D9" s="193"/>
      <c r="E9" s="192"/>
      <c r="I9" s="131"/>
    </row>
    <row r="10" spans="1:9" ht="6" customHeight="1" thickBot="1" x14ac:dyDescent="0.25">
      <c r="A10" s="292"/>
      <c r="B10" s="292"/>
      <c r="C10" s="143"/>
      <c r="D10" s="144"/>
      <c r="E10" s="145"/>
      <c r="F10" s="145"/>
      <c r="G10" s="145"/>
      <c r="I10" s="131"/>
    </row>
    <row r="11" spans="1:9" ht="32.25" customHeight="1" x14ac:dyDescent="0.2">
      <c r="A11" s="146"/>
      <c r="B11" s="293" t="s">
        <v>0</v>
      </c>
      <c r="C11" s="294"/>
      <c r="D11" s="295" t="s">
        <v>1</v>
      </c>
      <c r="E11" s="296"/>
      <c r="F11" s="287" t="s">
        <v>2</v>
      </c>
      <c r="G11" s="297" t="s">
        <v>3</v>
      </c>
      <c r="H11" s="298"/>
    </row>
    <row r="12" spans="1:9" ht="45.75" thickBot="1" x14ac:dyDescent="0.25">
      <c r="A12" s="147" t="s">
        <v>84</v>
      </c>
      <c r="B12" s="148" t="s">
        <v>4</v>
      </c>
      <c r="C12" s="149" t="s">
        <v>5</v>
      </c>
      <c r="D12" s="150" t="s">
        <v>6</v>
      </c>
      <c r="E12" s="151" t="s">
        <v>85</v>
      </c>
      <c r="F12" s="288"/>
      <c r="G12" s="152" t="s">
        <v>8</v>
      </c>
      <c r="H12" s="151" t="s">
        <v>9</v>
      </c>
    </row>
    <row r="13" spans="1:9" ht="12.75" customHeight="1" x14ac:dyDescent="0.2">
      <c r="A13" s="176">
        <v>1</v>
      </c>
      <c r="B13" s="154"/>
      <c r="C13" s="155">
        <f>ROUND(1.489*A13,2)</f>
        <v>1.49</v>
      </c>
      <c r="D13" s="202"/>
      <c r="E13" s="157">
        <v>25580</v>
      </c>
      <c r="F13" s="156">
        <f>ROUND(12*1.348*(1/C13*E13)+H13,0)</f>
        <v>277784</v>
      </c>
      <c r="G13" s="158">
        <f t="shared" ref="G13:G76" si="0">ROUND(12*(1/C13*E13),0)</f>
        <v>206013</v>
      </c>
      <c r="H13" s="157">
        <v>78</v>
      </c>
    </row>
    <row r="14" spans="1:9" ht="12.75" customHeight="1" x14ac:dyDescent="0.2">
      <c r="A14" s="181">
        <v>2</v>
      </c>
      <c r="B14" s="160"/>
      <c r="C14" s="199">
        <f>ROUND(1.489*A14,2)</f>
        <v>2.98</v>
      </c>
      <c r="D14" s="203"/>
      <c r="E14" s="163">
        <v>25580</v>
      </c>
      <c r="F14" s="162">
        <f>ROUND(12*1.348*(1/C14*E14)+H14,0)</f>
        <v>138931</v>
      </c>
      <c r="G14" s="164">
        <f t="shared" si="0"/>
        <v>103007</v>
      </c>
      <c r="H14" s="163">
        <v>78</v>
      </c>
    </row>
    <row r="15" spans="1:9" ht="12.75" customHeight="1" x14ac:dyDescent="0.2">
      <c r="A15" s="181">
        <v>3</v>
      </c>
      <c r="B15" s="160"/>
      <c r="C15" s="199">
        <f>ROUND(1.489*A15,2)</f>
        <v>4.47</v>
      </c>
      <c r="D15" s="203"/>
      <c r="E15" s="163">
        <v>25580</v>
      </c>
      <c r="F15" s="162">
        <f>ROUND(12*1.348*(1/C15*E15)+H15,0)</f>
        <v>92647</v>
      </c>
      <c r="G15" s="164">
        <f t="shared" si="0"/>
        <v>68671</v>
      </c>
      <c r="H15" s="163">
        <v>78</v>
      </c>
    </row>
    <row r="16" spans="1:9" ht="12.75" customHeight="1" x14ac:dyDescent="0.2">
      <c r="A16" s="181">
        <v>4</v>
      </c>
      <c r="B16" s="160"/>
      <c r="C16" s="199">
        <f t="shared" ref="C16:C24" si="1">ROUND(1.489*A16,2)</f>
        <v>5.96</v>
      </c>
      <c r="D16" s="203"/>
      <c r="E16" s="163">
        <v>25580</v>
      </c>
      <c r="F16" s="162">
        <f t="shared" ref="F16:F79" si="2">ROUND(12*1.348*(1/C16*E16)+H16,0)</f>
        <v>69505</v>
      </c>
      <c r="G16" s="164">
        <f t="shared" si="0"/>
        <v>51503</v>
      </c>
      <c r="H16" s="163">
        <v>78</v>
      </c>
    </row>
    <row r="17" spans="1:8" ht="12.75" customHeight="1" x14ac:dyDescent="0.2">
      <c r="A17" s="181">
        <v>5</v>
      </c>
      <c r="B17" s="160"/>
      <c r="C17" s="199">
        <f t="shared" si="1"/>
        <v>7.45</v>
      </c>
      <c r="D17" s="203"/>
      <c r="E17" s="163">
        <v>25580</v>
      </c>
      <c r="F17" s="162">
        <f t="shared" si="2"/>
        <v>55619</v>
      </c>
      <c r="G17" s="164">
        <f t="shared" si="0"/>
        <v>41203</v>
      </c>
      <c r="H17" s="163">
        <v>78</v>
      </c>
    </row>
    <row r="18" spans="1:8" ht="12.75" customHeight="1" x14ac:dyDescent="0.2">
      <c r="A18" s="181">
        <v>6</v>
      </c>
      <c r="B18" s="160"/>
      <c r="C18" s="199">
        <f t="shared" si="1"/>
        <v>8.93</v>
      </c>
      <c r="D18" s="203"/>
      <c r="E18" s="163">
        <v>25580</v>
      </c>
      <c r="F18" s="162">
        <f t="shared" si="2"/>
        <v>46414</v>
      </c>
      <c r="G18" s="164">
        <f t="shared" si="0"/>
        <v>34374</v>
      </c>
      <c r="H18" s="163">
        <v>78</v>
      </c>
    </row>
    <row r="19" spans="1:8" ht="12.75" customHeight="1" x14ac:dyDescent="0.2">
      <c r="A19" s="181">
        <v>7</v>
      </c>
      <c r="B19" s="160"/>
      <c r="C19" s="199">
        <f t="shared" si="1"/>
        <v>10.42</v>
      </c>
      <c r="D19" s="203"/>
      <c r="E19" s="163">
        <v>25580</v>
      </c>
      <c r="F19" s="162">
        <f t="shared" si="2"/>
        <v>39788</v>
      </c>
      <c r="G19" s="164">
        <f t="shared" si="0"/>
        <v>29459</v>
      </c>
      <c r="H19" s="163">
        <v>78</v>
      </c>
    </row>
    <row r="20" spans="1:8" ht="12.75" customHeight="1" x14ac:dyDescent="0.2">
      <c r="A20" s="181">
        <v>8</v>
      </c>
      <c r="B20" s="160"/>
      <c r="C20" s="199">
        <f t="shared" si="1"/>
        <v>11.91</v>
      </c>
      <c r="D20" s="203"/>
      <c r="E20" s="163">
        <v>25580</v>
      </c>
      <c r="F20" s="162">
        <f t="shared" si="2"/>
        <v>34820</v>
      </c>
      <c r="G20" s="164">
        <f t="shared" si="0"/>
        <v>25773</v>
      </c>
      <c r="H20" s="163">
        <v>78</v>
      </c>
    </row>
    <row r="21" spans="1:8" ht="12.75" customHeight="1" x14ac:dyDescent="0.2">
      <c r="A21" s="181">
        <v>9</v>
      </c>
      <c r="B21" s="160"/>
      <c r="C21" s="199">
        <f t="shared" si="1"/>
        <v>13.4</v>
      </c>
      <c r="D21" s="203"/>
      <c r="E21" s="163">
        <v>25580</v>
      </c>
      <c r="F21" s="162">
        <f t="shared" si="2"/>
        <v>30957</v>
      </c>
      <c r="G21" s="164">
        <f t="shared" si="0"/>
        <v>22907</v>
      </c>
      <c r="H21" s="163">
        <v>78</v>
      </c>
    </row>
    <row r="22" spans="1:8" ht="12.75" customHeight="1" x14ac:dyDescent="0.2">
      <c r="A22" s="181">
        <v>10</v>
      </c>
      <c r="B22" s="160"/>
      <c r="C22" s="199">
        <f t="shared" si="1"/>
        <v>14.89</v>
      </c>
      <c r="D22" s="203"/>
      <c r="E22" s="163">
        <v>25580</v>
      </c>
      <c r="F22" s="162">
        <f t="shared" si="2"/>
        <v>27867</v>
      </c>
      <c r="G22" s="164">
        <f t="shared" si="0"/>
        <v>20615</v>
      </c>
      <c r="H22" s="163">
        <v>78</v>
      </c>
    </row>
    <row r="23" spans="1:8" ht="12.75" customHeight="1" x14ac:dyDescent="0.2">
      <c r="A23" s="181">
        <v>11</v>
      </c>
      <c r="B23" s="160"/>
      <c r="C23" s="199">
        <f t="shared" si="1"/>
        <v>16.38</v>
      </c>
      <c r="D23" s="203"/>
      <c r="E23" s="163">
        <v>25580</v>
      </c>
      <c r="F23" s="162">
        <f t="shared" si="2"/>
        <v>25339</v>
      </c>
      <c r="G23" s="164">
        <f t="shared" si="0"/>
        <v>18740</v>
      </c>
      <c r="H23" s="163">
        <v>78</v>
      </c>
    </row>
    <row r="24" spans="1:8" ht="12.75" customHeight="1" x14ac:dyDescent="0.2">
      <c r="A24" s="181">
        <v>12</v>
      </c>
      <c r="B24" s="160"/>
      <c r="C24" s="199">
        <f t="shared" si="1"/>
        <v>17.87</v>
      </c>
      <c r="D24" s="203"/>
      <c r="E24" s="163">
        <v>25580</v>
      </c>
      <c r="F24" s="162">
        <f t="shared" si="2"/>
        <v>23233</v>
      </c>
      <c r="G24" s="164">
        <f t="shared" si="0"/>
        <v>17177</v>
      </c>
      <c r="H24" s="163">
        <v>78</v>
      </c>
    </row>
    <row r="25" spans="1:8" ht="12.75" customHeight="1" x14ac:dyDescent="0.2">
      <c r="A25" s="181">
        <v>13</v>
      </c>
      <c r="B25" s="160"/>
      <c r="C25" s="204">
        <f>ROUND((10.899*LN(A25)+A25/200)*0.7,2)</f>
        <v>19.61</v>
      </c>
      <c r="D25" s="203"/>
      <c r="E25" s="163">
        <v>25580</v>
      </c>
      <c r="F25" s="162">
        <f t="shared" si="2"/>
        <v>21179</v>
      </c>
      <c r="G25" s="164">
        <f t="shared" si="0"/>
        <v>15653</v>
      </c>
      <c r="H25" s="163">
        <v>78</v>
      </c>
    </row>
    <row r="26" spans="1:8" ht="12.75" customHeight="1" x14ac:dyDescent="0.2">
      <c r="A26" s="181">
        <v>14</v>
      </c>
      <c r="B26" s="160"/>
      <c r="C26" s="204">
        <f>ROUND((10.899*LN(A26)+A26/200)*0.7,2)</f>
        <v>20.18</v>
      </c>
      <c r="D26" s="203"/>
      <c r="E26" s="163">
        <v>25580</v>
      </c>
      <c r="F26" s="162">
        <f t="shared" si="2"/>
        <v>20583</v>
      </c>
      <c r="G26" s="164">
        <f t="shared" si="0"/>
        <v>15211</v>
      </c>
      <c r="H26" s="163">
        <v>78</v>
      </c>
    </row>
    <row r="27" spans="1:8" ht="12.75" customHeight="1" x14ac:dyDescent="0.2">
      <c r="A27" s="181">
        <v>15</v>
      </c>
      <c r="B27" s="160"/>
      <c r="C27" s="204">
        <f t="shared" ref="C27:C90" si="3">ROUND((10.899*LN(A27)+A27/200)*0.7,2)</f>
        <v>20.71</v>
      </c>
      <c r="D27" s="203"/>
      <c r="E27" s="163">
        <v>25580</v>
      </c>
      <c r="F27" s="162">
        <f t="shared" si="2"/>
        <v>20058</v>
      </c>
      <c r="G27" s="164">
        <f t="shared" si="0"/>
        <v>14822</v>
      </c>
      <c r="H27" s="163">
        <v>78</v>
      </c>
    </row>
    <row r="28" spans="1:8" ht="12.75" customHeight="1" x14ac:dyDescent="0.2">
      <c r="A28" s="181">
        <v>16</v>
      </c>
      <c r="B28" s="160"/>
      <c r="C28" s="204">
        <f t="shared" si="3"/>
        <v>21.21</v>
      </c>
      <c r="D28" s="203"/>
      <c r="E28" s="163">
        <v>25580</v>
      </c>
      <c r="F28" s="162">
        <f t="shared" si="2"/>
        <v>19587</v>
      </c>
      <c r="G28" s="164">
        <f t="shared" si="0"/>
        <v>14472</v>
      </c>
      <c r="H28" s="163">
        <v>78</v>
      </c>
    </row>
    <row r="29" spans="1:8" ht="12.75" customHeight="1" x14ac:dyDescent="0.2">
      <c r="A29" s="181">
        <v>17</v>
      </c>
      <c r="B29" s="160"/>
      <c r="C29" s="204">
        <f t="shared" si="3"/>
        <v>21.67</v>
      </c>
      <c r="D29" s="203"/>
      <c r="E29" s="163">
        <v>25580</v>
      </c>
      <c r="F29" s="162">
        <f t="shared" si="2"/>
        <v>19173</v>
      </c>
      <c r="G29" s="164">
        <f t="shared" si="0"/>
        <v>14165</v>
      </c>
      <c r="H29" s="163">
        <v>78</v>
      </c>
    </row>
    <row r="30" spans="1:8" ht="12.75" customHeight="1" x14ac:dyDescent="0.2">
      <c r="A30" s="181">
        <v>18</v>
      </c>
      <c r="B30" s="160"/>
      <c r="C30" s="204">
        <f t="shared" si="3"/>
        <v>22.11</v>
      </c>
      <c r="D30" s="203"/>
      <c r="E30" s="163">
        <v>25580</v>
      </c>
      <c r="F30" s="162">
        <f t="shared" si="2"/>
        <v>18793</v>
      </c>
      <c r="G30" s="164">
        <f t="shared" si="0"/>
        <v>13883</v>
      </c>
      <c r="H30" s="163">
        <v>78</v>
      </c>
    </row>
    <row r="31" spans="1:8" s="208" customFormat="1" ht="12.75" customHeight="1" x14ac:dyDescent="0.2">
      <c r="A31" s="205">
        <v>19</v>
      </c>
      <c r="B31" s="206"/>
      <c r="C31" s="204">
        <f t="shared" si="3"/>
        <v>22.53</v>
      </c>
      <c r="D31" s="207"/>
      <c r="E31" s="163">
        <v>25580</v>
      </c>
      <c r="F31" s="162">
        <f t="shared" si="2"/>
        <v>18444</v>
      </c>
      <c r="G31" s="164">
        <f t="shared" si="0"/>
        <v>13625</v>
      </c>
      <c r="H31" s="163">
        <v>78</v>
      </c>
    </row>
    <row r="32" spans="1:8" s="208" customFormat="1" ht="12.75" customHeight="1" x14ac:dyDescent="0.2">
      <c r="A32" s="205">
        <v>20</v>
      </c>
      <c r="B32" s="206"/>
      <c r="C32" s="204">
        <f t="shared" si="3"/>
        <v>22.93</v>
      </c>
      <c r="D32" s="207"/>
      <c r="E32" s="163">
        <v>25580</v>
      </c>
      <c r="F32" s="162">
        <f t="shared" si="2"/>
        <v>18123</v>
      </c>
      <c r="G32" s="164">
        <f t="shared" si="0"/>
        <v>13387</v>
      </c>
      <c r="H32" s="163">
        <v>78</v>
      </c>
    </row>
    <row r="33" spans="1:8" s="208" customFormat="1" ht="12.75" customHeight="1" x14ac:dyDescent="0.2">
      <c r="A33" s="205">
        <v>21</v>
      </c>
      <c r="B33" s="206"/>
      <c r="C33" s="204">
        <f t="shared" si="3"/>
        <v>23.3</v>
      </c>
      <c r="D33" s="207"/>
      <c r="E33" s="163">
        <v>25580</v>
      </c>
      <c r="F33" s="162">
        <f t="shared" si="2"/>
        <v>17837</v>
      </c>
      <c r="G33" s="164">
        <f t="shared" si="0"/>
        <v>13174</v>
      </c>
      <c r="H33" s="163">
        <v>78</v>
      </c>
    </row>
    <row r="34" spans="1:8" ht="12.75" customHeight="1" x14ac:dyDescent="0.2">
      <c r="A34" s="181">
        <v>22</v>
      </c>
      <c r="B34" s="160"/>
      <c r="C34" s="204">
        <f t="shared" si="3"/>
        <v>23.66</v>
      </c>
      <c r="D34" s="203"/>
      <c r="E34" s="163">
        <v>25580</v>
      </c>
      <c r="F34" s="162">
        <f t="shared" si="2"/>
        <v>17567</v>
      </c>
      <c r="G34" s="164">
        <f t="shared" si="0"/>
        <v>12974</v>
      </c>
      <c r="H34" s="163">
        <v>78</v>
      </c>
    </row>
    <row r="35" spans="1:8" ht="12.75" customHeight="1" x14ac:dyDescent="0.2">
      <c r="A35" s="181">
        <v>23</v>
      </c>
      <c r="B35" s="160"/>
      <c r="C35" s="204">
        <f t="shared" si="3"/>
        <v>24</v>
      </c>
      <c r="D35" s="203"/>
      <c r="E35" s="163">
        <v>25580</v>
      </c>
      <c r="F35" s="162">
        <f t="shared" si="2"/>
        <v>17319</v>
      </c>
      <c r="G35" s="164">
        <f t="shared" si="0"/>
        <v>12790</v>
      </c>
      <c r="H35" s="163">
        <v>78</v>
      </c>
    </row>
    <row r="36" spans="1:8" ht="12.75" customHeight="1" x14ac:dyDescent="0.2">
      <c r="A36" s="181">
        <v>24</v>
      </c>
      <c r="B36" s="160"/>
      <c r="C36" s="204">
        <f t="shared" si="3"/>
        <v>24.33</v>
      </c>
      <c r="D36" s="203"/>
      <c r="E36" s="163">
        <v>25580</v>
      </c>
      <c r="F36" s="162">
        <f t="shared" si="2"/>
        <v>17085</v>
      </c>
      <c r="G36" s="164">
        <f t="shared" si="0"/>
        <v>12617</v>
      </c>
      <c r="H36" s="163">
        <v>78</v>
      </c>
    </row>
    <row r="37" spans="1:8" ht="12.75" customHeight="1" x14ac:dyDescent="0.2">
      <c r="A37" s="181">
        <v>25</v>
      </c>
      <c r="B37" s="160"/>
      <c r="C37" s="204">
        <f t="shared" si="3"/>
        <v>24.65</v>
      </c>
      <c r="D37" s="203"/>
      <c r="E37" s="163">
        <v>25580</v>
      </c>
      <c r="F37" s="162">
        <f t="shared" si="2"/>
        <v>16864</v>
      </c>
      <c r="G37" s="164">
        <f t="shared" si="0"/>
        <v>12453</v>
      </c>
      <c r="H37" s="163">
        <v>78</v>
      </c>
    </row>
    <row r="38" spans="1:8" ht="12.75" customHeight="1" x14ac:dyDescent="0.2">
      <c r="A38" s="181">
        <v>26</v>
      </c>
      <c r="B38" s="160"/>
      <c r="C38" s="204">
        <f t="shared" si="3"/>
        <v>24.95</v>
      </c>
      <c r="D38" s="203"/>
      <c r="E38" s="163">
        <v>25580</v>
      </c>
      <c r="F38" s="162">
        <f t="shared" si="2"/>
        <v>16662</v>
      </c>
      <c r="G38" s="164">
        <f t="shared" si="0"/>
        <v>12303</v>
      </c>
      <c r="H38" s="163">
        <v>78</v>
      </c>
    </row>
    <row r="39" spans="1:8" ht="12.75" customHeight="1" x14ac:dyDescent="0.2">
      <c r="A39" s="181">
        <v>27</v>
      </c>
      <c r="B39" s="160"/>
      <c r="C39" s="204">
        <f t="shared" si="3"/>
        <v>25.24</v>
      </c>
      <c r="D39" s="203"/>
      <c r="E39" s="163">
        <v>25580</v>
      </c>
      <c r="F39" s="162">
        <f t="shared" si="2"/>
        <v>16472</v>
      </c>
      <c r="G39" s="164">
        <f t="shared" si="0"/>
        <v>12162</v>
      </c>
      <c r="H39" s="163">
        <v>78</v>
      </c>
    </row>
    <row r="40" spans="1:8" ht="12.75" customHeight="1" x14ac:dyDescent="0.2">
      <c r="A40" s="181">
        <v>28</v>
      </c>
      <c r="B40" s="160"/>
      <c r="C40" s="204">
        <f t="shared" si="3"/>
        <v>25.52</v>
      </c>
      <c r="D40" s="203"/>
      <c r="E40" s="163">
        <v>25580</v>
      </c>
      <c r="F40" s="162">
        <f t="shared" si="2"/>
        <v>16292</v>
      </c>
      <c r="G40" s="164">
        <f t="shared" si="0"/>
        <v>12028</v>
      </c>
      <c r="H40" s="163">
        <v>78</v>
      </c>
    </row>
    <row r="41" spans="1:8" x14ac:dyDescent="0.2">
      <c r="A41" s="181">
        <v>29</v>
      </c>
      <c r="B41" s="160"/>
      <c r="C41" s="204">
        <f t="shared" si="3"/>
        <v>25.79</v>
      </c>
      <c r="D41" s="203"/>
      <c r="E41" s="163">
        <v>25580</v>
      </c>
      <c r="F41" s="162">
        <f t="shared" si="2"/>
        <v>16122</v>
      </c>
      <c r="G41" s="164">
        <f t="shared" si="0"/>
        <v>11902</v>
      </c>
      <c r="H41" s="163">
        <v>78</v>
      </c>
    </row>
    <row r="42" spans="1:8" x14ac:dyDescent="0.2">
      <c r="A42" s="181">
        <v>30</v>
      </c>
      <c r="B42" s="160"/>
      <c r="C42" s="204">
        <f t="shared" si="3"/>
        <v>26.05</v>
      </c>
      <c r="D42" s="203"/>
      <c r="E42" s="163">
        <v>25580</v>
      </c>
      <c r="F42" s="162">
        <f t="shared" si="2"/>
        <v>15962</v>
      </c>
      <c r="G42" s="164">
        <f t="shared" si="0"/>
        <v>11783</v>
      </c>
      <c r="H42" s="163">
        <v>78</v>
      </c>
    </row>
    <row r="43" spans="1:8" x14ac:dyDescent="0.2">
      <c r="A43" s="181">
        <v>31</v>
      </c>
      <c r="B43" s="160"/>
      <c r="C43" s="204">
        <f t="shared" si="3"/>
        <v>26.31</v>
      </c>
      <c r="D43" s="203"/>
      <c r="E43" s="163">
        <v>25580</v>
      </c>
      <c r="F43" s="162">
        <f t="shared" si="2"/>
        <v>15805</v>
      </c>
      <c r="G43" s="164">
        <f t="shared" si="0"/>
        <v>11667</v>
      </c>
      <c r="H43" s="163">
        <v>78</v>
      </c>
    </row>
    <row r="44" spans="1:8" x14ac:dyDescent="0.2">
      <c r="A44" s="181">
        <v>32</v>
      </c>
      <c r="B44" s="160"/>
      <c r="C44" s="204">
        <f t="shared" si="3"/>
        <v>26.55</v>
      </c>
      <c r="D44" s="203"/>
      <c r="E44" s="163">
        <v>25580</v>
      </c>
      <c r="F44" s="162">
        <f t="shared" si="2"/>
        <v>15663</v>
      </c>
      <c r="G44" s="164">
        <f t="shared" si="0"/>
        <v>11562</v>
      </c>
      <c r="H44" s="163">
        <v>78</v>
      </c>
    </row>
    <row r="45" spans="1:8" x14ac:dyDescent="0.2">
      <c r="A45" s="181">
        <v>33</v>
      </c>
      <c r="B45" s="160"/>
      <c r="C45" s="204">
        <f t="shared" si="3"/>
        <v>26.79</v>
      </c>
      <c r="D45" s="203"/>
      <c r="E45" s="163">
        <v>25580</v>
      </c>
      <c r="F45" s="162">
        <f t="shared" si="2"/>
        <v>15523</v>
      </c>
      <c r="G45" s="164">
        <f t="shared" si="0"/>
        <v>11458</v>
      </c>
      <c r="H45" s="163">
        <v>78</v>
      </c>
    </row>
    <row r="46" spans="1:8" x14ac:dyDescent="0.2">
      <c r="A46" s="181">
        <v>34</v>
      </c>
      <c r="B46" s="160"/>
      <c r="C46" s="204">
        <f t="shared" si="3"/>
        <v>27.02</v>
      </c>
      <c r="D46" s="203"/>
      <c r="E46" s="163">
        <v>25580</v>
      </c>
      <c r="F46" s="162">
        <f t="shared" si="2"/>
        <v>15392</v>
      </c>
      <c r="G46" s="164">
        <f t="shared" si="0"/>
        <v>11360</v>
      </c>
      <c r="H46" s="163">
        <v>78</v>
      </c>
    </row>
    <row r="47" spans="1:8" x14ac:dyDescent="0.2">
      <c r="A47" s="181">
        <v>35</v>
      </c>
      <c r="B47" s="160"/>
      <c r="C47" s="204">
        <f t="shared" si="3"/>
        <v>27.25</v>
      </c>
      <c r="D47" s="203"/>
      <c r="E47" s="163">
        <v>25580</v>
      </c>
      <c r="F47" s="162">
        <f t="shared" si="2"/>
        <v>15263</v>
      </c>
      <c r="G47" s="164">
        <f t="shared" si="0"/>
        <v>11265</v>
      </c>
      <c r="H47" s="163">
        <v>78</v>
      </c>
    </row>
    <row r="48" spans="1:8" x14ac:dyDescent="0.2">
      <c r="A48" s="181">
        <v>36</v>
      </c>
      <c r="B48" s="160"/>
      <c r="C48" s="204">
        <f t="shared" si="3"/>
        <v>27.47</v>
      </c>
      <c r="D48" s="203"/>
      <c r="E48" s="163">
        <v>25580</v>
      </c>
      <c r="F48" s="162">
        <f t="shared" si="2"/>
        <v>15141</v>
      </c>
      <c r="G48" s="164">
        <f t="shared" si="0"/>
        <v>11174</v>
      </c>
      <c r="H48" s="163">
        <v>78</v>
      </c>
    </row>
    <row r="49" spans="1:8" x14ac:dyDescent="0.2">
      <c r="A49" s="181">
        <v>37</v>
      </c>
      <c r="B49" s="160"/>
      <c r="C49" s="204">
        <f t="shared" si="3"/>
        <v>27.68</v>
      </c>
      <c r="D49" s="203"/>
      <c r="E49" s="163">
        <v>25580</v>
      </c>
      <c r="F49" s="162">
        <f t="shared" si="2"/>
        <v>15027</v>
      </c>
      <c r="G49" s="164">
        <f t="shared" si="0"/>
        <v>11090</v>
      </c>
      <c r="H49" s="163">
        <v>78</v>
      </c>
    </row>
    <row r="50" spans="1:8" x14ac:dyDescent="0.2">
      <c r="A50" s="181">
        <v>38</v>
      </c>
      <c r="B50" s="160"/>
      <c r="C50" s="204">
        <f t="shared" si="3"/>
        <v>27.89</v>
      </c>
      <c r="D50" s="203"/>
      <c r="E50" s="163">
        <v>25580</v>
      </c>
      <c r="F50" s="162">
        <f t="shared" si="2"/>
        <v>14914</v>
      </c>
      <c r="G50" s="164">
        <f t="shared" si="0"/>
        <v>11006</v>
      </c>
      <c r="H50" s="163">
        <v>78</v>
      </c>
    </row>
    <row r="51" spans="1:8" x14ac:dyDescent="0.2">
      <c r="A51" s="181">
        <v>39</v>
      </c>
      <c r="B51" s="160"/>
      <c r="C51" s="204">
        <f t="shared" si="3"/>
        <v>28.09</v>
      </c>
      <c r="D51" s="203"/>
      <c r="E51" s="163">
        <v>25580</v>
      </c>
      <c r="F51" s="162">
        <f t="shared" si="2"/>
        <v>14809</v>
      </c>
      <c r="G51" s="164">
        <f t="shared" si="0"/>
        <v>10928</v>
      </c>
      <c r="H51" s="163">
        <v>78</v>
      </c>
    </row>
    <row r="52" spans="1:8" x14ac:dyDescent="0.2">
      <c r="A52" s="181">
        <v>40</v>
      </c>
      <c r="B52" s="160"/>
      <c r="C52" s="204">
        <f t="shared" si="3"/>
        <v>28.28</v>
      </c>
      <c r="D52" s="203"/>
      <c r="E52" s="163">
        <v>25580</v>
      </c>
      <c r="F52" s="162">
        <f t="shared" si="2"/>
        <v>14710</v>
      </c>
      <c r="G52" s="164">
        <f t="shared" si="0"/>
        <v>10854</v>
      </c>
      <c r="H52" s="163">
        <v>78</v>
      </c>
    </row>
    <row r="53" spans="1:8" x14ac:dyDescent="0.2">
      <c r="A53" s="181">
        <v>41</v>
      </c>
      <c r="B53" s="160"/>
      <c r="C53" s="204">
        <f t="shared" si="3"/>
        <v>28.48</v>
      </c>
      <c r="D53" s="203"/>
      <c r="E53" s="163">
        <v>25580</v>
      </c>
      <c r="F53" s="162">
        <f t="shared" si="2"/>
        <v>14607</v>
      </c>
      <c r="G53" s="164">
        <f t="shared" si="0"/>
        <v>10778</v>
      </c>
      <c r="H53" s="163">
        <v>78</v>
      </c>
    </row>
    <row r="54" spans="1:8" x14ac:dyDescent="0.2">
      <c r="A54" s="181">
        <v>42</v>
      </c>
      <c r="B54" s="160"/>
      <c r="C54" s="204">
        <f t="shared" si="3"/>
        <v>28.66</v>
      </c>
      <c r="D54" s="203"/>
      <c r="E54" s="163">
        <v>25580</v>
      </c>
      <c r="F54" s="162">
        <f t="shared" si="2"/>
        <v>14516</v>
      </c>
      <c r="G54" s="164">
        <f t="shared" si="0"/>
        <v>10710</v>
      </c>
      <c r="H54" s="163">
        <v>78</v>
      </c>
    </row>
    <row r="55" spans="1:8" x14ac:dyDescent="0.2">
      <c r="A55" s="181">
        <v>43</v>
      </c>
      <c r="B55" s="160"/>
      <c r="C55" s="204">
        <f t="shared" si="3"/>
        <v>28.85</v>
      </c>
      <c r="D55" s="203"/>
      <c r="E55" s="163">
        <v>25580</v>
      </c>
      <c r="F55" s="162">
        <f t="shared" si="2"/>
        <v>14421</v>
      </c>
      <c r="G55" s="164">
        <f t="shared" si="0"/>
        <v>10640</v>
      </c>
      <c r="H55" s="163">
        <v>78</v>
      </c>
    </row>
    <row r="56" spans="1:8" x14ac:dyDescent="0.2">
      <c r="A56" s="181">
        <v>44</v>
      </c>
      <c r="B56" s="160"/>
      <c r="C56" s="204">
        <f t="shared" si="3"/>
        <v>29.02</v>
      </c>
      <c r="D56" s="203"/>
      <c r="E56" s="163">
        <v>25580</v>
      </c>
      <c r="F56" s="162">
        <f t="shared" si="2"/>
        <v>14337</v>
      </c>
      <c r="G56" s="164">
        <f t="shared" si="0"/>
        <v>10578</v>
      </c>
      <c r="H56" s="163">
        <v>78</v>
      </c>
    </row>
    <row r="57" spans="1:8" x14ac:dyDescent="0.2">
      <c r="A57" s="181">
        <v>45</v>
      </c>
      <c r="B57" s="160"/>
      <c r="C57" s="204">
        <f t="shared" si="3"/>
        <v>29.2</v>
      </c>
      <c r="D57" s="203"/>
      <c r="E57" s="163">
        <v>25580</v>
      </c>
      <c r="F57" s="162">
        <f t="shared" si="2"/>
        <v>14249</v>
      </c>
      <c r="G57" s="164">
        <f t="shared" si="0"/>
        <v>10512</v>
      </c>
      <c r="H57" s="163">
        <v>78</v>
      </c>
    </row>
    <row r="58" spans="1:8" x14ac:dyDescent="0.2">
      <c r="A58" s="181">
        <v>46</v>
      </c>
      <c r="B58" s="160"/>
      <c r="C58" s="204">
        <f t="shared" si="3"/>
        <v>29.37</v>
      </c>
      <c r="D58" s="203"/>
      <c r="E58" s="163">
        <v>25580</v>
      </c>
      <c r="F58" s="162">
        <f t="shared" si="2"/>
        <v>14167</v>
      </c>
      <c r="G58" s="164">
        <f t="shared" si="0"/>
        <v>10451</v>
      </c>
      <c r="H58" s="163">
        <v>78</v>
      </c>
    </row>
    <row r="59" spans="1:8" x14ac:dyDescent="0.2">
      <c r="A59" s="181">
        <v>47</v>
      </c>
      <c r="B59" s="160"/>
      <c r="C59" s="204">
        <f t="shared" si="3"/>
        <v>29.54</v>
      </c>
      <c r="D59" s="203"/>
      <c r="E59" s="163">
        <v>25580</v>
      </c>
      <c r="F59" s="162">
        <f t="shared" si="2"/>
        <v>14086</v>
      </c>
      <c r="G59" s="164">
        <f t="shared" si="0"/>
        <v>10391</v>
      </c>
      <c r="H59" s="163">
        <v>78</v>
      </c>
    </row>
    <row r="60" spans="1:8" x14ac:dyDescent="0.2">
      <c r="A60" s="181">
        <v>48</v>
      </c>
      <c r="B60" s="160"/>
      <c r="C60" s="204">
        <f t="shared" si="3"/>
        <v>29.7</v>
      </c>
      <c r="D60" s="203"/>
      <c r="E60" s="163">
        <v>25580</v>
      </c>
      <c r="F60" s="162">
        <f t="shared" si="2"/>
        <v>14010</v>
      </c>
      <c r="G60" s="164">
        <f t="shared" si="0"/>
        <v>10335</v>
      </c>
      <c r="H60" s="163">
        <v>78</v>
      </c>
    </row>
    <row r="61" spans="1:8" x14ac:dyDescent="0.2">
      <c r="A61" s="181">
        <v>49</v>
      </c>
      <c r="B61" s="160"/>
      <c r="C61" s="204">
        <f t="shared" si="3"/>
        <v>29.86</v>
      </c>
      <c r="D61" s="203"/>
      <c r="E61" s="163">
        <v>25580</v>
      </c>
      <c r="F61" s="162">
        <f t="shared" si="2"/>
        <v>13935</v>
      </c>
      <c r="G61" s="164">
        <f t="shared" si="0"/>
        <v>10280</v>
      </c>
      <c r="H61" s="163">
        <v>78</v>
      </c>
    </row>
    <row r="62" spans="1:8" x14ac:dyDescent="0.2">
      <c r="A62" s="181">
        <v>50</v>
      </c>
      <c r="B62" s="160"/>
      <c r="C62" s="204">
        <f t="shared" si="3"/>
        <v>30.02</v>
      </c>
      <c r="D62" s="203"/>
      <c r="E62" s="163">
        <v>25580</v>
      </c>
      <c r="F62" s="162">
        <f t="shared" si="2"/>
        <v>13862</v>
      </c>
      <c r="G62" s="164">
        <f t="shared" si="0"/>
        <v>10225</v>
      </c>
      <c r="H62" s="163">
        <v>78</v>
      </c>
    </row>
    <row r="63" spans="1:8" x14ac:dyDescent="0.2">
      <c r="A63" s="181">
        <v>51</v>
      </c>
      <c r="B63" s="160"/>
      <c r="C63" s="204">
        <f t="shared" si="3"/>
        <v>30.18</v>
      </c>
      <c r="D63" s="203"/>
      <c r="E63" s="163">
        <v>25580</v>
      </c>
      <c r="F63" s="162">
        <f t="shared" si="2"/>
        <v>13788</v>
      </c>
      <c r="G63" s="164">
        <f t="shared" si="0"/>
        <v>10171</v>
      </c>
      <c r="H63" s="163">
        <v>78</v>
      </c>
    </row>
    <row r="64" spans="1:8" x14ac:dyDescent="0.2">
      <c r="A64" s="181">
        <v>52</v>
      </c>
      <c r="B64" s="160"/>
      <c r="C64" s="204">
        <f t="shared" si="3"/>
        <v>30.33</v>
      </c>
      <c r="D64" s="203"/>
      <c r="E64" s="163">
        <v>25580</v>
      </c>
      <c r="F64" s="162">
        <f t="shared" si="2"/>
        <v>13721</v>
      </c>
      <c r="G64" s="164">
        <f t="shared" si="0"/>
        <v>10121</v>
      </c>
      <c r="H64" s="163">
        <v>78</v>
      </c>
    </row>
    <row r="65" spans="1:8" x14ac:dyDescent="0.2">
      <c r="A65" s="181">
        <v>53</v>
      </c>
      <c r="B65" s="160"/>
      <c r="C65" s="204">
        <f t="shared" si="3"/>
        <v>30.48</v>
      </c>
      <c r="D65" s="203"/>
      <c r="E65" s="163">
        <v>25580</v>
      </c>
      <c r="F65" s="162">
        <f t="shared" si="2"/>
        <v>13654</v>
      </c>
      <c r="G65" s="164">
        <f t="shared" si="0"/>
        <v>10071</v>
      </c>
      <c r="H65" s="163">
        <v>78</v>
      </c>
    </row>
    <row r="66" spans="1:8" x14ac:dyDescent="0.2">
      <c r="A66" s="181">
        <v>54</v>
      </c>
      <c r="B66" s="160"/>
      <c r="C66" s="204">
        <f t="shared" si="3"/>
        <v>30.62</v>
      </c>
      <c r="D66" s="203"/>
      <c r="E66" s="163">
        <v>25580</v>
      </c>
      <c r="F66" s="162">
        <f t="shared" si="2"/>
        <v>13591</v>
      </c>
      <c r="G66" s="164">
        <f t="shared" si="0"/>
        <v>10025</v>
      </c>
      <c r="H66" s="163">
        <v>78</v>
      </c>
    </row>
    <row r="67" spans="1:8" x14ac:dyDescent="0.2">
      <c r="A67" s="181">
        <v>55</v>
      </c>
      <c r="B67" s="160"/>
      <c r="C67" s="204">
        <f t="shared" si="3"/>
        <v>30.77</v>
      </c>
      <c r="D67" s="203"/>
      <c r="E67" s="163">
        <v>25580</v>
      </c>
      <c r="F67" s="162">
        <f t="shared" si="2"/>
        <v>13526</v>
      </c>
      <c r="G67" s="164">
        <f t="shared" si="0"/>
        <v>9976</v>
      </c>
      <c r="H67" s="163">
        <v>78</v>
      </c>
    </row>
    <row r="68" spans="1:8" x14ac:dyDescent="0.2">
      <c r="A68" s="181">
        <v>56</v>
      </c>
      <c r="B68" s="160"/>
      <c r="C68" s="204">
        <f t="shared" si="3"/>
        <v>30.91</v>
      </c>
      <c r="D68" s="203"/>
      <c r="E68" s="163">
        <v>25580</v>
      </c>
      <c r="F68" s="162">
        <f t="shared" si="2"/>
        <v>13465</v>
      </c>
      <c r="G68" s="164">
        <f t="shared" si="0"/>
        <v>9931</v>
      </c>
      <c r="H68" s="163">
        <v>78</v>
      </c>
    </row>
    <row r="69" spans="1:8" x14ac:dyDescent="0.2">
      <c r="A69" s="181">
        <v>57</v>
      </c>
      <c r="B69" s="160"/>
      <c r="C69" s="204">
        <f t="shared" si="3"/>
        <v>31.05</v>
      </c>
      <c r="D69" s="203"/>
      <c r="E69" s="163">
        <v>25580</v>
      </c>
      <c r="F69" s="162">
        <f t="shared" si="2"/>
        <v>13404</v>
      </c>
      <c r="G69" s="164">
        <f t="shared" si="0"/>
        <v>9886</v>
      </c>
      <c r="H69" s="163">
        <v>78</v>
      </c>
    </row>
    <row r="70" spans="1:8" x14ac:dyDescent="0.2">
      <c r="A70" s="181">
        <v>58</v>
      </c>
      <c r="B70" s="160"/>
      <c r="C70" s="204">
        <f t="shared" si="3"/>
        <v>31.18</v>
      </c>
      <c r="D70" s="203"/>
      <c r="E70" s="163">
        <v>25580</v>
      </c>
      <c r="F70" s="162">
        <f t="shared" si="2"/>
        <v>13349</v>
      </c>
      <c r="G70" s="164">
        <f t="shared" si="0"/>
        <v>9845</v>
      </c>
      <c r="H70" s="163">
        <v>78</v>
      </c>
    </row>
    <row r="71" spans="1:8" x14ac:dyDescent="0.2">
      <c r="A71" s="181">
        <v>59</v>
      </c>
      <c r="B71" s="160"/>
      <c r="C71" s="204">
        <f t="shared" si="3"/>
        <v>31.32</v>
      </c>
      <c r="D71" s="203"/>
      <c r="E71" s="163">
        <v>25580</v>
      </c>
      <c r="F71" s="162">
        <f t="shared" si="2"/>
        <v>13289</v>
      </c>
      <c r="G71" s="164">
        <f t="shared" si="0"/>
        <v>9801</v>
      </c>
      <c r="H71" s="163">
        <v>78</v>
      </c>
    </row>
    <row r="72" spans="1:8" x14ac:dyDescent="0.2">
      <c r="A72" s="181">
        <v>60</v>
      </c>
      <c r="B72" s="160"/>
      <c r="C72" s="204">
        <f t="shared" si="3"/>
        <v>31.45</v>
      </c>
      <c r="D72" s="203"/>
      <c r="E72" s="163">
        <v>25580</v>
      </c>
      <c r="F72" s="162">
        <f t="shared" si="2"/>
        <v>13235</v>
      </c>
      <c r="G72" s="164">
        <f t="shared" si="0"/>
        <v>9760</v>
      </c>
      <c r="H72" s="163">
        <v>78</v>
      </c>
    </row>
    <row r="73" spans="1:8" x14ac:dyDescent="0.2">
      <c r="A73" s="181">
        <v>61</v>
      </c>
      <c r="B73" s="160"/>
      <c r="C73" s="204">
        <f t="shared" si="3"/>
        <v>31.58</v>
      </c>
      <c r="D73" s="203"/>
      <c r="E73" s="163">
        <v>25580</v>
      </c>
      <c r="F73" s="162">
        <f t="shared" si="2"/>
        <v>13181</v>
      </c>
      <c r="G73" s="164">
        <f t="shared" si="0"/>
        <v>9720</v>
      </c>
      <c r="H73" s="163">
        <v>78</v>
      </c>
    </row>
    <row r="74" spans="1:8" x14ac:dyDescent="0.2">
      <c r="A74" s="181">
        <v>62</v>
      </c>
      <c r="B74" s="160"/>
      <c r="C74" s="204">
        <f t="shared" si="3"/>
        <v>31.7</v>
      </c>
      <c r="D74" s="203"/>
      <c r="E74" s="163">
        <v>25580</v>
      </c>
      <c r="F74" s="162">
        <f t="shared" si="2"/>
        <v>13131</v>
      </c>
      <c r="G74" s="164">
        <f t="shared" si="0"/>
        <v>9683</v>
      </c>
      <c r="H74" s="163">
        <v>78</v>
      </c>
    </row>
    <row r="75" spans="1:8" x14ac:dyDescent="0.2">
      <c r="A75" s="181">
        <v>63</v>
      </c>
      <c r="B75" s="160"/>
      <c r="C75" s="204">
        <f t="shared" si="3"/>
        <v>31.83</v>
      </c>
      <c r="D75" s="203"/>
      <c r="E75" s="163">
        <v>25580</v>
      </c>
      <c r="F75" s="162">
        <f t="shared" si="2"/>
        <v>13078</v>
      </c>
      <c r="G75" s="164">
        <f t="shared" si="0"/>
        <v>9644</v>
      </c>
      <c r="H75" s="163">
        <v>78</v>
      </c>
    </row>
    <row r="76" spans="1:8" x14ac:dyDescent="0.2">
      <c r="A76" s="181">
        <v>64</v>
      </c>
      <c r="B76" s="160"/>
      <c r="C76" s="204">
        <f t="shared" si="3"/>
        <v>31.95</v>
      </c>
      <c r="D76" s="203"/>
      <c r="E76" s="163">
        <v>25580</v>
      </c>
      <c r="F76" s="162">
        <f t="shared" si="2"/>
        <v>13029</v>
      </c>
      <c r="G76" s="164">
        <f t="shared" si="0"/>
        <v>9608</v>
      </c>
      <c r="H76" s="163">
        <v>78</v>
      </c>
    </row>
    <row r="77" spans="1:8" x14ac:dyDescent="0.2">
      <c r="A77" s="181">
        <v>65</v>
      </c>
      <c r="B77" s="160"/>
      <c r="C77" s="204">
        <f t="shared" si="3"/>
        <v>32.08</v>
      </c>
      <c r="D77" s="203"/>
      <c r="E77" s="163">
        <v>25580</v>
      </c>
      <c r="F77" s="162">
        <f t="shared" si="2"/>
        <v>12976</v>
      </c>
      <c r="G77" s="164">
        <f t="shared" ref="G77:G140" si="4">ROUND(12*(1/C77*E77),0)</f>
        <v>9569</v>
      </c>
      <c r="H77" s="163">
        <v>78</v>
      </c>
    </row>
    <row r="78" spans="1:8" x14ac:dyDescent="0.2">
      <c r="A78" s="181">
        <v>66</v>
      </c>
      <c r="B78" s="160"/>
      <c r="C78" s="204">
        <f t="shared" si="3"/>
        <v>32.200000000000003</v>
      </c>
      <c r="D78" s="203"/>
      <c r="E78" s="163">
        <v>25580</v>
      </c>
      <c r="F78" s="162">
        <f t="shared" si="2"/>
        <v>12928</v>
      </c>
      <c r="G78" s="164">
        <f t="shared" si="4"/>
        <v>9533</v>
      </c>
      <c r="H78" s="163">
        <v>78</v>
      </c>
    </row>
    <row r="79" spans="1:8" x14ac:dyDescent="0.2">
      <c r="A79" s="181">
        <v>67</v>
      </c>
      <c r="B79" s="160"/>
      <c r="C79" s="204">
        <f t="shared" si="3"/>
        <v>32.31</v>
      </c>
      <c r="D79" s="203"/>
      <c r="E79" s="163">
        <v>25580</v>
      </c>
      <c r="F79" s="162">
        <f t="shared" si="2"/>
        <v>12885</v>
      </c>
      <c r="G79" s="164">
        <f t="shared" si="4"/>
        <v>9500</v>
      </c>
      <c r="H79" s="163">
        <v>78</v>
      </c>
    </row>
    <row r="80" spans="1:8" x14ac:dyDescent="0.2">
      <c r="A80" s="181">
        <v>68</v>
      </c>
      <c r="B80" s="160"/>
      <c r="C80" s="204">
        <f t="shared" si="3"/>
        <v>32.43</v>
      </c>
      <c r="D80" s="203"/>
      <c r="E80" s="163">
        <v>25580</v>
      </c>
      <c r="F80" s="162">
        <f t="shared" ref="F80:F143" si="5">ROUND(12*1.348*(1/C80*E80)+H80,0)</f>
        <v>12837</v>
      </c>
      <c r="G80" s="164">
        <f t="shared" si="4"/>
        <v>9465</v>
      </c>
      <c r="H80" s="163">
        <v>78</v>
      </c>
    </row>
    <row r="81" spans="1:8" x14ac:dyDescent="0.2">
      <c r="A81" s="181">
        <v>69</v>
      </c>
      <c r="B81" s="160"/>
      <c r="C81" s="204">
        <f t="shared" si="3"/>
        <v>32.54</v>
      </c>
      <c r="D81" s="203"/>
      <c r="E81" s="163">
        <v>25580</v>
      </c>
      <c r="F81" s="162">
        <f t="shared" si="5"/>
        <v>12794</v>
      </c>
      <c r="G81" s="164">
        <f t="shared" si="4"/>
        <v>9433</v>
      </c>
      <c r="H81" s="163">
        <v>78</v>
      </c>
    </row>
    <row r="82" spans="1:8" x14ac:dyDescent="0.2">
      <c r="A82" s="181">
        <v>70</v>
      </c>
      <c r="B82" s="160"/>
      <c r="C82" s="204">
        <f t="shared" si="3"/>
        <v>32.659999999999997</v>
      </c>
      <c r="D82" s="203"/>
      <c r="E82" s="163">
        <v>25580</v>
      </c>
      <c r="F82" s="162">
        <f t="shared" si="5"/>
        <v>12747</v>
      </c>
      <c r="G82" s="164">
        <f t="shared" si="4"/>
        <v>9399</v>
      </c>
      <c r="H82" s="163">
        <v>78</v>
      </c>
    </row>
    <row r="83" spans="1:8" x14ac:dyDescent="0.2">
      <c r="A83" s="181">
        <v>71</v>
      </c>
      <c r="B83" s="160"/>
      <c r="C83" s="204">
        <f t="shared" si="3"/>
        <v>32.770000000000003</v>
      </c>
      <c r="D83" s="203"/>
      <c r="E83" s="163">
        <v>25580</v>
      </c>
      <c r="F83" s="162">
        <f t="shared" si="5"/>
        <v>12705</v>
      </c>
      <c r="G83" s="164">
        <f t="shared" si="4"/>
        <v>9367</v>
      </c>
      <c r="H83" s="163">
        <v>78</v>
      </c>
    </row>
    <row r="84" spans="1:8" x14ac:dyDescent="0.2">
      <c r="A84" s="181">
        <v>72</v>
      </c>
      <c r="B84" s="160"/>
      <c r="C84" s="204">
        <f t="shared" si="3"/>
        <v>32.880000000000003</v>
      </c>
      <c r="D84" s="203"/>
      <c r="E84" s="163">
        <v>25580</v>
      </c>
      <c r="F84" s="162">
        <f t="shared" si="5"/>
        <v>12663</v>
      </c>
      <c r="G84" s="164">
        <f t="shared" si="4"/>
        <v>9336</v>
      </c>
      <c r="H84" s="163">
        <v>78</v>
      </c>
    </row>
    <row r="85" spans="1:8" x14ac:dyDescent="0.2">
      <c r="A85" s="181">
        <v>73</v>
      </c>
      <c r="B85" s="160"/>
      <c r="C85" s="204">
        <f t="shared" si="3"/>
        <v>32.99</v>
      </c>
      <c r="D85" s="203"/>
      <c r="E85" s="163">
        <v>25580</v>
      </c>
      <c r="F85" s="162">
        <f t="shared" si="5"/>
        <v>12621</v>
      </c>
      <c r="G85" s="164">
        <f t="shared" si="4"/>
        <v>9305</v>
      </c>
      <c r="H85" s="163">
        <v>78</v>
      </c>
    </row>
    <row r="86" spans="1:8" x14ac:dyDescent="0.2">
      <c r="A86" s="181">
        <v>74</v>
      </c>
      <c r="B86" s="160"/>
      <c r="C86" s="204">
        <f t="shared" si="3"/>
        <v>33.1</v>
      </c>
      <c r="D86" s="203"/>
      <c r="E86" s="163">
        <v>25580</v>
      </c>
      <c r="F86" s="162">
        <f t="shared" si="5"/>
        <v>12579</v>
      </c>
      <c r="G86" s="164">
        <f t="shared" si="4"/>
        <v>9274</v>
      </c>
      <c r="H86" s="163">
        <v>78</v>
      </c>
    </row>
    <row r="87" spans="1:8" x14ac:dyDescent="0.2">
      <c r="A87" s="181">
        <v>75</v>
      </c>
      <c r="B87" s="160"/>
      <c r="C87" s="204">
        <f t="shared" si="3"/>
        <v>33.200000000000003</v>
      </c>
      <c r="D87" s="203"/>
      <c r="E87" s="163">
        <v>25580</v>
      </c>
      <c r="F87" s="162">
        <f t="shared" si="5"/>
        <v>12541</v>
      </c>
      <c r="G87" s="164">
        <f t="shared" si="4"/>
        <v>9246</v>
      </c>
      <c r="H87" s="163">
        <v>78</v>
      </c>
    </row>
    <row r="88" spans="1:8" x14ac:dyDescent="0.2">
      <c r="A88" s="181">
        <v>76</v>
      </c>
      <c r="B88" s="160"/>
      <c r="C88" s="204">
        <f t="shared" si="3"/>
        <v>33.31</v>
      </c>
      <c r="D88" s="203"/>
      <c r="E88" s="163">
        <v>25580</v>
      </c>
      <c r="F88" s="162">
        <f t="shared" si="5"/>
        <v>12500</v>
      </c>
      <c r="G88" s="164">
        <f t="shared" si="4"/>
        <v>9215</v>
      </c>
      <c r="H88" s="163">
        <v>78</v>
      </c>
    </row>
    <row r="89" spans="1:8" x14ac:dyDescent="0.2">
      <c r="A89" s="181">
        <v>77</v>
      </c>
      <c r="B89" s="160"/>
      <c r="C89" s="204">
        <f t="shared" si="3"/>
        <v>33.409999999999997</v>
      </c>
      <c r="D89" s="203"/>
      <c r="E89" s="163">
        <v>25580</v>
      </c>
      <c r="F89" s="162">
        <f t="shared" si="5"/>
        <v>12463</v>
      </c>
      <c r="G89" s="164">
        <f t="shared" si="4"/>
        <v>9188</v>
      </c>
      <c r="H89" s="163">
        <v>78</v>
      </c>
    </row>
    <row r="90" spans="1:8" x14ac:dyDescent="0.2">
      <c r="A90" s="181">
        <v>78</v>
      </c>
      <c r="B90" s="160"/>
      <c r="C90" s="204">
        <f t="shared" si="3"/>
        <v>33.51</v>
      </c>
      <c r="D90" s="203"/>
      <c r="E90" s="163">
        <v>25580</v>
      </c>
      <c r="F90" s="162">
        <f t="shared" si="5"/>
        <v>12426</v>
      </c>
      <c r="G90" s="164">
        <f t="shared" si="4"/>
        <v>9160</v>
      </c>
      <c r="H90" s="163">
        <v>78</v>
      </c>
    </row>
    <row r="91" spans="1:8" x14ac:dyDescent="0.2">
      <c r="A91" s="181">
        <v>79</v>
      </c>
      <c r="B91" s="160"/>
      <c r="C91" s="204">
        <f t="shared" ref="C91:C154" si="6">ROUND((10.899*LN(A91)+A91/200)*0.7,2)</f>
        <v>33.61</v>
      </c>
      <c r="D91" s="203"/>
      <c r="E91" s="163">
        <v>25580</v>
      </c>
      <c r="F91" s="162">
        <f t="shared" si="5"/>
        <v>12389</v>
      </c>
      <c r="G91" s="164">
        <f t="shared" si="4"/>
        <v>9133</v>
      </c>
      <c r="H91" s="163">
        <v>78</v>
      </c>
    </row>
    <row r="92" spans="1:8" x14ac:dyDescent="0.2">
      <c r="A92" s="181">
        <v>80</v>
      </c>
      <c r="B92" s="160"/>
      <c r="C92" s="204">
        <f t="shared" si="6"/>
        <v>33.71</v>
      </c>
      <c r="D92" s="203"/>
      <c r="E92" s="163">
        <v>25580</v>
      </c>
      <c r="F92" s="162">
        <f t="shared" si="5"/>
        <v>12353</v>
      </c>
      <c r="G92" s="164">
        <f t="shared" si="4"/>
        <v>9106</v>
      </c>
      <c r="H92" s="163">
        <v>78</v>
      </c>
    </row>
    <row r="93" spans="1:8" x14ac:dyDescent="0.2">
      <c r="A93" s="181">
        <v>81</v>
      </c>
      <c r="B93" s="160"/>
      <c r="C93" s="204">
        <f t="shared" si="6"/>
        <v>33.81</v>
      </c>
      <c r="D93" s="203"/>
      <c r="E93" s="163">
        <v>25580</v>
      </c>
      <c r="F93" s="162">
        <f t="shared" si="5"/>
        <v>12316</v>
      </c>
      <c r="G93" s="164">
        <f t="shared" si="4"/>
        <v>9079</v>
      </c>
      <c r="H93" s="163">
        <v>78</v>
      </c>
    </row>
    <row r="94" spans="1:8" x14ac:dyDescent="0.2">
      <c r="A94" s="181">
        <v>82</v>
      </c>
      <c r="B94" s="160"/>
      <c r="C94" s="204">
        <f t="shared" si="6"/>
        <v>33.909999999999997</v>
      </c>
      <c r="D94" s="203"/>
      <c r="E94" s="163">
        <v>25580</v>
      </c>
      <c r="F94" s="162">
        <f t="shared" si="5"/>
        <v>12280</v>
      </c>
      <c r="G94" s="164">
        <f t="shared" si="4"/>
        <v>9052</v>
      </c>
      <c r="H94" s="163">
        <v>78</v>
      </c>
    </row>
    <row r="95" spans="1:8" x14ac:dyDescent="0.2">
      <c r="A95" s="181">
        <v>83</v>
      </c>
      <c r="B95" s="160"/>
      <c r="C95" s="204">
        <f t="shared" si="6"/>
        <v>34</v>
      </c>
      <c r="D95" s="203"/>
      <c r="E95" s="163">
        <v>25580</v>
      </c>
      <c r="F95" s="162">
        <f t="shared" si="5"/>
        <v>12248</v>
      </c>
      <c r="G95" s="164">
        <f t="shared" si="4"/>
        <v>9028</v>
      </c>
      <c r="H95" s="163">
        <v>78</v>
      </c>
    </row>
    <row r="96" spans="1:8" x14ac:dyDescent="0.2">
      <c r="A96" s="181">
        <v>84</v>
      </c>
      <c r="B96" s="160"/>
      <c r="C96" s="204">
        <f t="shared" si="6"/>
        <v>34.1</v>
      </c>
      <c r="D96" s="203"/>
      <c r="E96" s="163">
        <v>25580</v>
      </c>
      <c r="F96" s="162">
        <f t="shared" si="5"/>
        <v>12212</v>
      </c>
      <c r="G96" s="164">
        <f t="shared" si="4"/>
        <v>9002</v>
      </c>
      <c r="H96" s="163">
        <v>78</v>
      </c>
    </row>
    <row r="97" spans="1:8" x14ac:dyDescent="0.2">
      <c r="A97" s="181">
        <v>85</v>
      </c>
      <c r="B97" s="160"/>
      <c r="C97" s="204">
        <f t="shared" si="6"/>
        <v>34.19</v>
      </c>
      <c r="D97" s="203"/>
      <c r="E97" s="163">
        <v>25580</v>
      </c>
      <c r="F97" s="162">
        <f t="shared" si="5"/>
        <v>12180</v>
      </c>
      <c r="G97" s="164">
        <f t="shared" si="4"/>
        <v>8978</v>
      </c>
      <c r="H97" s="163">
        <v>78</v>
      </c>
    </row>
    <row r="98" spans="1:8" x14ac:dyDescent="0.2">
      <c r="A98" s="181">
        <v>86</v>
      </c>
      <c r="B98" s="160"/>
      <c r="C98" s="204">
        <f t="shared" si="6"/>
        <v>34.28</v>
      </c>
      <c r="D98" s="203"/>
      <c r="E98" s="163">
        <v>25580</v>
      </c>
      <c r="F98" s="162">
        <f t="shared" si="5"/>
        <v>12149</v>
      </c>
      <c r="G98" s="164">
        <f t="shared" si="4"/>
        <v>8954</v>
      </c>
      <c r="H98" s="163">
        <v>78</v>
      </c>
    </row>
    <row r="99" spans="1:8" x14ac:dyDescent="0.2">
      <c r="A99" s="181">
        <v>87</v>
      </c>
      <c r="B99" s="160"/>
      <c r="C99" s="204">
        <f t="shared" si="6"/>
        <v>34.380000000000003</v>
      </c>
      <c r="D99" s="203"/>
      <c r="E99" s="163">
        <v>25580</v>
      </c>
      <c r="F99" s="162">
        <f t="shared" si="5"/>
        <v>12114</v>
      </c>
      <c r="G99" s="164">
        <f t="shared" si="4"/>
        <v>8928</v>
      </c>
      <c r="H99" s="163">
        <v>78</v>
      </c>
    </row>
    <row r="100" spans="1:8" x14ac:dyDescent="0.2">
      <c r="A100" s="181">
        <v>88</v>
      </c>
      <c r="B100" s="160"/>
      <c r="C100" s="204">
        <f t="shared" si="6"/>
        <v>34.47</v>
      </c>
      <c r="D100" s="203"/>
      <c r="E100" s="163">
        <v>25580</v>
      </c>
      <c r="F100" s="162">
        <f t="shared" si="5"/>
        <v>12082</v>
      </c>
      <c r="G100" s="164">
        <f t="shared" si="4"/>
        <v>8905</v>
      </c>
      <c r="H100" s="163">
        <v>78</v>
      </c>
    </row>
    <row r="101" spans="1:8" x14ac:dyDescent="0.2">
      <c r="A101" s="181">
        <v>89</v>
      </c>
      <c r="B101" s="160"/>
      <c r="C101" s="204">
        <f t="shared" si="6"/>
        <v>34.56</v>
      </c>
      <c r="D101" s="203"/>
      <c r="E101" s="163">
        <v>25580</v>
      </c>
      <c r="F101" s="162">
        <f t="shared" si="5"/>
        <v>12051</v>
      </c>
      <c r="G101" s="164">
        <f t="shared" si="4"/>
        <v>8882</v>
      </c>
      <c r="H101" s="163">
        <v>78</v>
      </c>
    </row>
    <row r="102" spans="1:8" x14ac:dyDescent="0.2">
      <c r="A102" s="181">
        <v>90</v>
      </c>
      <c r="B102" s="160"/>
      <c r="C102" s="204">
        <f t="shared" si="6"/>
        <v>34.65</v>
      </c>
      <c r="D102" s="203"/>
      <c r="E102" s="163">
        <v>25580</v>
      </c>
      <c r="F102" s="162">
        <f t="shared" si="5"/>
        <v>12020</v>
      </c>
      <c r="G102" s="164">
        <f t="shared" si="4"/>
        <v>8859</v>
      </c>
      <c r="H102" s="163">
        <v>78</v>
      </c>
    </row>
    <row r="103" spans="1:8" x14ac:dyDescent="0.2">
      <c r="A103" s="181">
        <v>91</v>
      </c>
      <c r="B103" s="160"/>
      <c r="C103" s="204">
        <f t="shared" si="6"/>
        <v>34.729999999999997</v>
      </c>
      <c r="D103" s="203"/>
      <c r="E103" s="163">
        <v>25580</v>
      </c>
      <c r="F103" s="162">
        <f t="shared" si="5"/>
        <v>11992</v>
      </c>
      <c r="G103" s="164">
        <f t="shared" si="4"/>
        <v>8838</v>
      </c>
      <c r="H103" s="163">
        <v>78</v>
      </c>
    </row>
    <row r="104" spans="1:8" x14ac:dyDescent="0.2">
      <c r="A104" s="181">
        <v>92</v>
      </c>
      <c r="B104" s="160"/>
      <c r="C104" s="204">
        <f t="shared" si="6"/>
        <v>34.82</v>
      </c>
      <c r="D104" s="203"/>
      <c r="E104" s="163">
        <v>25580</v>
      </c>
      <c r="F104" s="162">
        <f t="shared" si="5"/>
        <v>11961</v>
      </c>
      <c r="G104" s="164">
        <f t="shared" si="4"/>
        <v>8816</v>
      </c>
      <c r="H104" s="163">
        <v>78</v>
      </c>
    </row>
    <row r="105" spans="1:8" x14ac:dyDescent="0.2">
      <c r="A105" s="181">
        <v>93</v>
      </c>
      <c r="B105" s="160"/>
      <c r="C105" s="204">
        <f t="shared" si="6"/>
        <v>34.909999999999997</v>
      </c>
      <c r="D105" s="203"/>
      <c r="E105" s="163">
        <v>25580</v>
      </c>
      <c r="F105" s="162">
        <f t="shared" si="5"/>
        <v>11931</v>
      </c>
      <c r="G105" s="164">
        <f t="shared" si="4"/>
        <v>8793</v>
      </c>
      <c r="H105" s="163">
        <v>78</v>
      </c>
    </row>
    <row r="106" spans="1:8" x14ac:dyDescent="0.2">
      <c r="A106" s="181">
        <v>94</v>
      </c>
      <c r="B106" s="160"/>
      <c r="C106" s="204">
        <f t="shared" si="6"/>
        <v>34.99</v>
      </c>
      <c r="D106" s="203"/>
      <c r="E106" s="163">
        <v>25580</v>
      </c>
      <c r="F106" s="162">
        <f t="shared" si="5"/>
        <v>11904</v>
      </c>
      <c r="G106" s="164">
        <f t="shared" si="4"/>
        <v>8773</v>
      </c>
      <c r="H106" s="163">
        <v>78</v>
      </c>
    </row>
    <row r="107" spans="1:8" x14ac:dyDescent="0.2">
      <c r="A107" s="181">
        <v>95</v>
      </c>
      <c r="B107" s="160"/>
      <c r="C107" s="204">
        <f t="shared" si="6"/>
        <v>35.08</v>
      </c>
      <c r="D107" s="203"/>
      <c r="E107" s="163">
        <v>25580</v>
      </c>
      <c r="F107" s="162">
        <f t="shared" si="5"/>
        <v>11873</v>
      </c>
      <c r="G107" s="164">
        <f t="shared" si="4"/>
        <v>8750</v>
      </c>
      <c r="H107" s="163">
        <v>78</v>
      </c>
    </row>
    <row r="108" spans="1:8" x14ac:dyDescent="0.2">
      <c r="A108" s="181">
        <v>96</v>
      </c>
      <c r="B108" s="160"/>
      <c r="C108" s="204">
        <f t="shared" si="6"/>
        <v>35.159999999999997</v>
      </c>
      <c r="D108" s="203"/>
      <c r="E108" s="163">
        <v>25580</v>
      </c>
      <c r="F108" s="162">
        <f t="shared" si="5"/>
        <v>11847</v>
      </c>
      <c r="G108" s="164">
        <f t="shared" si="4"/>
        <v>8730</v>
      </c>
      <c r="H108" s="163">
        <v>78</v>
      </c>
    </row>
    <row r="109" spans="1:8" x14ac:dyDescent="0.2">
      <c r="A109" s="181">
        <v>97</v>
      </c>
      <c r="B109" s="160"/>
      <c r="C109" s="204">
        <f t="shared" si="6"/>
        <v>35.24</v>
      </c>
      <c r="D109" s="203"/>
      <c r="E109" s="163">
        <v>25580</v>
      </c>
      <c r="F109" s="162">
        <f t="shared" si="5"/>
        <v>11820</v>
      </c>
      <c r="G109" s="164">
        <f t="shared" si="4"/>
        <v>8711</v>
      </c>
      <c r="H109" s="163">
        <v>78</v>
      </c>
    </row>
    <row r="110" spans="1:8" x14ac:dyDescent="0.2">
      <c r="A110" s="181">
        <v>98</v>
      </c>
      <c r="B110" s="160"/>
      <c r="C110" s="204">
        <f t="shared" si="6"/>
        <v>35.32</v>
      </c>
      <c r="D110" s="203"/>
      <c r="E110" s="163">
        <v>25580</v>
      </c>
      <c r="F110" s="162">
        <f t="shared" si="5"/>
        <v>11793</v>
      </c>
      <c r="G110" s="164">
        <f t="shared" si="4"/>
        <v>8691</v>
      </c>
      <c r="H110" s="163">
        <v>78</v>
      </c>
    </row>
    <row r="111" spans="1:8" x14ac:dyDescent="0.2">
      <c r="A111" s="181">
        <v>99</v>
      </c>
      <c r="B111" s="160"/>
      <c r="C111" s="204">
        <f t="shared" si="6"/>
        <v>35.4</v>
      </c>
      <c r="D111" s="203"/>
      <c r="E111" s="163">
        <v>25580</v>
      </c>
      <c r="F111" s="162">
        <f t="shared" si="5"/>
        <v>11767</v>
      </c>
      <c r="G111" s="164">
        <f t="shared" si="4"/>
        <v>8671</v>
      </c>
      <c r="H111" s="163">
        <v>78</v>
      </c>
    </row>
    <row r="112" spans="1:8" x14ac:dyDescent="0.2">
      <c r="A112" s="181">
        <v>100</v>
      </c>
      <c r="B112" s="160"/>
      <c r="C112" s="204">
        <f t="shared" si="6"/>
        <v>35.479999999999997</v>
      </c>
      <c r="D112" s="203"/>
      <c r="E112" s="163">
        <v>25580</v>
      </c>
      <c r="F112" s="162">
        <f t="shared" si="5"/>
        <v>11740</v>
      </c>
      <c r="G112" s="164">
        <f t="shared" si="4"/>
        <v>8652</v>
      </c>
      <c r="H112" s="163">
        <v>78</v>
      </c>
    </row>
    <row r="113" spans="1:8" x14ac:dyDescent="0.2">
      <c r="A113" s="181">
        <v>101</v>
      </c>
      <c r="B113" s="160"/>
      <c r="C113" s="204">
        <f t="shared" si="6"/>
        <v>35.56</v>
      </c>
      <c r="D113" s="203"/>
      <c r="E113" s="163">
        <v>25580</v>
      </c>
      <c r="F113" s="162">
        <f t="shared" si="5"/>
        <v>11714</v>
      </c>
      <c r="G113" s="164">
        <f t="shared" si="4"/>
        <v>8632</v>
      </c>
      <c r="H113" s="163">
        <v>78</v>
      </c>
    </row>
    <row r="114" spans="1:8" x14ac:dyDescent="0.2">
      <c r="A114" s="181">
        <v>102</v>
      </c>
      <c r="B114" s="160"/>
      <c r="C114" s="204">
        <f t="shared" si="6"/>
        <v>35.64</v>
      </c>
      <c r="D114" s="203"/>
      <c r="E114" s="163">
        <v>25580</v>
      </c>
      <c r="F114" s="162">
        <f t="shared" si="5"/>
        <v>11688</v>
      </c>
      <c r="G114" s="164">
        <f t="shared" si="4"/>
        <v>8613</v>
      </c>
      <c r="H114" s="163">
        <v>78</v>
      </c>
    </row>
    <row r="115" spans="1:8" x14ac:dyDescent="0.2">
      <c r="A115" s="181">
        <v>103</v>
      </c>
      <c r="B115" s="160"/>
      <c r="C115" s="204">
        <f t="shared" si="6"/>
        <v>35.72</v>
      </c>
      <c r="D115" s="203"/>
      <c r="E115" s="163">
        <v>25580</v>
      </c>
      <c r="F115" s="162">
        <f t="shared" si="5"/>
        <v>11662</v>
      </c>
      <c r="G115" s="164">
        <f t="shared" si="4"/>
        <v>8594</v>
      </c>
      <c r="H115" s="163">
        <v>78</v>
      </c>
    </row>
    <row r="116" spans="1:8" x14ac:dyDescent="0.2">
      <c r="A116" s="181">
        <v>104</v>
      </c>
      <c r="B116" s="160"/>
      <c r="C116" s="204">
        <f t="shared" si="6"/>
        <v>35.799999999999997</v>
      </c>
      <c r="D116" s="203"/>
      <c r="E116" s="163">
        <v>25580</v>
      </c>
      <c r="F116" s="162">
        <f t="shared" si="5"/>
        <v>11636</v>
      </c>
      <c r="G116" s="164">
        <f t="shared" si="4"/>
        <v>8574</v>
      </c>
      <c r="H116" s="163">
        <v>78</v>
      </c>
    </row>
    <row r="117" spans="1:8" x14ac:dyDescent="0.2">
      <c r="A117" s="181">
        <v>105</v>
      </c>
      <c r="B117" s="160"/>
      <c r="C117" s="204">
        <f t="shared" si="6"/>
        <v>35.869999999999997</v>
      </c>
      <c r="D117" s="203"/>
      <c r="E117" s="163">
        <v>25580</v>
      </c>
      <c r="F117" s="162">
        <f t="shared" si="5"/>
        <v>11614</v>
      </c>
      <c r="G117" s="164">
        <f t="shared" si="4"/>
        <v>8558</v>
      </c>
      <c r="H117" s="163">
        <v>78</v>
      </c>
    </row>
    <row r="118" spans="1:8" x14ac:dyDescent="0.2">
      <c r="A118" s="181">
        <v>106</v>
      </c>
      <c r="B118" s="160"/>
      <c r="C118" s="204">
        <f t="shared" si="6"/>
        <v>35.950000000000003</v>
      </c>
      <c r="D118" s="203"/>
      <c r="E118" s="163">
        <v>25580</v>
      </c>
      <c r="F118" s="162">
        <f t="shared" si="5"/>
        <v>11588</v>
      </c>
      <c r="G118" s="164">
        <f t="shared" si="4"/>
        <v>8539</v>
      </c>
      <c r="H118" s="163">
        <v>78</v>
      </c>
    </row>
    <row r="119" spans="1:8" x14ac:dyDescent="0.2">
      <c r="A119" s="181">
        <v>107</v>
      </c>
      <c r="B119" s="160"/>
      <c r="C119" s="204">
        <f t="shared" si="6"/>
        <v>36.020000000000003</v>
      </c>
      <c r="D119" s="203"/>
      <c r="E119" s="163">
        <v>25580</v>
      </c>
      <c r="F119" s="162">
        <f t="shared" si="5"/>
        <v>11566</v>
      </c>
      <c r="G119" s="164">
        <f t="shared" si="4"/>
        <v>8522</v>
      </c>
      <c r="H119" s="163">
        <v>78</v>
      </c>
    </row>
    <row r="120" spans="1:8" x14ac:dyDescent="0.2">
      <c r="A120" s="181">
        <v>108</v>
      </c>
      <c r="B120" s="160"/>
      <c r="C120" s="204">
        <f t="shared" si="6"/>
        <v>36.1</v>
      </c>
      <c r="D120" s="203"/>
      <c r="E120" s="163">
        <v>25580</v>
      </c>
      <c r="F120" s="162">
        <f t="shared" si="5"/>
        <v>11540</v>
      </c>
      <c r="G120" s="164">
        <f t="shared" si="4"/>
        <v>8503</v>
      </c>
      <c r="H120" s="163">
        <v>78</v>
      </c>
    </row>
    <row r="121" spans="1:8" x14ac:dyDescent="0.2">
      <c r="A121" s="181">
        <v>109</v>
      </c>
      <c r="B121" s="160"/>
      <c r="C121" s="204">
        <f t="shared" si="6"/>
        <v>36.17</v>
      </c>
      <c r="D121" s="203"/>
      <c r="E121" s="163">
        <v>25580</v>
      </c>
      <c r="F121" s="162">
        <f t="shared" si="5"/>
        <v>11518</v>
      </c>
      <c r="G121" s="164">
        <f t="shared" si="4"/>
        <v>8487</v>
      </c>
      <c r="H121" s="163">
        <v>78</v>
      </c>
    </row>
    <row r="122" spans="1:8" x14ac:dyDescent="0.2">
      <c r="A122" s="181">
        <v>110</v>
      </c>
      <c r="B122" s="160"/>
      <c r="C122" s="204">
        <f t="shared" si="6"/>
        <v>36.25</v>
      </c>
      <c r="D122" s="203"/>
      <c r="E122" s="163">
        <v>25580</v>
      </c>
      <c r="F122" s="162">
        <f t="shared" si="5"/>
        <v>11493</v>
      </c>
      <c r="G122" s="164">
        <f t="shared" si="4"/>
        <v>8468</v>
      </c>
      <c r="H122" s="163">
        <v>78</v>
      </c>
    </row>
    <row r="123" spans="1:8" x14ac:dyDescent="0.2">
      <c r="A123" s="181">
        <v>111</v>
      </c>
      <c r="B123" s="160"/>
      <c r="C123" s="204">
        <f t="shared" si="6"/>
        <v>36.32</v>
      </c>
      <c r="D123" s="203"/>
      <c r="E123" s="163">
        <v>25580</v>
      </c>
      <c r="F123" s="162">
        <f t="shared" si="5"/>
        <v>11471</v>
      </c>
      <c r="G123" s="164">
        <f t="shared" si="4"/>
        <v>8452</v>
      </c>
      <c r="H123" s="163">
        <v>78</v>
      </c>
    </row>
    <row r="124" spans="1:8" x14ac:dyDescent="0.2">
      <c r="A124" s="181">
        <v>112</v>
      </c>
      <c r="B124" s="160"/>
      <c r="C124" s="204">
        <f t="shared" si="6"/>
        <v>36.39</v>
      </c>
      <c r="D124" s="203"/>
      <c r="E124" s="163">
        <v>25580</v>
      </c>
      <c r="F124" s="162">
        <f t="shared" si="5"/>
        <v>11449</v>
      </c>
      <c r="G124" s="164">
        <f t="shared" si="4"/>
        <v>8435</v>
      </c>
      <c r="H124" s="163">
        <v>78</v>
      </c>
    </row>
    <row r="125" spans="1:8" x14ac:dyDescent="0.2">
      <c r="A125" s="181">
        <v>113</v>
      </c>
      <c r="B125" s="160"/>
      <c r="C125" s="204">
        <f t="shared" si="6"/>
        <v>36.46</v>
      </c>
      <c r="D125" s="203"/>
      <c r="E125" s="163">
        <v>25580</v>
      </c>
      <c r="F125" s="162">
        <f t="shared" si="5"/>
        <v>11427</v>
      </c>
      <c r="G125" s="164">
        <f t="shared" si="4"/>
        <v>8419</v>
      </c>
      <c r="H125" s="163">
        <v>78</v>
      </c>
    </row>
    <row r="126" spans="1:8" x14ac:dyDescent="0.2">
      <c r="A126" s="181">
        <v>114</v>
      </c>
      <c r="B126" s="160"/>
      <c r="C126" s="204">
        <f t="shared" si="6"/>
        <v>36.53</v>
      </c>
      <c r="D126" s="203"/>
      <c r="E126" s="163">
        <v>25580</v>
      </c>
      <c r="F126" s="162">
        <f t="shared" si="5"/>
        <v>11405</v>
      </c>
      <c r="G126" s="164">
        <f t="shared" si="4"/>
        <v>8403</v>
      </c>
      <c r="H126" s="163">
        <v>78</v>
      </c>
    </row>
    <row r="127" spans="1:8" x14ac:dyDescent="0.2">
      <c r="A127" s="181">
        <v>115</v>
      </c>
      <c r="B127" s="160"/>
      <c r="C127" s="204">
        <f t="shared" si="6"/>
        <v>36.6</v>
      </c>
      <c r="D127" s="203"/>
      <c r="E127" s="163">
        <v>25580</v>
      </c>
      <c r="F127" s="162">
        <f t="shared" si="5"/>
        <v>11384</v>
      </c>
      <c r="G127" s="164">
        <f t="shared" si="4"/>
        <v>8387</v>
      </c>
      <c r="H127" s="163">
        <v>78</v>
      </c>
    </row>
    <row r="128" spans="1:8" x14ac:dyDescent="0.2">
      <c r="A128" s="181">
        <v>116</v>
      </c>
      <c r="B128" s="160"/>
      <c r="C128" s="204">
        <f t="shared" si="6"/>
        <v>36.67</v>
      </c>
      <c r="D128" s="203"/>
      <c r="E128" s="163">
        <v>25580</v>
      </c>
      <c r="F128" s="162">
        <f t="shared" si="5"/>
        <v>11362</v>
      </c>
      <c r="G128" s="164">
        <f t="shared" si="4"/>
        <v>8371</v>
      </c>
      <c r="H128" s="163">
        <v>78</v>
      </c>
    </row>
    <row r="129" spans="1:8" x14ac:dyDescent="0.2">
      <c r="A129" s="181">
        <v>117</v>
      </c>
      <c r="B129" s="160"/>
      <c r="C129" s="204">
        <f t="shared" si="6"/>
        <v>36.74</v>
      </c>
      <c r="D129" s="203"/>
      <c r="E129" s="163">
        <v>25580</v>
      </c>
      <c r="F129" s="162">
        <f t="shared" si="5"/>
        <v>11340</v>
      </c>
      <c r="G129" s="164">
        <f t="shared" si="4"/>
        <v>8355</v>
      </c>
      <c r="H129" s="163">
        <v>78</v>
      </c>
    </row>
    <row r="130" spans="1:8" x14ac:dyDescent="0.2">
      <c r="A130" s="181">
        <v>118</v>
      </c>
      <c r="B130" s="160"/>
      <c r="C130" s="204">
        <f t="shared" si="6"/>
        <v>36.81</v>
      </c>
      <c r="D130" s="203"/>
      <c r="E130" s="163">
        <v>25580</v>
      </c>
      <c r="F130" s="162">
        <f t="shared" si="5"/>
        <v>11319</v>
      </c>
      <c r="G130" s="164">
        <f t="shared" si="4"/>
        <v>8339</v>
      </c>
      <c r="H130" s="163">
        <v>78</v>
      </c>
    </row>
    <row r="131" spans="1:8" x14ac:dyDescent="0.2">
      <c r="A131" s="181">
        <v>119</v>
      </c>
      <c r="B131" s="160"/>
      <c r="C131" s="204">
        <f t="shared" si="6"/>
        <v>36.880000000000003</v>
      </c>
      <c r="D131" s="203"/>
      <c r="E131" s="163">
        <v>25580</v>
      </c>
      <c r="F131" s="162">
        <f t="shared" si="5"/>
        <v>11298</v>
      </c>
      <c r="G131" s="164">
        <f t="shared" si="4"/>
        <v>8323</v>
      </c>
      <c r="H131" s="163">
        <v>78</v>
      </c>
    </row>
    <row r="132" spans="1:8" x14ac:dyDescent="0.2">
      <c r="A132" s="181">
        <v>120</v>
      </c>
      <c r="B132" s="160"/>
      <c r="C132" s="204">
        <f t="shared" si="6"/>
        <v>36.950000000000003</v>
      </c>
      <c r="D132" s="203"/>
      <c r="E132" s="163">
        <v>25580</v>
      </c>
      <c r="F132" s="162">
        <f t="shared" si="5"/>
        <v>11276</v>
      </c>
      <c r="G132" s="164">
        <f t="shared" si="4"/>
        <v>8307</v>
      </c>
      <c r="H132" s="163">
        <v>78</v>
      </c>
    </row>
    <row r="133" spans="1:8" x14ac:dyDescent="0.2">
      <c r="A133" s="181">
        <v>121</v>
      </c>
      <c r="B133" s="160"/>
      <c r="C133" s="204">
        <f t="shared" si="6"/>
        <v>37.01</v>
      </c>
      <c r="D133" s="203"/>
      <c r="E133" s="163">
        <v>25580</v>
      </c>
      <c r="F133" s="162">
        <f t="shared" si="5"/>
        <v>11258</v>
      </c>
      <c r="G133" s="164">
        <f t="shared" si="4"/>
        <v>8294</v>
      </c>
      <c r="H133" s="163">
        <v>78</v>
      </c>
    </row>
    <row r="134" spans="1:8" x14ac:dyDescent="0.2">
      <c r="A134" s="181">
        <v>122</v>
      </c>
      <c r="B134" s="160"/>
      <c r="C134" s="204">
        <f t="shared" si="6"/>
        <v>37.08</v>
      </c>
      <c r="D134" s="203"/>
      <c r="E134" s="163">
        <v>25580</v>
      </c>
      <c r="F134" s="162">
        <f t="shared" si="5"/>
        <v>11237</v>
      </c>
      <c r="G134" s="164">
        <f t="shared" si="4"/>
        <v>8278</v>
      </c>
      <c r="H134" s="163">
        <v>78</v>
      </c>
    </row>
    <row r="135" spans="1:8" x14ac:dyDescent="0.2">
      <c r="A135" s="181">
        <v>123</v>
      </c>
      <c r="B135" s="160"/>
      <c r="C135" s="204">
        <f t="shared" si="6"/>
        <v>37.14</v>
      </c>
      <c r="D135" s="203"/>
      <c r="E135" s="163">
        <v>25580</v>
      </c>
      <c r="F135" s="162">
        <f t="shared" si="5"/>
        <v>11219</v>
      </c>
      <c r="G135" s="164">
        <f t="shared" si="4"/>
        <v>8265</v>
      </c>
      <c r="H135" s="163">
        <v>78</v>
      </c>
    </row>
    <row r="136" spans="1:8" x14ac:dyDescent="0.2">
      <c r="A136" s="181">
        <v>124</v>
      </c>
      <c r="B136" s="160"/>
      <c r="C136" s="204">
        <f t="shared" si="6"/>
        <v>37.21</v>
      </c>
      <c r="D136" s="203"/>
      <c r="E136" s="163">
        <v>25580</v>
      </c>
      <c r="F136" s="162">
        <f t="shared" si="5"/>
        <v>11198</v>
      </c>
      <c r="G136" s="164">
        <f t="shared" si="4"/>
        <v>8249</v>
      </c>
      <c r="H136" s="163">
        <v>78</v>
      </c>
    </row>
    <row r="137" spans="1:8" x14ac:dyDescent="0.2">
      <c r="A137" s="181">
        <v>125</v>
      </c>
      <c r="B137" s="160"/>
      <c r="C137" s="204">
        <f t="shared" si="6"/>
        <v>37.270000000000003</v>
      </c>
      <c r="D137" s="203"/>
      <c r="E137" s="163">
        <v>25580</v>
      </c>
      <c r="F137" s="162">
        <f t="shared" si="5"/>
        <v>11180</v>
      </c>
      <c r="G137" s="164">
        <f t="shared" si="4"/>
        <v>8236</v>
      </c>
      <c r="H137" s="163">
        <v>78</v>
      </c>
    </row>
    <row r="138" spans="1:8" x14ac:dyDescent="0.2">
      <c r="A138" s="181">
        <v>126</v>
      </c>
      <c r="B138" s="160"/>
      <c r="C138" s="204">
        <f t="shared" si="6"/>
        <v>37.340000000000003</v>
      </c>
      <c r="D138" s="203"/>
      <c r="E138" s="163">
        <v>25580</v>
      </c>
      <c r="F138" s="162">
        <f t="shared" si="5"/>
        <v>11159</v>
      </c>
      <c r="G138" s="164">
        <f t="shared" si="4"/>
        <v>8221</v>
      </c>
      <c r="H138" s="163">
        <v>78</v>
      </c>
    </row>
    <row r="139" spans="1:8" x14ac:dyDescent="0.2">
      <c r="A139" s="181">
        <v>127</v>
      </c>
      <c r="B139" s="160"/>
      <c r="C139" s="204">
        <f t="shared" si="6"/>
        <v>37.4</v>
      </c>
      <c r="D139" s="203"/>
      <c r="E139" s="163">
        <v>25580</v>
      </c>
      <c r="F139" s="162">
        <f t="shared" si="5"/>
        <v>11142</v>
      </c>
      <c r="G139" s="164">
        <f t="shared" si="4"/>
        <v>8207</v>
      </c>
      <c r="H139" s="163">
        <v>78</v>
      </c>
    </row>
    <row r="140" spans="1:8" x14ac:dyDescent="0.2">
      <c r="A140" s="181">
        <v>128</v>
      </c>
      <c r="B140" s="160"/>
      <c r="C140" s="204">
        <f t="shared" si="6"/>
        <v>37.47</v>
      </c>
      <c r="D140" s="203"/>
      <c r="E140" s="163">
        <v>25580</v>
      </c>
      <c r="F140" s="162">
        <f t="shared" si="5"/>
        <v>11121</v>
      </c>
      <c r="G140" s="164">
        <f t="shared" si="4"/>
        <v>8192</v>
      </c>
      <c r="H140" s="163">
        <v>78</v>
      </c>
    </row>
    <row r="141" spans="1:8" x14ac:dyDescent="0.2">
      <c r="A141" s="181">
        <v>129</v>
      </c>
      <c r="B141" s="160"/>
      <c r="C141" s="204">
        <f t="shared" si="6"/>
        <v>37.53</v>
      </c>
      <c r="D141" s="203"/>
      <c r="E141" s="163">
        <v>25580</v>
      </c>
      <c r="F141" s="162">
        <f t="shared" si="5"/>
        <v>11103</v>
      </c>
      <c r="G141" s="164">
        <f t="shared" ref="G141:G204" si="7">ROUND(12*(1/C141*E141),0)</f>
        <v>8179</v>
      </c>
      <c r="H141" s="163">
        <v>78</v>
      </c>
    </row>
    <row r="142" spans="1:8" x14ac:dyDescent="0.2">
      <c r="A142" s="181">
        <v>130</v>
      </c>
      <c r="B142" s="160"/>
      <c r="C142" s="204">
        <f t="shared" si="6"/>
        <v>37.590000000000003</v>
      </c>
      <c r="D142" s="203"/>
      <c r="E142" s="163">
        <v>25580</v>
      </c>
      <c r="F142" s="162">
        <f t="shared" si="5"/>
        <v>11086</v>
      </c>
      <c r="G142" s="164">
        <f t="shared" si="7"/>
        <v>8166</v>
      </c>
      <c r="H142" s="163">
        <v>78</v>
      </c>
    </row>
    <row r="143" spans="1:8" x14ac:dyDescent="0.2">
      <c r="A143" s="181">
        <v>131</v>
      </c>
      <c r="B143" s="160"/>
      <c r="C143" s="204">
        <f t="shared" si="6"/>
        <v>37.65</v>
      </c>
      <c r="D143" s="203"/>
      <c r="E143" s="163">
        <v>25580</v>
      </c>
      <c r="F143" s="162">
        <f t="shared" si="5"/>
        <v>11068</v>
      </c>
      <c r="G143" s="164">
        <f t="shared" si="7"/>
        <v>8153</v>
      </c>
      <c r="H143" s="163">
        <v>78</v>
      </c>
    </row>
    <row r="144" spans="1:8" x14ac:dyDescent="0.2">
      <c r="A144" s="181">
        <v>132</v>
      </c>
      <c r="B144" s="160"/>
      <c r="C144" s="204">
        <f t="shared" si="6"/>
        <v>37.71</v>
      </c>
      <c r="D144" s="203"/>
      <c r="E144" s="163">
        <v>25580</v>
      </c>
      <c r="F144" s="162">
        <f t="shared" ref="F144:F207" si="8">ROUND(12*1.348*(1/C144*E144)+H144,0)</f>
        <v>11051</v>
      </c>
      <c r="G144" s="164">
        <f t="shared" si="7"/>
        <v>8140</v>
      </c>
      <c r="H144" s="163">
        <v>78</v>
      </c>
    </row>
    <row r="145" spans="1:8" x14ac:dyDescent="0.2">
      <c r="A145" s="181">
        <v>133</v>
      </c>
      <c r="B145" s="160"/>
      <c r="C145" s="204">
        <f t="shared" si="6"/>
        <v>37.78</v>
      </c>
      <c r="D145" s="203"/>
      <c r="E145" s="163">
        <v>25580</v>
      </c>
      <c r="F145" s="162">
        <f t="shared" si="8"/>
        <v>11030</v>
      </c>
      <c r="G145" s="164">
        <f t="shared" si="7"/>
        <v>8125</v>
      </c>
      <c r="H145" s="163">
        <v>78</v>
      </c>
    </row>
    <row r="146" spans="1:8" x14ac:dyDescent="0.2">
      <c r="A146" s="181">
        <v>134</v>
      </c>
      <c r="B146" s="160"/>
      <c r="C146" s="204">
        <f t="shared" si="6"/>
        <v>37.840000000000003</v>
      </c>
      <c r="D146" s="203"/>
      <c r="E146" s="163">
        <v>25580</v>
      </c>
      <c r="F146" s="162">
        <f t="shared" si="8"/>
        <v>11013</v>
      </c>
      <c r="G146" s="164">
        <f t="shared" si="7"/>
        <v>8112</v>
      </c>
      <c r="H146" s="163">
        <v>78</v>
      </c>
    </row>
    <row r="147" spans="1:8" x14ac:dyDescent="0.2">
      <c r="A147" s="181">
        <v>135</v>
      </c>
      <c r="B147" s="160"/>
      <c r="C147" s="204">
        <f t="shared" si="6"/>
        <v>37.9</v>
      </c>
      <c r="D147" s="203"/>
      <c r="E147" s="163">
        <v>25580</v>
      </c>
      <c r="F147" s="162">
        <f t="shared" si="8"/>
        <v>10996</v>
      </c>
      <c r="G147" s="164">
        <f t="shared" si="7"/>
        <v>8099</v>
      </c>
      <c r="H147" s="163">
        <v>78</v>
      </c>
    </row>
    <row r="148" spans="1:8" x14ac:dyDescent="0.2">
      <c r="A148" s="181">
        <v>136</v>
      </c>
      <c r="B148" s="160"/>
      <c r="C148" s="204">
        <f t="shared" si="6"/>
        <v>37.96</v>
      </c>
      <c r="D148" s="203"/>
      <c r="E148" s="163">
        <v>25580</v>
      </c>
      <c r="F148" s="162">
        <f t="shared" si="8"/>
        <v>10978</v>
      </c>
      <c r="G148" s="164">
        <f t="shared" si="7"/>
        <v>8086</v>
      </c>
      <c r="H148" s="163">
        <v>78</v>
      </c>
    </row>
    <row r="149" spans="1:8" x14ac:dyDescent="0.2">
      <c r="A149" s="181">
        <v>137</v>
      </c>
      <c r="B149" s="160"/>
      <c r="C149" s="204">
        <f t="shared" si="6"/>
        <v>38.020000000000003</v>
      </c>
      <c r="D149" s="203"/>
      <c r="E149" s="163">
        <v>25580</v>
      </c>
      <c r="F149" s="162">
        <f t="shared" si="8"/>
        <v>10961</v>
      </c>
      <c r="G149" s="164">
        <f t="shared" si="7"/>
        <v>8074</v>
      </c>
      <c r="H149" s="163">
        <v>78</v>
      </c>
    </row>
    <row r="150" spans="1:8" x14ac:dyDescent="0.2">
      <c r="A150" s="181">
        <v>138</v>
      </c>
      <c r="B150" s="160"/>
      <c r="C150" s="204">
        <f t="shared" si="6"/>
        <v>38.07</v>
      </c>
      <c r="D150" s="203"/>
      <c r="E150" s="163">
        <v>25580</v>
      </c>
      <c r="F150" s="162">
        <f t="shared" si="8"/>
        <v>10947</v>
      </c>
      <c r="G150" s="164">
        <f t="shared" si="7"/>
        <v>8063</v>
      </c>
      <c r="H150" s="163">
        <v>78</v>
      </c>
    </row>
    <row r="151" spans="1:8" x14ac:dyDescent="0.2">
      <c r="A151" s="181">
        <v>139</v>
      </c>
      <c r="B151" s="160"/>
      <c r="C151" s="204">
        <f t="shared" si="6"/>
        <v>38.130000000000003</v>
      </c>
      <c r="D151" s="203"/>
      <c r="E151" s="163">
        <v>25580</v>
      </c>
      <c r="F151" s="162">
        <f t="shared" si="8"/>
        <v>10930</v>
      </c>
      <c r="G151" s="164">
        <f t="shared" si="7"/>
        <v>8050</v>
      </c>
      <c r="H151" s="163">
        <v>78</v>
      </c>
    </row>
    <row r="152" spans="1:8" x14ac:dyDescent="0.2">
      <c r="A152" s="181">
        <v>140</v>
      </c>
      <c r="B152" s="160"/>
      <c r="C152" s="204">
        <f t="shared" si="6"/>
        <v>38.19</v>
      </c>
      <c r="D152" s="203"/>
      <c r="E152" s="163">
        <v>25580</v>
      </c>
      <c r="F152" s="162">
        <f t="shared" si="8"/>
        <v>10913</v>
      </c>
      <c r="G152" s="164">
        <f t="shared" si="7"/>
        <v>8038</v>
      </c>
      <c r="H152" s="163">
        <v>78</v>
      </c>
    </row>
    <row r="153" spans="1:8" x14ac:dyDescent="0.2">
      <c r="A153" s="181">
        <v>141</v>
      </c>
      <c r="B153" s="160"/>
      <c r="C153" s="204">
        <f t="shared" si="6"/>
        <v>38.25</v>
      </c>
      <c r="D153" s="203"/>
      <c r="E153" s="163">
        <v>25580</v>
      </c>
      <c r="F153" s="162">
        <f t="shared" si="8"/>
        <v>10896</v>
      </c>
      <c r="G153" s="164">
        <f t="shared" si="7"/>
        <v>8025</v>
      </c>
      <c r="H153" s="163">
        <v>78</v>
      </c>
    </row>
    <row r="154" spans="1:8" x14ac:dyDescent="0.2">
      <c r="A154" s="181">
        <v>142</v>
      </c>
      <c r="B154" s="160"/>
      <c r="C154" s="204">
        <f t="shared" si="6"/>
        <v>38.31</v>
      </c>
      <c r="D154" s="203"/>
      <c r="E154" s="163">
        <v>25580</v>
      </c>
      <c r="F154" s="162">
        <f t="shared" si="8"/>
        <v>10879</v>
      </c>
      <c r="G154" s="164">
        <f t="shared" si="7"/>
        <v>8013</v>
      </c>
      <c r="H154" s="163">
        <v>78</v>
      </c>
    </row>
    <row r="155" spans="1:8" x14ac:dyDescent="0.2">
      <c r="A155" s="181">
        <v>143</v>
      </c>
      <c r="B155" s="160"/>
      <c r="C155" s="204">
        <f t="shared" ref="C155:C218" si="9">ROUND((10.899*LN(A155)+A155/200)*0.7,2)</f>
        <v>38.36</v>
      </c>
      <c r="D155" s="203"/>
      <c r="E155" s="163">
        <v>25580</v>
      </c>
      <c r="F155" s="162">
        <f t="shared" si="8"/>
        <v>10865</v>
      </c>
      <c r="G155" s="164">
        <f t="shared" si="7"/>
        <v>8002</v>
      </c>
      <c r="H155" s="163">
        <v>78</v>
      </c>
    </row>
    <row r="156" spans="1:8" x14ac:dyDescent="0.2">
      <c r="A156" s="181">
        <v>144</v>
      </c>
      <c r="B156" s="160"/>
      <c r="C156" s="204">
        <f t="shared" si="9"/>
        <v>38.42</v>
      </c>
      <c r="D156" s="203"/>
      <c r="E156" s="163">
        <v>25580</v>
      </c>
      <c r="F156" s="162">
        <f t="shared" si="8"/>
        <v>10848</v>
      </c>
      <c r="G156" s="164">
        <f t="shared" si="7"/>
        <v>7990</v>
      </c>
      <c r="H156" s="163">
        <v>78</v>
      </c>
    </row>
    <row r="157" spans="1:8" x14ac:dyDescent="0.2">
      <c r="A157" s="181">
        <v>145</v>
      </c>
      <c r="B157" s="160"/>
      <c r="C157" s="204">
        <f t="shared" si="9"/>
        <v>38.479999999999997</v>
      </c>
      <c r="D157" s="203"/>
      <c r="E157" s="163">
        <v>25580</v>
      </c>
      <c r="F157" s="162">
        <f t="shared" si="8"/>
        <v>10831</v>
      </c>
      <c r="G157" s="164">
        <f t="shared" si="7"/>
        <v>7977</v>
      </c>
      <c r="H157" s="163">
        <v>78</v>
      </c>
    </row>
    <row r="158" spans="1:8" x14ac:dyDescent="0.2">
      <c r="A158" s="181">
        <v>146</v>
      </c>
      <c r="B158" s="160"/>
      <c r="C158" s="204">
        <f t="shared" si="9"/>
        <v>38.53</v>
      </c>
      <c r="D158" s="203"/>
      <c r="E158" s="163">
        <v>25580</v>
      </c>
      <c r="F158" s="162">
        <f t="shared" si="8"/>
        <v>10817</v>
      </c>
      <c r="G158" s="164">
        <f t="shared" si="7"/>
        <v>7967</v>
      </c>
      <c r="H158" s="163">
        <v>78</v>
      </c>
    </row>
    <row r="159" spans="1:8" x14ac:dyDescent="0.2">
      <c r="A159" s="181">
        <v>147</v>
      </c>
      <c r="B159" s="160"/>
      <c r="C159" s="204">
        <f t="shared" si="9"/>
        <v>38.590000000000003</v>
      </c>
      <c r="D159" s="203"/>
      <c r="E159" s="163">
        <v>25580</v>
      </c>
      <c r="F159" s="162">
        <f t="shared" si="8"/>
        <v>10801</v>
      </c>
      <c r="G159" s="164">
        <f t="shared" si="7"/>
        <v>7954</v>
      </c>
      <c r="H159" s="163">
        <v>78</v>
      </c>
    </row>
    <row r="160" spans="1:8" x14ac:dyDescent="0.2">
      <c r="A160" s="181">
        <v>148</v>
      </c>
      <c r="B160" s="160"/>
      <c r="C160" s="204">
        <f t="shared" si="9"/>
        <v>38.64</v>
      </c>
      <c r="D160" s="203"/>
      <c r="E160" s="163">
        <v>25580</v>
      </c>
      <c r="F160" s="162">
        <f t="shared" si="8"/>
        <v>10787</v>
      </c>
      <c r="G160" s="164">
        <f t="shared" si="7"/>
        <v>7944</v>
      </c>
      <c r="H160" s="163">
        <v>78</v>
      </c>
    </row>
    <row r="161" spans="1:8" x14ac:dyDescent="0.2">
      <c r="A161" s="181">
        <v>149</v>
      </c>
      <c r="B161" s="160"/>
      <c r="C161" s="204">
        <f t="shared" si="9"/>
        <v>38.700000000000003</v>
      </c>
      <c r="D161" s="203"/>
      <c r="E161" s="163">
        <v>25580</v>
      </c>
      <c r="F161" s="162">
        <f t="shared" si="8"/>
        <v>10770</v>
      </c>
      <c r="G161" s="164">
        <f t="shared" si="7"/>
        <v>7932</v>
      </c>
      <c r="H161" s="163">
        <v>78</v>
      </c>
    </row>
    <row r="162" spans="1:8" x14ac:dyDescent="0.2">
      <c r="A162" s="181">
        <v>150</v>
      </c>
      <c r="B162" s="160"/>
      <c r="C162" s="204">
        <f t="shared" si="9"/>
        <v>38.75</v>
      </c>
      <c r="D162" s="203"/>
      <c r="E162" s="163">
        <v>25580</v>
      </c>
      <c r="F162" s="162">
        <f t="shared" si="8"/>
        <v>10756</v>
      </c>
      <c r="G162" s="164">
        <f t="shared" si="7"/>
        <v>7922</v>
      </c>
      <c r="H162" s="163">
        <v>78</v>
      </c>
    </row>
    <row r="163" spans="1:8" x14ac:dyDescent="0.2">
      <c r="A163" s="181">
        <v>151</v>
      </c>
      <c r="B163" s="160"/>
      <c r="C163" s="204">
        <f t="shared" si="9"/>
        <v>38.81</v>
      </c>
      <c r="D163" s="203"/>
      <c r="E163" s="163">
        <v>25580</v>
      </c>
      <c r="F163" s="162">
        <f t="shared" si="8"/>
        <v>10740</v>
      </c>
      <c r="G163" s="164">
        <f t="shared" si="7"/>
        <v>7909</v>
      </c>
      <c r="H163" s="163">
        <v>78</v>
      </c>
    </row>
    <row r="164" spans="1:8" x14ac:dyDescent="0.2">
      <c r="A164" s="181">
        <v>152</v>
      </c>
      <c r="B164" s="160"/>
      <c r="C164" s="204">
        <f t="shared" si="9"/>
        <v>38.86</v>
      </c>
      <c r="D164" s="203"/>
      <c r="E164" s="163">
        <v>25580</v>
      </c>
      <c r="F164" s="162">
        <f t="shared" si="8"/>
        <v>10726</v>
      </c>
      <c r="G164" s="164">
        <f t="shared" si="7"/>
        <v>7899</v>
      </c>
      <c r="H164" s="163">
        <v>78</v>
      </c>
    </row>
    <row r="165" spans="1:8" x14ac:dyDescent="0.2">
      <c r="A165" s="181">
        <v>153</v>
      </c>
      <c r="B165" s="160"/>
      <c r="C165" s="204">
        <f t="shared" si="9"/>
        <v>38.909999999999997</v>
      </c>
      <c r="D165" s="203"/>
      <c r="E165" s="163">
        <v>25580</v>
      </c>
      <c r="F165" s="162">
        <f t="shared" si="8"/>
        <v>10712</v>
      </c>
      <c r="G165" s="164">
        <f t="shared" si="7"/>
        <v>7889</v>
      </c>
      <c r="H165" s="163">
        <v>78</v>
      </c>
    </row>
    <row r="166" spans="1:8" x14ac:dyDescent="0.2">
      <c r="A166" s="181">
        <v>154</v>
      </c>
      <c r="B166" s="160"/>
      <c r="C166" s="204">
        <f t="shared" si="9"/>
        <v>38.97</v>
      </c>
      <c r="D166" s="203"/>
      <c r="E166" s="163">
        <v>25580</v>
      </c>
      <c r="F166" s="162">
        <f t="shared" si="8"/>
        <v>10696</v>
      </c>
      <c r="G166" s="164">
        <f t="shared" si="7"/>
        <v>7877</v>
      </c>
      <c r="H166" s="163">
        <v>78</v>
      </c>
    </row>
    <row r="167" spans="1:8" x14ac:dyDescent="0.2">
      <c r="A167" s="181">
        <v>155</v>
      </c>
      <c r="B167" s="160"/>
      <c r="C167" s="204">
        <f t="shared" si="9"/>
        <v>39.020000000000003</v>
      </c>
      <c r="D167" s="203"/>
      <c r="E167" s="163">
        <v>25580</v>
      </c>
      <c r="F167" s="162">
        <f t="shared" si="8"/>
        <v>10682</v>
      </c>
      <c r="G167" s="164">
        <f t="shared" si="7"/>
        <v>7867</v>
      </c>
      <c r="H167" s="163">
        <v>78</v>
      </c>
    </row>
    <row r="168" spans="1:8" x14ac:dyDescent="0.2">
      <c r="A168" s="181">
        <v>156</v>
      </c>
      <c r="B168" s="160"/>
      <c r="C168" s="204">
        <f t="shared" si="9"/>
        <v>39.07</v>
      </c>
      <c r="D168" s="203"/>
      <c r="E168" s="163">
        <v>25580</v>
      </c>
      <c r="F168" s="162">
        <f t="shared" si="8"/>
        <v>10669</v>
      </c>
      <c r="G168" s="164">
        <f t="shared" si="7"/>
        <v>7857</v>
      </c>
      <c r="H168" s="163">
        <v>78</v>
      </c>
    </row>
    <row r="169" spans="1:8" x14ac:dyDescent="0.2">
      <c r="A169" s="181">
        <v>157</v>
      </c>
      <c r="B169" s="160"/>
      <c r="C169" s="204">
        <f t="shared" si="9"/>
        <v>39.130000000000003</v>
      </c>
      <c r="D169" s="203"/>
      <c r="E169" s="163">
        <v>25580</v>
      </c>
      <c r="F169" s="162">
        <f t="shared" si="8"/>
        <v>10653</v>
      </c>
      <c r="G169" s="164">
        <f t="shared" si="7"/>
        <v>7845</v>
      </c>
      <c r="H169" s="163">
        <v>78</v>
      </c>
    </row>
    <row r="170" spans="1:8" x14ac:dyDescent="0.2">
      <c r="A170" s="181">
        <v>158</v>
      </c>
      <c r="B170" s="160"/>
      <c r="C170" s="204">
        <f t="shared" si="9"/>
        <v>39.18</v>
      </c>
      <c r="D170" s="203"/>
      <c r="E170" s="163">
        <v>25580</v>
      </c>
      <c r="F170" s="162">
        <f t="shared" si="8"/>
        <v>10639</v>
      </c>
      <c r="G170" s="164">
        <f t="shared" si="7"/>
        <v>7835</v>
      </c>
      <c r="H170" s="163">
        <v>78</v>
      </c>
    </row>
    <row r="171" spans="1:8" x14ac:dyDescent="0.2">
      <c r="A171" s="181">
        <v>159</v>
      </c>
      <c r="B171" s="160"/>
      <c r="C171" s="204">
        <f t="shared" si="9"/>
        <v>39.229999999999997</v>
      </c>
      <c r="D171" s="203"/>
      <c r="E171" s="163">
        <v>25580</v>
      </c>
      <c r="F171" s="162">
        <f t="shared" si="8"/>
        <v>10626</v>
      </c>
      <c r="G171" s="164">
        <f t="shared" si="7"/>
        <v>7825</v>
      </c>
      <c r="H171" s="163">
        <v>78</v>
      </c>
    </row>
    <row r="172" spans="1:8" x14ac:dyDescent="0.2">
      <c r="A172" s="181">
        <v>160</v>
      </c>
      <c r="B172" s="160"/>
      <c r="C172" s="204">
        <f t="shared" si="9"/>
        <v>39.28</v>
      </c>
      <c r="D172" s="203"/>
      <c r="E172" s="163">
        <v>25580</v>
      </c>
      <c r="F172" s="162">
        <f t="shared" si="8"/>
        <v>10612</v>
      </c>
      <c r="G172" s="164">
        <f t="shared" si="7"/>
        <v>7815</v>
      </c>
      <c r="H172" s="163">
        <v>78</v>
      </c>
    </row>
    <row r="173" spans="1:8" x14ac:dyDescent="0.2">
      <c r="A173" s="181">
        <v>161</v>
      </c>
      <c r="B173" s="160"/>
      <c r="C173" s="204">
        <f t="shared" si="9"/>
        <v>39.33</v>
      </c>
      <c r="D173" s="203"/>
      <c r="E173" s="163">
        <v>25580</v>
      </c>
      <c r="F173" s="162">
        <f t="shared" si="8"/>
        <v>10599</v>
      </c>
      <c r="G173" s="164">
        <f t="shared" si="7"/>
        <v>7805</v>
      </c>
      <c r="H173" s="163">
        <v>78</v>
      </c>
    </row>
    <row r="174" spans="1:8" x14ac:dyDescent="0.2">
      <c r="A174" s="181">
        <v>162</v>
      </c>
      <c r="B174" s="160"/>
      <c r="C174" s="204">
        <f t="shared" si="9"/>
        <v>39.380000000000003</v>
      </c>
      <c r="D174" s="203"/>
      <c r="E174" s="163">
        <v>25580</v>
      </c>
      <c r="F174" s="162">
        <f t="shared" si="8"/>
        <v>10585</v>
      </c>
      <c r="G174" s="164">
        <f t="shared" si="7"/>
        <v>7795</v>
      </c>
      <c r="H174" s="163">
        <v>78</v>
      </c>
    </row>
    <row r="175" spans="1:8" x14ac:dyDescent="0.2">
      <c r="A175" s="181">
        <v>163</v>
      </c>
      <c r="B175" s="160"/>
      <c r="C175" s="204">
        <f t="shared" si="9"/>
        <v>39.43</v>
      </c>
      <c r="D175" s="203"/>
      <c r="E175" s="163">
        <v>25580</v>
      </c>
      <c r="F175" s="162">
        <f t="shared" si="8"/>
        <v>10572</v>
      </c>
      <c r="G175" s="164">
        <f t="shared" si="7"/>
        <v>7785</v>
      </c>
      <c r="H175" s="163">
        <v>78</v>
      </c>
    </row>
    <row r="176" spans="1:8" x14ac:dyDescent="0.2">
      <c r="A176" s="181">
        <v>164</v>
      </c>
      <c r="B176" s="160"/>
      <c r="C176" s="204">
        <f t="shared" si="9"/>
        <v>39.479999999999997</v>
      </c>
      <c r="D176" s="203"/>
      <c r="E176" s="163">
        <v>25580</v>
      </c>
      <c r="F176" s="162">
        <f t="shared" si="8"/>
        <v>10559</v>
      </c>
      <c r="G176" s="164">
        <f t="shared" si="7"/>
        <v>7775</v>
      </c>
      <c r="H176" s="163">
        <v>78</v>
      </c>
    </row>
    <row r="177" spans="1:8" x14ac:dyDescent="0.2">
      <c r="A177" s="181">
        <v>165</v>
      </c>
      <c r="B177" s="160"/>
      <c r="C177" s="204">
        <f t="shared" si="9"/>
        <v>39.53</v>
      </c>
      <c r="D177" s="203"/>
      <c r="E177" s="163">
        <v>25580</v>
      </c>
      <c r="F177" s="162">
        <f t="shared" si="8"/>
        <v>10546</v>
      </c>
      <c r="G177" s="164">
        <f t="shared" si="7"/>
        <v>7765</v>
      </c>
      <c r="H177" s="163">
        <v>78</v>
      </c>
    </row>
    <row r="178" spans="1:8" x14ac:dyDescent="0.2">
      <c r="A178" s="181">
        <v>166</v>
      </c>
      <c r="B178" s="160"/>
      <c r="C178" s="204">
        <f t="shared" si="9"/>
        <v>39.58</v>
      </c>
      <c r="D178" s="203"/>
      <c r="E178" s="163">
        <v>25580</v>
      </c>
      <c r="F178" s="162">
        <f t="shared" si="8"/>
        <v>10532</v>
      </c>
      <c r="G178" s="164">
        <f t="shared" si="7"/>
        <v>7755</v>
      </c>
      <c r="H178" s="163">
        <v>78</v>
      </c>
    </row>
    <row r="179" spans="1:8" x14ac:dyDescent="0.2">
      <c r="A179" s="181">
        <v>167</v>
      </c>
      <c r="B179" s="160"/>
      <c r="C179" s="204">
        <f t="shared" si="9"/>
        <v>39.630000000000003</v>
      </c>
      <c r="D179" s="203"/>
      <c r="E179" s="163">
        <v>25580</v>
      </c>
      <c r="F179" s="162">
        <f t="shared" si="8"/>
        <v>10519</v>
      </c>
      <c r="G179" s="164">
        <f t="shared" si="7"/>
        <v>7746</v>
      </c>
      <c r="H179" s="163">
        <v>78</v>
      </c>
    </row>
    <row r="180" spans="1:8" x14ac:dyDescent="0.2">
      <c r="A180" s="181">
        <v>168</v>
      </c>
      <c r="B180" s="160"/>
      <c r="C180" s="204">
        <f t="shared" si="9"/>
        <v>39.68</v>
      </c>
      <c r="D180" s="203"/>
      <c r="E180" s="163">
        <v>25580</v>
      </c>
      <c r="F180" s="162">
        <f t="shared" si="8"/>
        <v>10506</v>
      </c>
      <c r="G180" s="164">
        <f t="shared" si="7"/>
        <v>7736</v>
      </c>
      <c r="H180" s="163">
        <v>78</v>
      </c>
    </row>
    <row r="181" spans="1:8" x14ac:dyDescent="0.2">
      <c r="A181" s="181">
        <v>169</v>
      </c>
      <c r="B181" s="160"/>
      <c r="C181" s="204">
        <f t="shared" si="9"/>
        <v>39.729999999999997</v>
      </c>
      <c r="D181" s="203"/>
      <c r="E181" s="163">
        <v>25580</v>
      </c>
      <c r="F181" s="162">
        <f t="shared" si="8"/>
        <v>10493</v>
      </c>
      <c r="G181" s="164">
        <f t="shared" si="7"/>
        <v>7726</v>
      </c>
      <c r="H181" s="163">
        <v>78</v>
      </c>
    </row>
    <row r="182" spans="1:8" x14ac:dyDescent="0.2">
      <c r="A182" s="181">
        <v>170</v>
      </c>
      <c r="B182" s="160"/>
      <c r="C182" s="204">
        <f t="shared" si="9"/>
        <v>39.78</v>
      </c>
      <c r="D182" s="203"/>
      <c r="E182" s="163">
        <v>25580</v>
      </c>
      <c r="F182" s="162">
        <f t="shared" si="8"/>
        <v>10480</v>
      </c>
      <c r="G182" s="164">
        <f t="shared" si="7"/>
        <v>7716</v>
      </c>
      <c r="H182" s="163">
        <v>78</v>
      </c>
    </row>
    <row r="183" spans="1:8" x14ac:dyDescent="0.2">
      <c r="A183" s="181">
        <v>171</v>
      </c>
      <c r="B183" s="160"/>
      <c r="C183" s="204">
        <f t="shared" si="9"/>
        <v>39.83</v>
      </c>
      <c r="D183" s="203"/>
      <c r="E183" s="163">
        <v>25580</v>
      </c>
      <c r="F183" s="162">
        <f t="shared" si="8"/>
        <v>10467</v>
      </c>
      <c r="G183" s="164">
        <f t="shared" si="7"/>
        <v>7707</v>
      </c>
      <c r="H183" s="163">
        <v>78</v>
      </c>
    </row>
    <row r="184" spans="1:8" x14ac:dyDescent="0.2">
      <c r="A184" s="181">
        <v>172</v>
      </c>
      <c r="B184" s="160"/>
      <c r="C184" s="204">
        <f t="shared" si="9"/>
        <v>39.869999999999997</v>
      </c>
      <c r="D184" s="203"/>
      <c r="E184" s="163">
        <v>25580</v>
      </c>
      <c r="F184" s="162">
        <f t="shared" si="8"/>
        <v>10456</v>
      </c>
      <c r="G184" s="164">
        <f t="shared" si="7"/>
        <v>7699</v>
      </c>
      <c r="H184" s="163">
        <v>78</v>
      </c>
    </row>
    <row r="185" spans="1:8" x14ac:dyDescent="0.2">
      <c r="A185" s="181">
        <v>173</v>
      </c>
      <c r="B185" s="160"/>
      <c r="C185" s="204">
        <f t="shared" si="9"/>
        <v>39.92</v>
      </c>
      <c r="D185" s="203"/>
      <c r="E185" s="163">
        <v>25580</v>
      </c>
      <c r="F185" s="162">
        <f t="shared" si="8"/>
        <v>10443</v>
      </c>
      <c r="G185" s="164">
        <f t="shared" si="7"/>
        <v>7689</v>
      </c>
      <c r="H185" s="163">
        <v>78</v>
      </c>
    </row>
    <row r="186" spans="1:8" x14ac:dyDescent="0.2">
      <c r="A186" s="181">
        <v>174</v>
      </c>
      <c r="B186" s="160"/>
      <c r="C186" s="204">
        <f t="shared" si="9"/>
        <v>39.97</v>
      </c>
      <c r="D186" s="203"/>
      <c r="E186" s="163">
        <v>25580</v>
      </c>
      <c r="F186" s="162">
        <f t="shared" si="8"/>
        <v>10430</v>
      </c>
      <c r="G186" s="164">
        <f t="shared" si="7"/>
        <v>7680</v>
      </c>
      <c r="H186" s="163">
        <v>78</v>
      </c>
    </row>
    <row r="187" spans="1:8" x14ac:dyDescent="0.2">
      <c r="A187" s="181">
        <v>175</v>
      </c>
      <c r="B187" s="160"/>
      <c r="C187" s="204">
        <f t="shared" si="9"/>
        <v>40.020000000000003</v>
      </c>
      <c r="D187" s="203"/>
      <c r="E187" s="163">
        <v>25580</v>
      </c>
      <c r="F187" s="162">
        <f t="shared" si="8"/>
        <v>10417</v>
      </c>
      <c r="G187" s="164">
        <f t="shared" si="7"/>
        <v>7670</v>
      </c>
      <c r="H187" s="163">
        <v>78</v>
      </c>
    </row>
    <row r="188" spans="1:8" x14ac:dyDescent="0.2">
      <c r="A188" s="181">
        <v>176</v>
      </c>
      <c r="B188" s="160"/>
      <c r="C188" s="204">
        <f t="shared" si="9"/>
        <v>40.06</v>
      </c>
      <c r="D188" s="203"/>
      <c r="E188" s="163">
        <v>25580</v>
      </c>
      <c r="F188" s="162">
        <f t="shared" si="8"/>
        <v>10407</v>
      </c>
      <c r="G188" s="164">
        <f t="shared" si="7"/>
        <v>7663</v>
      </c>
      <c r="H188" s="163">
        <v>78</v>
      </c>
    </row>
    <row r="189" spans="1:8" x14ac:dyDescent="0.2">
      <c r="A189" s="181">
        <v>177</v>
      </c>
      <c r="B189" s="160"/>
      <c r="C189" s="204">
        <f t="shared" si="9"/>
        <v>40.11</v>
      </c>
      <c r="D189" s="203"/>
      <c r="E189" s="163">
        <v>25580</v>
      </c>
      <c r="F189" s="162">
        <f t="shared" si="8"/>
        <v>10394</v>
      </c>
      <c r="G189" s="164">
        <f t="shared" si="7"/>
        <v>7653</v>
      </c>
      <c r="H189" s="163">
        <v>78</v>
      </c>
    </row>
    <row r="190" spans="1:8" x14ac:dyDescent="0.2">
      <c r="A190" s="181">
        <v>178</v>
      </c>
      <c r="B190" s="160"/>
      <c r="C190" s="204">
        <f t="shared" si="9"/>
        <v>40.159999999999997</v>
      </c>
      <c r="D190" s="203"/>
      <c r="E190" s="163">
        <v>25580</v>
      </c>
      <c r="F190" s="162">
        <f t="shared" si="8"/>
        <v>10381</v>
      </c>
      <c r="G190" s="164">
        <f t="shared" si="7"/>
        <v>7643</v>
      </c>
      <c r="H190" s="163">
        <v>78</v>
      </c>
    </row>
    <row r="191" spans="1:8" x14ac:dyDescent="0.2">
      <c r="A191" s="181">
        <v>179</v>
      </c>
      <c r="B191" s="160"/>
      <c r="C191" s="204">
        <f t="shared" si="9"/>
        <v>40.200000000000003</v>
      </c>
      <c r="D191" s="203"/>
      <c r="E191" s="163">
        <v>25580</v>
      </c>
      <c r="F191" s="162">
        <f t="shared" si="8"/>
        <v>10371</v>
      </c>
      <c r="G191" s="164">
        <f t="shared" si="7"/>
        <v>7636</v>
      </c>
      <c r="H191" s="163">
        <v>78</v>
      </c>
    </row>
    <row r="192" spans="1:8" x14ac:dyDescent="0.2">
      <c r="A192" s="181">
        <v>180</v>
      </c>
      <c r="B192" s="160"/>
      <c r="C192" s="204">
        <f t="shared" si="9"/>
        <v>40.25</v>
      </c>
      <c r="D192" s="203"/>
      <c r="E192" s="163">
        <v>25580</v>
      </c>
      <c r="F192" s="162">
        <f t="shared" si="8"/>
        <v>10358</v>
      </c>
      <c r="G192" s="164">
        <f t="shared" si="7"/>
        <v>7626</v>
      </c>
      <c r="H192" s="163">
        <v>78</v>
      </c>
    </row>
    <row r="193" spans="1:8" x14ac:dyDescent="0.2">
      <c r="A193" s="181">
        <v>181</v>
      </c>
      <c r="B193" s="160"/>
      <c r="C193" s="204">
        <f t="shared" si="9"/>
        <v>40.29</v>
      </c>
      <c r="D193" s="203"/>
      <c r="E193" s="163">
        <v>25580</v>
      </c>
      <c r="F193" s="162">
        <f t="shared" si="8"/>
        <v>10348</v>
      </c>
      <c r="G193" s="164">
        <f t="shared" si="7"/>
        <v>7619</v>
      </c>
      <c r="H193" s="163">
        <v>78</v>
      </c>
    </row>
    <row r="194" spans="1:8" x14ac:dyDescent="0.2">
      <c r="A194" s="181">
        <v>182</v>
      </c>
      <c r="B194" s="160"/>
      <c r="C194" s="204">
        <f t="shared" si="9"/>
        <v>40.340000000000003</v>
      </c>
      <c r="D194" s="203"/>
      <c r="E194" s="163">
        <v>25580</v>
      </c>
      <c r="F194" s="162">
        <f t="shared" si="8"/>
        <v>10335</v>
      </c>
      <c r="G194" s="164">
        <f t="shared" si="7"/>
        <v>7609</v>
      </c>
      <c r="H194" s="163">
        <v>78</v>
      </c>
    </row>
    <row r="195" spans="1:8" x14ac:dyDescent="0.2">
      <c r="A195" s="181">
        <v>183</v>
      </c>
      <c r="B195" s="160"/>
      <c r="C195" s="204">
        <f t="shared" si="9"/>
        <v>40.39</v>
      </c>
      <c r="D195" s="203"/>
      <c r="E195" s="163">
        <v>25580</v>
      </c>
      <c r="F195" s="162">
        <f t="shared" si="8"/>
        <v>10323</v>
      </c>
      <c r="G195" s="164">
        <f t="shared" si="7"/>
        <v>7600</v>
      </c>
      <c r="H195" s="163">
        <v>78</v>
      </c>
    </row>
    <row r="196" spans="1:8" x14ac:dyDescent="0.2">
      <c r="A196" s="181">
        <v>184</v>
      </c>
      <c r="B196" s="160"/>
      <c r="C196" s="204">
        <f t="shared" si="9"/>
        <v>40.43</v>
      </c>
      <c r="D196" s="203"/>
      <c r="E196" s="163">
        <v>25580</v>
      </c>
      <c r="F196" s="162">
        <f t="shared" si="8"/>
        <v>10313</v>
      </c>
      <c r="G196" s="164">
        <f t="shared" si="7"/>
        <v>7592</v>
      </c>
      <c r="H196" s="163">
        <v>78</v>
      </c>
    </row>
    <row r="197" spans="1:8" x14ac:dyDescent="0.2">
      <c r="A197" s="181">
        <v>185</v>
      </c>
      <c r="B197" s="160"/>
      <c r="C197" s="204">
        <f t="shared" si="9"/>
        <v>40.479999999999997</v>
      </c>
      <c r="D197" s="203"/>
      <c r="E197" s="163">
        <v>25580</v>
      </c>
      <c r="F197" s="162">
        <f t="shared" si="8"/>
        <v>10300</v>
      </c>
      <c r="G197" s="164">
        <f t="shared" si="7"/>
        <v>7583</v>
      </c>
      <c r="H197" s="163">
        <v>78</v>
      </c>
    </row>
    <row r="198" spans="1:8" x14ac:dyDescent="0.2">
      <c r="A198" s="181">
        <v>186</v>
      </c>
      <c r="B198" s="160"/>
      <c r="C198" s="204">
        <f t="shared" si="9"/>
        <v>40.520000000000003</v>
      </c>
      <c r="D198" s="203"/>
      <c r="E198" s="163">
        <v>25580</v>
      </c>
      <c r="F198" s="162">
        <f t="shared" si="8"/>
        <v>10290</v>
      </c>
      <c r="G198" s="164">
        <f t="shared" si="7"/>
        <v>7576</v>
      </c>
      <c r="H198" s="163">
        <v>78</v>
      </c>
    </row>
    <row r="199" spans="1:8" x14ac:dyDescent="0.2">
      <c r="A199" s="181">
        <v>187</v>
      </c>
      <c r="B199" s="160"/>
      <c r="C199" s="204">
        <f t="shared" si="9"/>
        <v>40.56</v>
      </c>
      <c r="D199" s="203"/>
      <c r="E199" s="163">
        <v>25580</v>
      </c>
      <c r="F199" s="162">
        <f t="shared" si="8"/>
        <v>10280</v>
      </c>
      <c r="G199" s="164">
        <f t="shared" si="7"/>
        <v>7568</v>
      </c>
      <c r="H199" s="163">
        <v>78</v>
      </c>
    </row>
    <row r="200" spans="1:8" x14ac:dyDescent="0.2">
      <c r="A200" s="181">
        <v>188</v>
      </c>
      <c r="B200" s="160"/>
      <c r="C200" s="204">
        <f t="shared" si="9"/>
        <v>40.61</v>
      </c>
      <c r="D200" s="203"/>
      <c r="E200" s="163">
        <v>25580</v>
      </c>
      <c r="F200" s="162">
        <f t="shared" si="8"/>
        <v>10267</v>
      </c>
      <c r="G200" s="164">
        <f t="shared" si="7"/>
        <v>7559</v>
      </c>
      <c r="H200" s="163">
        <v>78</v>
      </c>
    </row>
    <row r="201" spans="1:8" x14ac:dyDescent="0.2">
      <c r="A201" s="181">
        <v>189</v>
      </c>
      <c r="B201" s="160"/>
      <c r="C201" s="204">
        <f t="shared" si="9"/>
        <v>40.65</v>
      </c>
      <c r="D201" s="203"/>
      <c r="E201" s="163">
        <v>25580</v>
      </c>
      <c r="F201" s="162">
        <f t="shared" si="8"/>
        <v>10257</v>
      </c>
      <c r="G201" s="164">
        <f t="shared" si="7"/>
        <v>7551</v>
      </c>
      <c r="H201" s="163">
        <v>78</v>
      </c>
    </row>
    <row r="202" spans="1:8" x14ac:dyDescent="0.2">
      <c r="A202" s="181">
        <v>190</v>
      </c>
      <c r="B202" s="160"/>
      <c r="C202" s="204">
        <f t="shared" si="9"/>
        <v>40.700000000000003</v>
      </c>
      <c r="D202" s="203"/>
      <c r="E202" s="163">
        <v>25580</v>
      </c>
      <c r="F202" s="162">
        <f t="shared" si="8"/>
        <v>10245</v>
      </c>
      <c r="G202" s="164">
        <f t="shared" si="7"/>
        <v>7542</v>
      </c>
      <c r="H202" s="163">
        <v>78</v>
      </c>
    </row>
    <row r="203" spans="1:8" x14ac:dyDescent="0.2">
      <c r="A203" s="181">
        <v>191</v>
      </c>
      <c r="B203" s="160"/>
      <c r="C203" s="204">
        <f t="shared" si="9"/>
        <v>40.74</v>
      </c>
      <c r="D203" s="203"/>
      <c r="E203" s="163">
        <v>25580</v>
      </c>
      <c r="F203" s="162">
        <f t="shared" si="8"/>
        <v>10235</v>
      </c>
      <c r="G203" s="164">
        <f t="shared" si="7"/>
        <v>7535</v>
      </c>
      <c r="H203" s="163">
        <v>78</v>
      </c>
    </row>
    <row r="204" spans="1:8" x14ac:dyDescent="0.2">
      <c r="A204" s="181">
        <v>192</v>
      </c>
      <c r="B204" s="160"/>
      <c r="C204" s="204">
        <f t="shared" si="9"/>
        <v>40.78</v>
      </c>
      <c r="D204" s="203"/>
      <c r="E204" s="163">
        <v>25580</v>
      </c>
      <c r="F204" s="162">
        <f t="shared" si="8"/>
        <v>10225</v>
      </c>
      <c r="G204" s="164">
        <f t="shared" si="7"/>
        <v>7527</v>
      </c>
      <c r="H204" s="163">
        <v>78</v>
      </c>
    </row>
    <row r="205" spans="1:8" x14ac:dyDescent="0.2">
      <c r="A205" s="181">
        <v>193</v>
      </c>
      <c r="B205" s="160"/>
      <c r="C205" s="204">
        <f t="shared" si="9"/>
        <v>40.83</v>
      </c>
      <c r="D205" s="203"/>
      <c r="E205" s="163">
        <v>25580</v>
      </c>
      <c r="F205" s="162">
        <f t="shared" si="8"/>
        <v>10212</v>
      </c>
      <c r="G205" s="164">
        <f t="shared" ref="G205:G262" si="10">ROUND(12*(1/C205*E205),0)</f>
        <v>7518</v>
      </c>
      <c r="H205" s="163">
        <v>78</v>
      </c>
    </row>
    <row r="206" spans="1:8" x14ac:dyDescent="0.2">
      <c r="A206" s="181">
        <v>194</v>
      </c>
      <c r="B206" s="160"/>
      <c r="C206" s="204">
        <f t="shared" si="9"/>
        <v>40.869999999999997</v>
      </c>
      <c r="D206" s="203"/>
      <c r="E206" s="163">
        <v>25580</v>
      </c>
      <c r="F206" s="162">
        <f t="shared" si="8"/>
        <v>10202</v>
      </c>
      <c r="G206" s="164">
        <f t="shared" si="10"/>
        <v>7511</v>
      </c>
      <c r="H206" s="163">
        <v>78</v>
      </c>
    </row>
    <row r="207" spans="1:8" x14ac:dyDescent="0.2">
      <c r="A207" s="181">
        <v>195</v>
      </c>
      <c r="B207" s="160"/>
      <c r="C207" s="204">
        <f t="shared" si="9"/>
        <v>40.909999999999997</v>
      </c>
      <c r="D207" s="203"/>
      <c r="E207" s="163">
        <v>25580</v>
      </c>
      <c r="F207" s="162">
        <f t="shared" si="8"/>
        <v>10192</v>
      </c>
      <c r="G207" s="164">
        <f t="shared" si="10"/>
        <v>7503</v>
      </c>
      <c r="H207" s="163">
        <v>78</v>
      </c>
    </row>
    <row r="208" spans="1:8" x14ac:dyDescent="0.2">
      <c r="A208" s="181">
        <v>196</v>
      </c>
      <c r="B208" s="160"/>
      <c r="C208" s="204">
        <f t="shared" si="9"/>
        <v>40.950000000000003</v>
      </c>
      <c r="D208" s="203"/>
      <c r="E208" s="163">
        <v>25580</v>
      </c>
      <c r="F208" s="162">
        <f t="shared" ref="F208:F262" si="11">ROUND(12*1.348*(1/C208*E208)+H208,0)</f>
        <v>10183</v>
      </c>
      <c r="G208" s="164">
        <f t="shared" si="10"/>
        <v>7496</v>
      </c>
      <c r="H208" s="163">
        <v>78</v>
      </c>
    </row>
    <row r="209" spans="1:8" x14ac:dyDescent="0.2">
      <c r="A209" s="181">
        <v>197</v>
      </c>
      <c r="B209" s="160"/>
      <c r="C209" s="204">
        <f t="shared" si="9"/>
        <v>41</v>
      </c>
      <c r="D209" s="203"/>
      <c r="E209" s="163">
        <v>25580</v>
      </c>
      <c r="F209" s="162">
        <f t="shared" si="11"/>
        <v>10170</v>
      </c>
      <c r="G209" s="164">
        <f t="shared" si="10"/>
        <v>7487</v>
      </c>
      <c r="H209" s="163">
        <v>78</v>
      </c>
    </row>
    <row r="210" spans="1:8" x14ac:dyDescent="0.2">
      <c r="A210" s="181">
        <v>198</v>
      </c>
      <c r="B210" s="160"/>
      <c r="C210" s="204">
        <f t="shared" si="9"/>
        <v>41.04</v>
      </c>
      <c r="D210" s="203"/>
      <c r="E210" s="163">
        <v>25580</v>
      </c>
      <c r="F210" s="162">
        <f t="shared" si="11"/>
        <v>10160</v>
      </c>
      <c r="G210" s="164">
        <f t="shared" si="10"/>
        <v>7480</v>
      </c>
      <c r="H210" s="163">
        <v>78</v>
      </c>
    </row>
    <row r="211" spans="1:8" x14ac:dyDescent="0.2">
      <c r="A211" s="181">
        <v>199</v>
      </c>
      <c r="B211" s="160"/>
      <c r="C211" s="204">
        <f t="shared" si="9"/>
        <v>41.08</v>
      </c>
      <c r="D211" s="203"/>
      <c r="E211" s="163">
        <v>25580</v>
      </c>
      <c r="F211" s="162">
        <f t="shared" si="11"/>
        <v>10151</v>
      </c>
      <c r="G211" s="164">
        <f t="shared" si="10"/>
        <v>7472</v>
      </c>
      <c r="H211" s="163">
        <v>78</v>
      </c>
    </row>
    <row r="212" spans="1:8" x14ac:dyDescent="0.2">
      <c r="A212" s="181">
        <v>200</v>
      </c>
      <c r="B212" s="160"/>
      <c r="C212" s="204">
        <f t="shared" si="9"/>
        <v>41.12</v>
      </c>
      <c r="D212" s="203"/>
      <c r="E212" s="163">
        <v>25580</v>
      </c>
      <c r="F212" s="162">
        <f t="shared" si="11"/>
        <v>10141</v>
      </c>
      <c r="G212" s="164">
        <f t="shared" si="10"/>
        <v>7465</v>
      </c>
      <c r="H212" s="163">
        <v>78</v>
      </c>
    </row>
    <row r="213" spans="1:8" x14ac:dyDescent="0.2">
      <c r="A213" s="181">
        <v>201</v>
      </c>
      <c r="B213" s="160"/>
      <c r="C213" s="204">
        <f t="shared" si="9"/>
        <v>41.16</v>
      </c>
      <c r="D213" s="203"/>
      <c r="E213" s="163">
        <v>25580</v>
      </c>
      <c r="F213" s="162">
        <f t="shared" si="11"/>
        <v>10131</v>
      </c>
      <c r="G213" s="164">
        <f t="shared" si="10"/>
        <v>7458</v>
      </c>
      <c r="H213" s="163">
        <v>78</v>
      </c>
    </row>
    <row r="214" spans="1:8" x14ac:dyDescent="0.2">
      <c r="A214" s="181">
        <v>202</v>
      </c>
      <c r="B214" s="160"/>
      <c r="C214" s="204">
        <f t="shared" si="9"/>
        <v>41.21</v>
      </c>
      <c r="D214" s="203"/>
      <c r="E214" s="163">
        <v>25580</v>
      </c>
      <c r="F214" s="162">
        <f t="shared" si="11"/>
        <v>10119</v>
      </c>
      <c r="G214" s="164">
        <f t="shared" si="10"/>
        <v>7449</v>
      </c>
      <c r="H214" s="163">
        <v>78</v>
      </c>
    </row>
    <row r="215" spans="1:8" x14ac:dyDescent="0.2">
      <c r="A215" s="181">
        <v>203</v>
      </c>
      <c r="B215" s="160"/>
      <c r="C215" s="204">
        <f t="shared" si="9"/>
        <v>41.25</v>
      </c>
      <c r="D215" s="203"/>
      <c r="E215" s="163">
        <v>25580</v>
      </c>
      <c r="F215" s="162">
        <f t="shared" si="11"/>
        <v>10109</v>
      </c>
      <c r="G215" s="164">
        <f t="shared" si="10"/>
        <v>7441</v>
      </c>
      <c r="H215" s="163">
        <v>78</v>
      </c>
    </row>
    <row r="216" spans="1:8" x14ac:dyDescent="0.2">
      <c r="A216" s="181">
        <v>204</v>
      </c>
      <c r="B216" s="160"/>
      <c r="C216" s="204">
        <f t="shared" si="9"/>
        <v>41.29</v>
      </c>
      <c r="D216" s="203"/>
      <c r="E216" s="163">
        <v>25580</v>
      </c>
      <c r="F216" s="162">
        <f t="shared" si="11"/>
        <v>10099</v>
      </c>
      <c r="G216" s="164">
        <f t="shared" si="10"/>
        <v>7434</v>
      </c>
      <c r="H216" s="163">
        <v>78</v>
      </c>
    </row>
    <row r="217" spans="1:8" x14ac:dyDescent="0.2">
      <c r="A217" s="181">
        <v>205</v>
      </c>
      <c r="B217" s="160"/>
      <c r="C217" s="204">
        <f t="shared" si="9"/>
        <v>41.33</v>
      </c>
      <c r="D217" s="203"/>
      <c r="E217" s="163">
        <v>25580</v>
      </c>
      <c r="F217" s="162">
        <f t="shared" si="11"/>
        <v>10090</v>
      </c>
      <c r="G217" s="164">
        <f t="shared" si="10"/>
        <v>7427</v>
      </c>
      <c r="H217" s="163">
        <v>78</v>
      </c>
    </row>
    <row r="218" spans="1:8" x14ac:dyDescent="0.2">
      <c r="A218" s="181">
        <v>206</v>
      </c>
      <c r="B218" s="160"/>
      <c r="C218" s="204">
        <f t="shared" si="9"/>
        <v>41.37</v>
      </c>
      <c r="D218" s="203"/>
      <c r="E218" s="163">
        <v>25580</v>
      </c>
      <c r="F218" s="162">
        <f t="shared" si="11"/>
        <v>10080</v>
      </c>
      <c r="G218" s="164">
        <f t="shared" si="10"/>
        <v>7420</v>
      </c>
      <c r="H218" s="163">
        <v>78</v>
      </c>
    </row>
    <row r="219" spans="1:8" x14ac:dyDescent="0.2">
      <c r="A219" s="181">
        <v>207</v>
      </c>
      <c r="B219" s="160"/>
      <c r="C219" s="204">
        <f t="shared" ref="C219:C262" si="12">ROUND((10.899*LN(A219)+A219/200)*0.7,2)</f>
        <v>41.41</v>
      </c>
      <c r="D219" s="203"/>
      <c r="E219" s="163">
        <v>25580</v>
      </c>
      <c r="F219" s="162">
        <f t="shared" si="11"/>
        <v>10070</v>
      </c>
      <c r="G219" s="164">
        <f t="shared" si="10"/>
        <v>7413</v>
      </c>
      <c r="H219" s="163">
        <v>78</v>
      </c>
    </row>
    <row r="220" spans="1:8" x14ac:dyDescent="0.2">
      <c r="A220" s="181">
        <v>208</v>
      </c>
      <c r="B220" s="160"/>
      <c r="C220" s="204">
        <f t="shared" si="12"/>
        <v>41.45</v>
      </c>
      <c r="D220" s="203"/>
      <c r="E220" s="163">
        <v>25580</v>
      </c>
      <c r="F220" s="162">
        <f t="shared" si="11"/>
        <v>10061</v>
      </c>
      <c r="G220" s="164">
        <f t="shared" si="10"/>
        <v>7406</v>
      </c>
      <c r="H220" s="163">
        <v>78</v>
      </c>
    </row>
    <row r="221" spans="1:8" x14ac:dyDescent="0.2">
      <c r="A221" s="181">
        <v>209</v>
      </c>
      <c r="B221" s="160"/>
      <c r="C221" s="204">
        <f t="shared" si="12"/>
        <v>41.49</v>
      </c>
      <c r="D221" s="203"/>
      <c r="E221" s="163">
        <v>25580</v>
      </c>
      <c r="F221" s="162">
        <f t="shared" si="11"/>
        <v>10051</v>
      </c>
      <c r="G221" s="164">
        <f t="shared" si="10"/>
        <v>7398</v>
      </c>
      <c r="H221" s="163">
        <v>78</v>
      </c>
    </row>
    <row r="222" spans="1:8" x14ac:dyDescent="0.2">
      <c r="A222" s="181">
        <v>210</v>
      </c>
      <c r="B222" s="160"/>
      <c r="C222" s="204">
        <f t="shared" si="12"/>
        <v>41.53</v>
      </c>
      <c r="D222" s="203"/>
      <c r="E222" s="163">
        <v>25580</v>
      </c>
      <c r="F222" s="162">
        <f t="shared" si="11"/>
        <v>10041</v>
      </c>
      <c r="G222" s="164">
        <f t="shared" si="10"/>
        <v>7391</v>
      </c>
      <c r="H222" s="163">
        <v>78</v>
      </c>
    </row>
    <row r="223" spans="1:8" x14ac:dyDescent="0.2">
      <c r="A223" s="181">
        <v>211</v>
      </c>
      <c r="B223" s="160"/>
      <c r="C223" s="204">
        <f t="shared" si="12"/>
        <v>41.57</v>
      </c>
      <c r="D223" s="203"/>
      <c r="E223" s="163">
        <v>25580</v>
      </c>
      <c r="F223" s="162">
        <f t="shared" si="11"/>
        <v>10032</v>
      </c>
      <c r="G223" s="164">
        <f t="shared" si="10"/>
        <v>7384</v>
      </c>
      <c r="H223" s="163">
        <v>78</v>
      </c>
    </row>
    <row r="224" spans="1:8" x14ac:dyDescent="0.2">
      <c r="A224" s="181">
        <v>212</v>
      </c>
      <c r="B224" s="160"/>
      <c r="C224" s="204">
        <f t="shared" si="12"/>
        <v>41.61</v>
      </c>
      <c r="D224" s="203"/>
      <c r="E224" s="163">
        <v>25580</v>
      </c>
      <c r="F224" s="162">
        <f t="shared" si="11"/>
        <v>10022</v>
      </c>
      <c r="G224" s="164">
        <f t="shared" si="10"/>
        <v>7377</v>
      </c>
      <c r="H224" s="163">
        <v>78</v>
      </c>
    </row>
    <row r="225" spans="1:8" x14ac:dyDescent="0.2">
      <c r="A225" s="181">
        <v>213</v>
      </c>
      <c r="B225" s="160"/>
      <c r="C225" s="204">
        <f t="shared" si="12"/>
        <v>41.65</v>
      </c>
      <c r="D225" s="203"/>
      <c r="E225" s="163">
        <v>25580</v>
      </c>
      <c r="F225" s="162">
        <f t="shared" si="11"/>
        <v>10013</v>
      </c>
      <c r="G225" s="164">
        <f t="shared" si="10"/>
        <v>7370</v>
      </c>
      <c r="H225" s="163">
        <v>78</v>
      </c>
    </row>
    <row r="226" spans="1:8" x14ac:dyDescent="0.2">
      <c r="A226" s="181">
        <v>214</v>
      </c>
      <c r="B226" s="160"/>
      <c r="C226" s="204">
        <f t="shared" si="12"/>
        <v>41.69</v>
      </c>
      <c r="D226" s="203"/>
      <c r="E226" s="163">
        <v>25580</v>
      </c>
      <c r="F226" s="162">
        <f t="shared" si="11"/>
        <v>10003</v>
      </c>
      <c r="G226" s="164">
        <f t="shared" si="10"/>
        <v>7363</v>
      </c>
      <c r="H226" s="163">
        <v>78</v>
      </c>
    </row>
    <row r="227" spans="1:8" x14ac:dyDescent="0.2">
      <c r="A227" s="181">
        <v>215</v>
      </c>
      <c r="B227" s="160"/>
      <c r="C227" s="204">
        <f t="shared" si="12"/>
        <v>41.73</v>
      </c>
      <c r="D227" s="203"/>
      <c r="E227" s="163">
        <v>25580</v>
      </c>
      <c r="F227" s="162">
        <f t="shared" si="11"/>
        <v>9994</v>
      </c>
      <c r="G227" s="164">
        <f t="shared" si="10"/>
        <v>7356</v>
      </c>
      <c r="H227" s="163">
        <v>78</v>
      </c>
    </row>
    <row r="228" spans="1:8" x14ac:dyDescent="0.2">
      <c r="A228" s="181">
        <v>216</v>
      </c>
      <c r="B228" s="160"/>
      <c r="C228" s="204">
        <f t="shared" si="12"/>
        <v>41.77</v>
      </c>
      <c r="D228" s="203"/>
      <c r="E228" s="163">
        <v>25580</v>
      </c>
      <c r="F228" s="162">
        <f t="shared" si="11"/>
        <v>9984</v>
      </c>
      <c r="G228" s="164">
        <f t="shared" si="10"/>
        <v>7349</v>
      </c>
      <c r="H228" s="163">
        <v>78</v>
      </c>
    </row>
    <row r="229" spans="1:8" x14ac:dyDescent="0.2">
      <c r="A229" s="181">
        <v>217</v>
      </c>
      <c r="B229" s="160"/>
      <c r="C229" s="204">
        <f t="shared" si="12"/>
        <v>41.8</v>
      </c>
      <c r="D229" s="203"/>
      <c r="E229" s="163">
        <v>25580</v>
      </c>
      <c r="F229" s="162">
        <f t="shared" si="11"/>
        <v>9977</v>
      </c>
      <c r="G229" s="164">
        <f t="shared" si="10"/>
        <v>7344</v>
      </c>
      <c r="H229" s="163">
        <v>78</v>
      </c>
    </row>
    <row r="230" spans="1:8" x14ac:dyDescent="0.2">
      <c r="A230" s="181">
        <v>218</v>
      </c>
      <c r="B230" s="160"/>
      <c r="C230" s="204">
        <f t="shared" si="12"/>
        <v>41.84</v>
      </c>
      <c r="D230" s="203"/>
      <c r="E230" s="163">
        <v>25580</v>
      </c>
      <c r="F230" s="162">
        <f t="shared" si="11"/>
        <v>9968</v>
      </c>
      <c r="G230" s="164">
        <f t="shared" si="10"/>
        <v>7337</v>
      </c>
      <c r="H230" s="163">
        <v>78</v>
      </c>
    </row>
    <row r="231" spans="1:8" x14ac:dyDescent="0.2">
      <c r="A231" s="181">
        <v>219</v>
      </c>
      <c r="B231" s="160"/>
      <c r="C231" s="204">
        <f t="shared" si="12"/>
        <v>41.88</v>
      </c>
      <c r="D231" s="203"/>
      <c r="E231" s="163">
        <v>25580</v>
      </c>
      <c r="F231" s="162">
        <f t="shared" si="11"/>
        <v>9958</v>
      </c>
      <c r="G231" s="164">
        <f t="shared" si="10"/>
        <v>7330</v>
      </c>
      <c r="H231" s="163">
        <v>78</v>
      </c>
    </row>
    <row r="232" spans="1:8" x14ac:dyDescent="0.2">
      <c r="A232" s="181">
        <v>220</v>
      </c>
      <c r="B232" s="160"/>
      <c r="C232" s="204">
        <f t="shared" si="12"/>
        <v>41.92</v>
      </c>
      <c r="D232" s="203"/>
      <c r="E232" s="163">
        <v>25580</v>
      </c>
      <c r="F232" s="162">
        <f t="shared" si="11"/>
        <v>9949</v>
      </c>
      <c r="G232" s="164">
        <f t="shared" si="10"/>
        <v>7323</v>
      </c>
      <c r="H232" s="163">
        <v>78</v>
      </c>
    </row>
    <row r="233" spans="1:8" x14ac:dyDescent="0.2">
      <c r="A233" s="181">
        <v>221</v>
      </c>
      <c r="B233" s="160"/>
      <c r="C233" s="204">
        <f t="shared" si="12"/>
        <v>41.96</v>
      </c>
      <c r="D233" s="203"/>
      <c r="E233" s="163">
        <v>25580</v>
      </c>
      <c r="F233" s="162">
        <f t="shared" si="11"/>
        <v>9939</v>
      </c>
      <c r="G233" s="164">
        <f t="shared" si="10"/>
        <v>7316</v>
      </c>
      <c r="H233" s="163">
        <v>78</v>
      </c>
    </row>
    <row r="234" spans="1:8" x14ac:dyDescent="0.2">
      <c r="A234" s="181">
        <v>222</v>
      </c>
      <c r="B234" s="160"/>
      <c r="C234" s="204">
        <f t="shared" si="12"/>
        <v>42</v>
      </c>
      <c r="D234" s="203"/>
      <c r="E234" s="163">
        <v>25580</v>
      </c>
      <c r="F234" s="162">
        <f t="shared" si="11"/>
        <v>9930</v>
      </c>
      <c r="G234" s="164">
        <f t="shared" si="10"/>
        <v>7309</v>
      </c>
      <c r="H234" s="163">
        <v>78</v>
      </c>
    </row>
    <row r="235" spans="1:8" x14ac:dyDescent="0.2">
      <c r="A235" s="181">
        <v>223</v>
      </c>
      <c r="B235" s="160"/>
      <c r="C235" s="204">
        <f t="shared" si="12"/>
        <v>42.03</v>
      </c>
      <c r="D235" s="203"/>
      <c r="E235" s="163">
        <v>25580</v>
      </c>
      <c r="F235" s="162">
        <f t="shared" si="11"/>
        <v>9923</v>
      </c>
      <c r="G235" s="164">
        <f t="shared" si="10"/>
        <v>7303</v>
      </c>
      <c r="H235" s="163">
        <v>78</v>
      </c>
    </row>
    <row r="236" spans="1:8" x14ac:dyDescent="0.2">
      <c r="A236" s="181">
        <v>224</v>
      </c>
      <c r="B236" s="160"/>
      <c r="C236" s="204">
        <f t="shared" si="12"/>
        <v>42.07</v>
      </c>
      <c r="D236" s="203"/>
      <c r="E236" s="163">
        <v>25580</v>
      </c>
      <c r="F236" s="162">
        <f t="shared" si="11"/>
        <v>9914</v>
      </c>
      <c r="G236" s="164">
        <f t="shared" si="10"/>
        <v>7296</v>
      </c>
      <c r="H236" s="163">
        <v>78</v>
      </c>
    </row>
    <row r="237" spans="1:8" x14ac:dyDescent="0.2">
      <c r="A237" s="181">
        <v>225</v>
      </c>
      <c r="B237" s="160"/>
      <c r="C237" s="204">
        <f t="shared" si="12"/>
        <v>42.11</v>
      </c>
      <c r="D237" s="203"/>
      <c r="E237" s="163">
        <v>25580</v>
      </c>
      <c r="F237" s="162">
        <f t="shared" si="11"/>
        <v>9904</v>
      </c>
      <c r="G237" s="164">
        <f t="shared" si="10"/>
        <v>7289</v>
      </c>
      <c r="H237" s="163">
        <v>78</v>
      </c>
    </row>
    <row r="238" spans="1:8" x14ac:dyDescent="0.2">
      <c r="A238" s="181">
        <v>226</v>
      </c>
      <c r="B238" s="160"/>
      <c r="C238" s="204">
        <f t="shared" si="12"/>
        <v>42.15</v>
      </c>
      <c r="D238" s="203"/>
      <c r="E238" s="163">
        <v>25580</v>
      </c>
      <c r="F238" s="162">
        <f t="shared" si="11"/>
        <v>9895</v>
      </c>
      <c r="G238" s="164">
        <f t="shared" si="10"/>
        <v>7283</v>
      </c>
      <c r="H238" s="163">
        <v>78</v>
      </c>
    </row>
    <row r="239" spans="1:8" x14ac:dyDescent="0.2">
      <c r="A239" s="181">
        <v>227</v>
      </c>
      <c r="B239" s="160"/>
      <c r="C239" s="204">
        <f t="shared" si="12"/>
        <v>42.18</v>
      </c>
      <c r="D239" s="203"/>
      <c r="E239" s="163">
        <v>25580</v>
      </c>
      <c r="F239" s="162">
        <f t="shared" si="11"/>
        <v>9888</v>
      </c>
      <c r="G239" s="164">
        <f t="shared" si="10"/>
        <v>7277</v>
      </c>
      <c r="H239" s="163">
        <v>78</v>
      </c>
    </row>
    <row r="240" spans="1:8" x14ac:dyDescent="0.2">
      <c r="A240" s="181">
        <v>228</v>
      </c>
      <c r="B240" s="160"/>
      <c r="C240" s="204">
        <f t="shared" si="12"/>
        <v>42.22</v>
      </c>
      <c r="D240" s="203"/>
      <c r="E240" s="163">
        <v>25580</v>
      </c>
      <c r="F240" s="162">
        <f t="shared" si="11"/>
        <v>9879</v>
      </c>
      <c r="G240" s="164">
        <f t="shared" si="10"/>
        <v>7270</v>
      </c>
      <c r="H240" s="163">
        <v>78</v>
      </c>
    </row>
    <row r="241" spans="1:8" x14ac:dyDescent="0.2">
      <c r="A241" s="181">
        <v>229</v>
      </c>
      <c r="B241" s="160"/>
      <c r="C241" s="204">
        <f t="shared" si="12"/>
        <v>42.26</v>
      </c>
      <c r="D241" s="203"/>
      <c r="E241" s="163">
        <v>25580</v>
      </c>
      <c r="F241" s="162">
        <f t="shared" si="11"/>
        <v>9869</v>
      </c>
      <c r="G241" s="164">
        <f t="shared" si="10"/>
        <v>7264</v>
      </c>
      <c r="H241" s="163">
        <v>78</v>
      </c>
    </row>
    <row r="242" spans="1:8" x14ac:dyDescent="0.2">
      <c r="A242" s="181">
        <v>230</v>
      </c>
      <c r="B242" s="160"/>
      <c r="C242" s="204">
        <f t="shared" si="12"/>
        <v>42.29</v>
      </c>
      <c r="D242" s="203"/>
      <c r="E242" s="163">
        <v>25580</v>
      </c>
      <c r="F242" s="162">
        <f t="shared" si="11"/>
        <v>9862</v>
      </c>
      <c r="G242" s="164">
        <f t="shared" si="10"/>
        <v>7258</v>
      </c>
      <c r="H242" s="163">
        <v>78</v>
      </c>
    </row>
    <row r="243" spans="1:8" x14ac:dyDescent="0.2">
      <c r="A243" s="181">
        <v>231</v>
      </c>
      <c r="B243" s="160"/>
      <c r="C243" s="204">
        <f t="shared" si="12"/>
        <v>42.33</v>
      </c>
      <c r="D243" s="203"/>
      <c r="E243" s="163">
        <v>25580</v>
      </c>
      <c r="F243" s="162">
        <f t="shared" si="11"/>
        <v>9853</v>
      </c>
      <c r="G243" s="164">
        <f t="shared" si="10"/>
        <v>7252</v>
      </c>
      <c r="H243" s="163">
        <v>78</v>
      </c>
    </row>
    <row r="244" spans="1:8" x14ac:dyDescent="0.2">
      <c r="A244" s="181">
        <v>232</v>
      </c>
      <c r="B244" s="160"/>
      <c r="C244" s="204">
        <f t="shared" si="12"/>
        <v>42.37</v>
      </c>
      <c r="D244" s="203"/>
      <c r="E244" s="163">
        <v>25580</v>
      </c>
      <c r="F244" s="162">
        <f t="shared" si="11"/>
        <v>9844</v>
      </c>
      <c r="G244" s="164">
        <f t="shared" si="10"/>
        <v>7245</v>
      </c>
      <c r="H244" s="163">
        <v>78</v>
      </c>
    </row>
    <row r="245" spans="1:8" x14ac:dyDescent="0.2">
      <c r="A245" s="181">
        <v>233</v>
      </c>
      <c r="B245" s="160"/>
      <c r="C245" s="204">
        <f t="shared" si="12"/>
        <v>42.4</v>
      </c>
      <c r="D245" s="203"/>
      <c r="E245" s="163">
        <v>25580</v>
      </c>
      <c r="F245" s="162">
        <f t="shared" si="11"/>
        <v>9837</v>
      </c>
      <c r="G245" s="164">
        <f t="shared" si="10"/>
        <v>7240</v>
      </c>
      <c r="H245" s="163">
        <v>78</v>
      </c>
    </row>
    <row r="246" spans="1:8" x14ac:dyDescent="0.2">
      <c r="A246" s="181">
        <v>234</v>
      </c>
      <c r="B246" s="160"/>
      <c r="C246" s="204">
        <f t="shared" si="12"/>
        <v>42.44</v>
      </c>
      <c r="D246" s="203"/>
      <c r="E246" s="163">
        <v>25580</v>
      </c>
      <c r="F246" s="162">
        <f t="shared" si="11"/>
        <v>9828</v>
      </c>
      <c r="G246" s="164">
        <f t="shared" si="10"/>
        <v>7233</v>
      </c>
      <c r="H246" s="163">
        <v>78</v>
      </c>
    </row>
    <row r="247" spans="1:8" x14ac:dyDescent="0.2">
      <c r="A247" s="181">
        <v>235</v>
      </c>
      <c r="B247" s="160"/>
      <c r="C247" s="204">
        <f t="shared" si="12"/>
        <v>42.48</v>
      </c>
      <c r="D247" s="203"/>
      <c r="E247" s="163">
        <v>25580</v>
      </c>
      <c r="F247" s="162">
        <f t="shared" si="11"/>
        <v>9819</v>
      </c>
      <c r="G247" s="164">
        <f t="shared" si="10"/>
        <v>7226</v>
      </c>
      <c r="H247" s="163">
        <v>78</v>
      </c>
    </row>
    <row r="248" spans="1:8" x14ac:dyDescent="0.2">
      <c r="A248" s="181">
        <v>236</v>
      </c>
      <c r="B248" s="160"/>
      <c r="C248" s="204">
        <f t="shared" si="12"/>
        <v>42.51</v>
      </c>
      <c r="D248" s="203"/>
      <c r="E248" s="163">
        <v>25580</v>
      </c>
      <c r="F248" s="162">
        <f t="shared" si="11"/>
        <v>9812</v>
      </c>
      <c r="G248" s="164">
        <f t="shared" si="10"/>
        <v>7221</v>
      </c>
      <c r="H248" s="163">
        <v>78</v>
      </c>
    </row>
    <row r="249" spans="1:8" x14ac:dyDescent="0.2">
      <c r="A249" s="181">
        <v>237</v>
      </c>
      <c r="B249" s="160"/>
      <c r="C249" s="204">
        <f t="shared" si="12"/>
        <v>42.55</v>
      </c>
      <c r="D249" s="203"/>
      <c r="E249" s="163">
        <v>25580</v>
      </c>
      <c r="F249" s="162">
        <f t="shared" si="11"/>
        <v>9803</v>
      </c>
      <c r="G249" s="164">
        <f t="shared" si="10"/>
        <v>7214</v>
      </c>
      <c r="H249" s="163">
        <v>78</v>
      </c>
    </row>
    <row r="250" spans="1:8" x14ac:dyDescent="0.2">
      <c r="A250" s="181">
        <v>238</v>
      </c>
      <c r="B250" s="160"/>
      <c r="C250" s="204">
        <f t="shared" si="12"/>
        <v>42.58</v>
      </c>
      <c r="D250" s="203"/>
      <c r="E250" s="163">
        <v>25580</v>
      </c>
      <c r="F250" s="162">
        <f t="shared" si="11"/>
        <v>9796</v>
      </c>
      <c r="G250" s="164">
        <f t="shared" si="10"/>
        <v>7209</v>
      </c>
      <c r="H250" s="163">
        <v>78</v>
      </c>
    </row>
    <row r="251" spans="1:8" x14ac:dyDescent="0.2">
      <c r="A251" s="181">
        <v>239</v>
      </c>
      <c r="B251" s="160"/>
      <c r="C251" s="204">
        <f t="shared" si="12"/>
        <v>42.62</v>
      </c>
      <c r="D251" s="203"/>
      <c r="E251" s="163">
        <v>25580</v>
      </c>
      <c r="F251" s="162">
        <f t="shared" si="11"/>
        <v>9787</v>
      </c>
      <c r="G251" s="164">
        <f t="shared" si="10"/>
        <v>7202</v>
      </c>
      <c r="H251" s="163">
        <v>78</v>
      </c>
    </row>
    <row r="252" spans="1:8" x14ac:dyDescent="0.2">
      <c r="A252" s="181">
        <v>240</v>
      </c>
      <c r="B252" s="160"/>
      <c r="C252" s="204">
        <f t="shared" si="12"/>
        <v>42.65</v>
      </c>
      <c r="D252" s="203"/>
      <c r="E252" s="163">
        <v>25580</v>
      </c>
      <c r="F252" s="162">
        <f t="shared" si="11"/>
        <v>9780</v>
      </c>
      <c r="G252" s="164">
        <f t="shared" si="10"/>
        <v>7197</v>
      </c>
      <c r="H252" s="163">
        <v>78</v>
      </c>
    </row>
    <row r="253" spans="1:8" x14ac:dyDescent="0.2">
      <c r="A253" s="181">
        <v>241</v>
      </c>
      <c r="B253" s="160"/>
      <c r="C253" s="204">
        <f t="shared" si="12"/>
        <v>42.69</v>
      </c>
      <c r="D253" s="203"/>
      <c r="E253" s="163">
        <v>25580</v>
      </c>
      <c r="F253" s="162">
        <f t="shared" si="11"/>
        <v>9771</v>
      </c>
      <c r="G253" s="164">
        <f t="shared" si="10"/>
        <v>7190</v>
      </c>
      <c r="H253" s="163">
        <v>78</v>
      </c>
    </row>
    <row r="254" spans="1:8" x14ac:dyDescent="0.2">
      <c r="A254" s="181">
        <v>242</v>
      </c>
      <c r="B254" s="160"/>
      <c r="C254" s="204">
        <f t="shared" si="12"/>
        <v>42.72</v>
      </c>
      <c r="D254" s="203"/>
      <c r="E254" s="163">
        <v>25580</v>
      </c>
      <c r="F254" s="162">
        <f t="shared" si="11"/>
        <v>9764</v>
      </c>
      <c r="G254" s="164">
        <f t="shared" si="10"/>
        <v>7185</v>
      </c>
      <c r="H254" s="163">
        <v>78</v>
      </c>
    </row>
    <row r="255" spans="1:8" x14ac:dyDescent="0.2">
      <c r="A255" s="181">
        <v>243</v>
      </c>
      <c r="B255" s="160"/>
      <c r="C255" s="204">
        <f t="shared" si="12"/>
        <v>42.76</v>
      </c>
      <c r="D255" s="203"/>
      <c r="E255" s="163">
        <v>25580</v>
      </c>
      <c r="F255" s="162">
        <f t="shared" si="11"/>
        <v>9755</v>
      </c>
      <c r="G255" s="164">
        <f t="shared" si="10"/>
        <v>7179</v>
      </c>
      <c r="H255" s="163">
        <v>78</v>
      </c>
    </row>
    <row r="256" spans="1:8" x14ac:dyDescent="0.2">
      <c r="A256" s="181">
        <v>244</v>
      </c>
      <c r="B256" s="160"/>
      <c r="C256" s="204">
        <f t="shared" si="12"/>
        <v>42.79</v>
      </c>
      <c r="D256" s="203"/>
      <c r="E256" s="163">
        <v>25580</v>
      </c>
      <c r="F256" s="162">
        <f t="shared" si="11"/>
        <v>9748</v>
      </c>
      <c r="G256" s="164">
        <f t="shared" si="10"/>
        <v>7174</v>
      </c>
      <c r="H256" s="163">
        <v>78</v>
      </c>
    </row>
    <row r="257" spans="1:8" x14ac:dyDescent="0.2">
      <c r="A257" s="181">
        <v>245</v>
      </c>
      <c r="B257" s="160"/>
      <c r="C257" s="204">
        <f t="shared" si="12"/>
        <v>42.83</v>
      </c>
      <c r="D257" s="203"/>
      <c r="E257" s="163">
        <v>25580</v>
      </c>
      <c r="F257" s="162">
        <f t="shared" si="11"/>
        <v>9739</v>
      </c>
      <c r="G257" s="164">
        <f t="shared" si="10"/>
        <v>7167</v>
      </c>
      <c r="H257" s="163">
        <v>78</v>
      </c>
    </row>
    <row r="258" spans="1:8" x14ac:dyDescent="0.2">
      <c r="A258" s="181">
        <v>246</v>
      </c>
      <c r="B258" s="160"/>
      <c r="C258" s="204">
        <f t="shared" si="12"/>
        <v>42.86</v>
      </c>
      <c r="D258" s="203"/>
      <c r="E258" s="163">
        <v>25580</v>
      </c>
      <c r="F258" s="162">
        <f t="shared" si="11"/>
        <v>9732</v>
      </c>
      <c r="G258" s="164">
        <f t="shared" si="10"/>
        <v>7162</v>
      </c>
      <c r="H258" s="163">
        <v>78</v>
      </c>
    </row>
    <row r="259" spans="1:8" x14ac:dyDescent="0.2">
      <c r="A259" s="181">
        <v>247</v>
      </c>
      <c r="B259" s="160"/>
      <c r="C259" s="204">
        <f t="shared" si="12"/>
        <v>42.9</v>
      </c>
      <c r="D259" s="203"/>
      <c r="E259" s="163">
        <v>25580</v>
      </c>
      <c r="F259" s="162">
        <f t="shared" si="11"/>
        <v>9723</v>
      </c>
      <c r="G259" s="164">
        <f t="shared" si="10"/>
        <v>7155</v>
      </c>
      <c r="H259" s="163">
        <v>78</v>
      </c>
    </row>
    <row r="260" spans="1:8" x14ac:dyDescent="0.2">
      <c r="A260" s="181">
        <v>248</v>
      </c>
      <c r="B260" s="160"/>
      <c r="C260" s="204">
        <f t="shared" si="12"/>
        <v>42.93</v>
      </c>
      <c r="D260" s="203"/>
      <c r="E260" s="163">
        <v>25580</v>
      </c>
      <c r="F260" s="162">
        <f t="shared" si="11"/>
        <v>9717</v>
      </c>
      <c r="G260" s="164">
        <f t="shared" si="10"/>
        <v>7150</v>
      </c>
      <c r="H260" s="163">
        <v>78</v>
      </c>
    </row>
    <row r="261" spans="1:8" x14ac:dyDescent="0.2">
      <c r="A261" s="181">
        <v>249</v>
      </c>
      <c r="B261" s="160"/>
      <c r="C261" s="204">
        <f t="shared" si="12"/>
        <v>42.97</v>
      </c>
      <c r="D261" s="203"/>
      <c r="E261" s="163">
        <v>25580</v>
      </c>
      <c r="F261" s="162">
        <f t="shared" si="11"/>
        <v>9708</v>
      </c>
      <c r="G261" s="164">
        <f t="shared" si="10"/>
        <v>7144</v>
      </c>
      <c r="H261" s="163">
        <v>78</v>
      </c>
    </row>
    <row r="262" spans="1:8" ht="13.5" thickBot="1" x14ac:dyDescent="0.25">
      <c r="A262" s="189">
        <v>250</v>
      </c>
      <c r="B262" s="166"/>
      <c r="C262" s="210">
        <f t="shared" si="12"/>
        <v>43</v>
      </c>
      <c r="D262" s="209"/>
      <c r="E262" s="169">
        <v>25580</v>
      </c>
      <c r="F262" s="168">
        <f t="shared" si="11"/>
        <v>9701</v>
      </c>
      <c r="G262" s="170">
        <f t="shared" si="10"/>
        <v>7139</v>
      </c>
      <c r="H262" s="169">
        <v>78</v>
      </c>
    </row>
  </sheetData>
  <mergeCells count="5">
    <mergeCell ref="A10:B10"/>
    <mergeCell ref="B11:C11"/>
    <mergeCell ref="D11:E11"/>
    <mergeCell ref="F11:F12"/>
    <mergeCell ref="G11:H11"/>
  </mergeCells>
  <pageMargins left="0.59055118110236227" right="0.39370078740157483" top="0.98425196850393704" bottom="0.98425196850393704" header="0.51181102362204722" footer="0.51181102362204722"/>
  <pageSetup paperSize="9" fitToHeight="13" orientation="portrait" r:id="rId1"/>
  <headerFooter alignWithMargins="0">
    <oddHeader>&amp;LKrajský úřad Plzeňského kraje&amp;R19. 3. 2024</oddHeader>
    <oddFooter>Stránka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2"/>
  <sheetViews>
    <sheetView workbookViewId="0">
      <pane ySplit="12" topLeftCell="A13" activePane="bottomLeft" state="frozenSplit"/>
      <selection activeCell="C69" sqref="C69"/>
      <selection pane="bottomLeft" activeCell="A13" sqref="A13"/>
    </sheetView>
  </sheetViews>
  <sheetFormatPr defaultRowHeight="12.75" x14ac:dyDescent="0.2"/>
  <cols>
    <col min="1" max="1" width="8.75" style="127" customWidth="1"/>
    <col min="2" max="2" width="8.375" style="127" customWidth="1"/>
    <col min="3" max="3" width="9.5" style="127" customWidth="1"/>
    <col min="4" max="4" width="11.75" style="127" customWidth="1"/>
    <col min="5" max="5" width="11.875" style="127" customWidth="1"/>
    <col min="6" max="7" width="11.25" style="127" customWidth="1"/>
    <col min="8" max="8" width="9.375" style="127" customWidth="1"/>
    <col min="9" max="9" width="14.125" style="127" customWidth="1"/>
    <col min="10" max="16384" width="9" style="127"/>
  </cols>
  <sheetData>
    <row r="1" spans="1:9" x14ac:dyDescent="0.2">
      <c r="H1" s="127" t="s">
        <v>118</v>
      </c>
    </row>
    <row r="2" spans="1:9" ht="4.5" customHeight="1" x14ac:dyDescent="0.2"/>
    <row r="3" spans="1:9" ht="20.25" x14ac:dyDescent="0.3">
      <c r="A3" s="128" t="s">
        <v>86</v>
      </c>
      <c r="C3" s="129"/>
      <c r="D3" s="129"/>
      <c r="E3" s="129"/>
      <c r="F3" s="130"/>
      <c r="G3" s="130"/>
      <c r="H3" s="131"/>
      <c r="I3" s="131"/>
    </row>
    <row r="4" spans="1:9" x14ac:dyDescent="0.2">
      <c r="A4" s="211" t="s">
        <v>119</v>
      </c>
      <c r="B4" s="133"/>
      <c r="C4" s="133"/>
      <c r="D4" s="133"/>
      <c r="E4" s="133"/>
      <c r="F4" s="133"/>
      <c r="G4" s="133"/>
      <c r="I4" s="131"/>
    </row>
    <row r="5" spans="1:9" ht="6.75" customHeight="1" x14ac:dyDescent="0.25">
      <c r="A5" s="132"/>
      <c r="B5" s="133"/>
      <c r="C5" s="133"/>
      <c r="D5" s="133"/>
      <c r="E5" s="133"/>
      <c r="F5" s="133"/>
      <c r="G5" s="133"/>
      <c r="I5" s="131"/>
    </row>
    <row r="6" spans="1:9" ht="15.75" x14ac:dyDescent="0.25">
      <c r="A6" s="135"/>
      <c r="B6" s="136"/>
      <c r="C6" s="137"/>
      <c r="D6" s="137" t="s">
        <v>4</v>
      </c>
      <c r="F6" s="138" t="s">
        <v>5</v>
      </c>
      <c r="G6" s="138"/>
      <c r="I6" s="131"/>
    </row>
    <row r="7" spans="1:9" ht="15.75" x14ac:dyDescent="0.25">
      <c r="A7" s="139" t="s">
        <v>120</v>
      </c>
      <c r="B7" s="136"/>
      <c r="C7" s="192"/>
      <c r="D7" s="192">
        <v>11</v>
      </c>
      <c r="E7" s="212"/>
      <c r="F7" s="192">
        <v>43</v>
      </c>
      <c r="G7" s="213"/>
      <c r="I7" s="131"/>
    </row>
    <row r="8" spans="1:9" ht="15.75" x14ac:dyDescent="0.25">
      <c r="A8" s="139" t="s">
        <v>121</v>
      </c>
      <c r="B8" s="136"/>
      <c r="C8" s="192"/>
      <c r="D8" s="192" t="s">
        <v>65</v>
      </c>
      <c r="E8" s="212"/>
      <c r="F8" s="192">
        <v>43</v>
      </c>
      <c r="G8" s="213"/>
      <c r="I8" s="131"/>
    </row>
    <row r="9" spans="1:9" ht="15.75" x14ac:dyDescent="0.25">
      <c r="A9" s="139" t="s">
        <v>122</v>
      </c>
      <c r="B9" s="136"/>
      <c r="C9" s="192"/>
      <c r="D9" s="192">
        <v>22</v>
      </c>
      <c r="E9" s="212"/>
      <c r="F9" s="192">
        <v>43</v>
      </c>
      <c r="G9" s="213"/>
      <c r="I9" s="131"/>
    </row>
    <row r="10" spans="1:9" ht="6" customHeight="1" thickBot="1" x14ac:dyDescent="0.25">
      <c r="A10" s="292"/>
      <c r="B10" s="292"/>
      <c r="C10" s="143"/>
      <c r="D10" s="144"/>
      <c r="E10" s="145"/>
      <c r="F10" s="145"/>
      <c r="G10" s="145"/>
      <c r="I10" s="131"/>
    </row>
    <row r="11" spans="1:9" ht="36.75" customHeight="1" x14ac:dyDescent="0.2">
      <c r="A11" s="146"/>
      <c r="B11" s="293" t="s">
        <v>0</v>
      </c>
      <c r="C11" s="294"/>
      <c r="D11" s="295" t="s">
        <v>1</v>
      </c>
      <c r="E11" s="296"/>
      <c r="F11" s="287" t="s">
        <v>2</v>
      </c>
      <c r="G11" s="297" t="s">
        <v>3</v>
      </c>
      <c r="H11" s="298"/>
    </row>
    <row r="12" spans="1:9" ht="45.75" thickBot="1" x14ac:dyDescent="0.25">
      <c r="A12" s="147" t="s">
        <v>84</v>
      </c>
      <c r="B12" s="148" t="s">
        <v>4</v>
      </c>
      <c r="C12" s="149" t="s">
        <v>5</v>
      </c>
      <c r="D12" s="150" t="s">
        <v>6</v>
      </c>
      <c r="E12" s="151" t="s">
        <v>85</v>
      </c>
      <c r="F12" s="288"/>
      <c r="G12" s="152" t="s">
        <v>8</v>
      </c>
      <c r="H12" s="151" t="s">
        <v>9</v>
      </c>
    </row>
    <row r="13" spans="1:9" x14ac:dyDescent="0.2">
      <c r="A13" s="176">
        <v>22</v>
      </c>
      <c r="B13" s="154">
        <v>11</v>
      </c>
      <c r="C13" s="155">
        <v>43</v>
      </c>
      <c r="D13" s="156">
        <v>41683</v>
      </c>
      <c r="E13" s="214">
        <v>28105</v>
      </c>
      <c r="F13" s="156">
        <f>ROUND(12*1.348*(1/B13*D13+1/C13*E13)+H13,0)</f>
        <v>72186</v>
      </c>
      <c r="G13" s="158">
        <f t="shared" ref="G13:G76" si="0">ROUND(12*(1/B13*D13+1/C13*E13),0)</f>
        <v>53316</v>
      </c>
      <c r="H13" s="157">
        <v>317</v>
      </c>
    </row>
    <row r="14" spans="1:9" x14ac:dyDescent="0.2">
      <c r="A14" s="186">
        <v>23</v>
      </c>
      <c r="B14" s="198">
        <f>ROUND(0.73*(6.558*LN(A14)-6),2)</f>
        <v>10.63</v>
      </c>
      <c r="C14" s="199">
        <v>43</v>
      </c>
      <c r="D14" s="162">
        <v>41683</v>
      </c>
      <c r="E14" s="163">
        <v>28105</v>
      </c>
      <c r="F14" s="162">
        <f>ROUND(12*1.348*(1/B14*D14+1/C14*E14)+H14,0)</f>
        <v>74320</v>
      </c>
      <c r="G14" s="164">
        <f t="shared" si="0"/>
        <v>54898</v>
      </c>
      <c r="H14" s="163">
        <v>317</v>
      </c>
    </row>
    <row r="15" spans="1:9" x14ac:dyDescent="0.2">
      <c r="A15" s="186">
        <v>24</v>
      </c>
      <c r="B15" s="198">
        <f>ROUND(0.73*(6.558*LN(A15)-6),2)</f>
        <v>10.83</v>
      </c>
      <c r="C15" s="199">
        <v>43</v>
      </c>
      <c r="D15" s="162">
        <v>41683</v>
      </c>
      <c r="E15" s="163">
        <v>28105</v>
      </c>
      <c r="F15" s="162">
        <f>ROUND(12*1.348*(1/B15*D15+1/C15*E15)+H15,0)</f>
        <v>73149</v>
      </c>
      <c r="G15" s="164">
        <f t="shared" si="0"/>
        <v>54029</v>
      </c>
      <c r="H15" s="163">
        <v>317</v>
      </c>
    </row>
    <row r="16" spans="1:9" x14ac:dyDescent="0.2">
      <c r="A16" s="181">
        <v>25</v>
      </c>
      <c r="B16" s="198">
        <f t="shared" ref="B16:B79" si="1">ROUND(0.73*(6.558*LN(A16)-6),2)</f>
        <v>11.03</v>
      </c>
      <c r="C16" s="199">
        <v>43</v>
      </c>
      <c r="D16" s="162">
        <v>41683</v>
      </c>
      <c r="E16" s="163">
        <v>28105</v>
      </c>
      <c r="F16" s="162">
        <f t="shared" ref="F16:F79" si="2">ROUND(12*1.348*(1/B16*D16+1/C16*E16)+H16,0)</f>
        <v>72020</v>
      </c>
      <c r="G16" s="164">
        <f t="shared" si="0"/>
        <v>53192</v>
      </c>
      <c r="H16" s="163">
        <v>317</v>
      </c>
    </row>
    <row r="17" spans="1:8" x14ac:dyDescent="0.2">
      <c r="A17" s="186">
        <v>26</v>
      </c>
      <c r="B17" s="198">
        <f t="shared" si="1"/>
        <v>11.22</v>
      </c>
      <c r="C17" s="199">
        <v>43</v>
      </c>
      <c r="D17" s="162">
        <v>41683</v>
      </c>
      <c r="E17" s="163">
        <v>28105</v>
      </c>
      <c r="F17" s="162">
        <f t="shared" si="2"/>
        <v>70985</v>
      </c>
      <c r="G17" s="164">
        <f t="shared" si="0"/>
        <v>52424</v>
      </c>
      <c r="H17" s="163">
        <v>317</v>
      </c>
    </row>
    <row r="18" spans="1:8" x14ac:dyDescent="0.2">
      <c r="A18" s="186">
        <v>27</v>
      </c>
      <c r="B18" s="198">
        <f t="shared" si="1"/>
        <v>11.4</v>
      </c>
      <c r="C18" s="199">
        <v>43</v>
      </c>
      <c r="D18" s="162">
        <v>41683</v>
      </c>
      <c r="E18" s="163">
        <v>28105</v>
      </c>
      <c r="F18" s="162">
        <f t="shared" si="2"/>
        <v>70036</v>
      </c>
      <c r="G18" s="164">
        <f t="shared" si="0"/>
        <v>51720</v>
      </c>
      <c r="H18" s="163">
        <v>317</v>
      </c>
    </row>
    <row r="19" spans="1:8" x14ac:dyDescent="0.2">
      <c r="A19" s="181">
        <v>28</v>
      </c>
      <c r="B19" s="198">
        <f t="shared" si="1"/>
        <v>11.57</v>
      </c>
      <c r="C19" s="199">
        <v>43</v>
      </c>
      <c r="D19" s="162">
        <v>41683</v>
      </c>
      <c r="E19" s="163">
        <v>28105</v>
      </c>
      <c r="F19" s="162">
        <f t="shared" si="2"/>
        <v>69167</v>
      </c>
      <c r="G19" s="164">
        <f t="shared" si="0"/>
        <v>51075</v>
      </c>
      <c r="H19" s="163">
        <v>317</v>
      </c>
    </row>
    <row r="20" spans="1:8" x14ac:dyDescent="0.2">
      <c r="A20" s="186">
        <v>29</v>
      </c>
      <c r="B20" s="198">
        <f t="shared" si="1"/>
        <v>11.74</v>
      </c>
      <c r="C20" s="199">
        <v>43</v>
      </c>
      <c r="D20" s="162">
        <v>41683</v>
      </c>
      <c r="E20" s="163">
        <v>28105</v>
      </c>
      <c r="F20" s="162">
        <f t="shared" si="2"/>
        <v>68323</v>
      </c>
      <c r="G20" s="164">
        <f t="shared" si="0"/>
        <v>50449</v>
      </c>
      <c r="H20" s="163">
        <v>317</v>
      </c>
    </row>
    <row r="21" spans="1:8" x14ac:dyDescent="0.2">
      <c r="A21" s="186">
        <v>30</v>
      </c>
      <c r="B21" s="198">
        <f t="shared" si="1"/>
        <v>11.9</v>
      </c>
      <c r="C21" s="199">
        <v>43</v>
      </c>
      <c r="D21" s="162">
        <v>41683</v>
      </c>
      <c r="E21" s="163">
        <v>28105</v>
      </c>
      <c r="F21" s="162">
        <f t="shared" si="2"/>
        <v>67551</v>
      </c>
      <c r="G21" s="164">
        <f t="shared" si="0"/>
        <v>49877</v>
      </c>
      <c r="H21" s="163">
        <v>317</v>
      </c>
    </row>
    <row r="22" spans="1:8" x14ac:dyDescent="0.2">
      <c r="A22" s="181">
        <v>31</v>
      </c>
      <c r="B22" s="198">
        <f t="shared" si="1"/>
        <v>12.06</v>
      </c>
      <c r="C22" s="199">
        <v>43</v>
      </c>
      <c r="D22" s="162">
        <v>41683</v>
      </c>
      <c r="E22" s="163">
        <v>28105</v>
      </c>
      <c r="F22" s="162">
        <f t="shared" si="2"/>
        <v>66799</v>
      </c>
      <c r="G22" s="164">
        <f t="shared" si="0"/>
        <v>49319</v>
      </c>
      <c r="H22" s="163">
        <v>317</v>
      </c>
    </row>
    <row r="23" spans="1:8" x14ac:dyDescent="0.2">
      <c r="A23" s="186">
        <v>32</v>
      </c>
      <c r="B23" s="198">
        <f t="shared" si="1"/>
        <v>12.21</v>
      </c>
      <c r="C23" s="199">
        <v>43</v>
      </c>
      <c r="D23" s="162">
        <v>41683</v>
      </c>
      <c r="E23" s="163">
        <v>28105</v>
      </c>
      <c r="F23" s="162">
        <f t="shared" si="2"/>
        <v>66112</v>
      </c>
      <c r="G23" s="164">
        <f t="shared" si="0"/>
        <v>48809</v>
      </c>
      <c r="H23" s="163">
        <v>317</v>
      </c>
    </row>
    <row r="24" spans="1:8" x14ac:dyDescent="0.2">
      <c r="A24" s="186">
        <v>33</v>
      </c>
      <c r="B24" s="198">
        <f t="shared" si="1"/>
        <v>12.36</v>
      </c>
      <c r="C24" s="199">
        <v>43</v>
      </c>
      <c r="D24" s="162">
        <v>41683</v>
      </c>
      <c r="E24" s="163">
        <v>28105</v>
      </c>
      <c r="F24" s="162">
        <f t="shared" si="2"/>
        <v>65442</v>
      </c>
      <c r="G24" s="164">
        <f t="shared" si="0"/>
        <v>48312</v>
      </c>
      <c r="H24" s="163">
        <v>317</v>
      </c>
    </row>
    <row r="25" spans="1:8" x14ac:dyDescent="0.2">
      <c r="A25" s="181">
        <v>34</v>
      </c>
      <c r="B25" s="198">
        <f t="shared" si="1"/>
        <v>12.5</v>
      </c>
      <c r="C25" s="199">
        <v>43</v>
      </c>
      <c r="D25" s="162">
        <v>41683</v>
      </c>
      <c r="E25" s="163">
        <v>28105</v>
      </c>
      <c r="F25" s="162">
        <f t="shared" si="2"/>
        <v>64831</v>
      </c>
      <c r="G25" s="164">
        <f t="shared" si="0"/>
        <v>47859</v>
      </c>
      <c r="H25" s="163">
        <v>317</v>
      </c>
    </row>
    <row r="26" spans="1:8" x14ac:dyDescent="0.2">
      <c r="A26" s="186">
        <v>35</v>
      </c>
      <c r="B26" s="198">
        <f t="shared" si="1"/>
        <v>12.64</v>
      </c>
      <c r="C26" s="199">
        <v>43</v>
      </c>
      <c r="D26" s="162">
        <v>41683</v>
      </c>
      <c r="E26" s="163">
        <v>28105</v>
      </c>
      <c r="F26" s="162">
        <f t="shared" si="2"/>
        <v>64233</v>
      </c>
      <c r="G26" s="164">
        <f t="shared" si="0"/>
        <v>47416</v>
      </c>
      <c r="H26" s="163">
        <v>317</v>
      </c>
    </row>
    <row r="27" spans="1:8" x14ac:dyDescent="0.2">
      <c r="A27" s="186">
        <v>36</v>
      </c>
      <c r="B27" s="198">
        <f t="shared" si="1"/>
        <v>12.78</v>
      </c>
      <c r="C27" s="199">
        <v>43</v>
      </c>
      <c r="D27" s="162">
        <v>41683</v>
      </c>
      <c r="E27" s="163">
        <v>28105</v>
      </c>
      <c r="F27" s="162">
        <f t="shared" si="2"/>
        <v>63649</v>
      </c>
      <c r="G27" s="164">
        <f t="shared" si="0"/>
        <v>46982</v>
      </c>
      <c r="H27" s="163">
        <v>317</v>
      </c>
    </row>
    <row r="28" spans="1:8" x14ac:dyDescent="0.2">
      <c r="A28" s="181">
        <v>37</v>
      </c>
      <c r="B28" s="198">
        <f t="shared" si="1"/>
        <v>12.91</v>
      </c>
      <c r="C28" s="199">
        <v>43</v>
      </c>
      <c r="D28" s="162">
        <v>41683</v>
      </c>
      <c r="E28" s="163">
        <v>28105</v>
      </c>
      <c r="F28" s="162">
        <f t="shared" si="2"/>
        <v>63118</v>
      </c>
      <c r="G28" s="164">
        <f t="shared" si="0"/>
        <v>46588</v>
      </c>
      <c r="H28" s="163">
        <v>317</v>
      </c>
    </row>
    <row r="29" spans="1:8" x14ac:dyDescent="0.2">
      <c r="A29" s="186">
        <v>38</v>
      </c>
      <c r="B29" s="198">
        <f t="shared" si="1"/>
        <v>13.03</v>
      </c>
      <c r="C29" s="199">
        <v>43</v>
      </c>
      <c r="D29" s="162">
        <v>41683</v>
      </c>
      <c r="E29" s="163">
        <v>28105</v>
      </c>
      <c r="F29" s="162">
        <f t="shared" si="2"/>
        <v>62637</v>
      </c>
      <c r="G29" s="164">
        <f t="shared" si="0"/>
        <v>46231</v>
      </c>
      <c r="H29" s="163">
        <v>317</v>
      </c>
    </row>
    <row r="30" spans="1:8" x14ac:dyDescent="0.2">
      <c r="A30" s="186">
        <v>39</v>
      </c>
      <c r="B30" s="198">
        <f t="shared" si="1"/>
        <v>13.16</v>
      </c>
      <c r="C30" s="199">
        <v>43</v>
      </c>
      <c r="D30" s="162">
        <v>41683</v>
      </c>
      <c r="E30" s="163">
        <v>28105</v>
      </c>
      <c r="F30" s="162">
        <f t="shared" si="2"/>
        <v>62126</v>
      </c>
      <c r="G30" s="164">
        <f t="shared" si="0"/>
        <v>45852</v>
      </c>
      <c r="H30" s="163">
        <v>317</v>
      </c>
    </row>
    <row r="31" spans="1:8" x14ac:dyDescent="0.2">
      <c r="A31" s="181">
        <v>40</v>
      </c>
      <c r="B31" s="198">
        <f t="shared" si="1"/>
        <v>13.28</v>
      </c>
      <c r="C31" s="199">
        <v>43</v>
      </c>
      <c r="D31" s="162">
        <v>41683</v>
      </c>
      <c r="E31" s="163">
        <v>28105</v>
      </c>
      <c r="F31" s="162">
        <f t="shared" si="2"/>
        <v>61663</v>
      </c>
      <c r="G31" s="164">
        <f t="shared" si="0"/>
        <v>45509</v>
      </c>
      <c r="H31" s="163">
        <v>317</v>
      </c>
    </row>
    <row r="32" spans="1:8" x14ac:dyDescent="0.2">
      <c r="A32" s="186">
        <v>41</v>
      </c>
      <c r="B32" s="198">
        <f t="shared" si="1"/>
        <v>13.4</v>
      </c>
      <c r="C32" s="199">
        <v>43</v>
      </c>
      <c r="D32" s="162">
        <v>41683</v>
      </c>
      <c r="E32" s="163">
        <v>28105</v>
      </c>
      <c r="F32" s="162">
        <f t="shared" si="2"/>
        <v>61208</v>
      </c>
      <c r="G32" s="164">
        <f t="shared" si="0"/>
        <v>45171</v>
      </c>
      <c r="H32" s="163">
        <v>317</v>
      </c>
    </row>
    <row r="33" spans="1:8" x14ac:dyDescent="0.2">
      <c r="A33" s="186">
        <v>42</v>
      </c>
      <c r="B33" s="198">
        <f t="shared" si="1"/>
        <v>13.51</v>
      </c>
      <c r="C33" s="199">
        <v>43</v>
      </c>
      <c r="D33" s="162">
        <v>41683</v>
      </c>
      <c r="E33" s="163">
        <v>28105</v>
      </c>
      <c r="F33" s="162">
        <f t="shared" si="2"/>
        <v>60798</v>
      </c>
      <c r="G33" s="164">
        <f t="shared" si="0"/>
        <v>44867</v>
      </c>
      <c r="H33" s="163">
        <v>317</v>
      </c>
    </row>
    <row r="34" spans="1:8" x14ac:dyDescent="0.2">
      <c r="A34" s="181">
        <v>43</v>
      </c>
      <c r="B34" s="198">
        <f t="shared" si="1"/>
        <v>13.63</v>
      </c>
      <c r="C34" s="199">
        <v>43</v>
      </c>
      <c r="D34" s="162">
        <v>41683</v>
      </c>
      <c r="E34" s="163">
        <v>28105</v>
      </c>
      <c r="F34" s="162">
        <f t="shared" si="2"/>
        <v>60359</v>
      </c>
      <c r="G34" s="164">
        <f t="shared" si="0"/>
        <v>44541</v>
      </c>
      <c r="H34" s="163">
        <v>317</v>
      </c>
    </row>
    <row r="35" spans="1:8" x14ac:dyDescent="0.2">
      <c r="A35" s="186">
        <v>44</v>
      </c>
      <c r="B35" s="198">
        <f t="shared" si="1"/>
        <v>13.74</v>
      </c>
      <c r="C35" s="199">
        <v>43</v>
      </c>
      <c r="D35" s="162">
        <v>41683</v>
      </c>
      <c r="E35" s="163">
        <v>28105</v>
      </c>
      <c r="F35" s="162">
        <f t="shared" si="2"/>
        <v>59963</v>
      </c>
      <c r="G35" s="164">
        <f t="shared" si="0"/>
        <v>44248</v>
      </c>
      <c r="H35" s="163">
        <v>317</v>
      </c>
    </row>
    <row r="36" spans="1:8" x14ac:dyDescent="0.2">
      <c r="A36" s="186">
        <v>45</v>
      </c>
      <c r="B36" s="198">
        <f t="shared" si="1"/>
        <v>13.84</v>
      </c>
      <c r="C36" s="199">
        <v>43</v>
      </c>
      <c r="D36" s="162">
        <v>41683</v>
      </c>
      <c r="E36" s="163">
        <v>28105</v>
      </c>
      <c r="F36" s="162">
        <f t="shared" si="2"/>
        <v>59608</v>
      </c>
      <c r="G36" s="164">
        <f t="shared" si="0"/>
        <v>43985</v>
      </c>
      <c r="H36" s="163">
        <v>317</v>
      </c>
    </row>
    <row r="37" spans="1:8" x14ac:dyDescent="0.2">
      <c r="A37" s="181">
        <v>46</v>
      </c>
      <c r="B37" s="198">
        <f t="shared" si="1"/>
        <v>13.95</v>
      </c>
      <c r="C37" s="199">
        <v>43</v>
      </c>
      <c r="D37" s="162">
        <v>41683</v>
      </c>
      <c r="E37" s="163">
        <v>28105</v>
      </c>
      <c r="F37" s="162">
        <f t="shared" si="2"/>
        <v>59224</v>
      </c>
      <c r="G37" s="164">
        <f t="shared" si="0"/>
        <v>43700</v>
      </c>
      <c r="H37" s="163">
        <v>317</v>
      </c>
    </row>
    <row r="38" spans="1:8" x14ac:dyDescent="0.2">
      <c r="A38" s="186">
        <v>47</v>
      </c>
      <c r="B38" s="198">
        <f t="shared" si="1"/>
        <v>14.05</v>
      </c>
      <c r="C38" s="199">
        <v>43</v>
      </c>
      <c r="D38" s="162">
        <v>41683</v>
      </c>
      <c r="E38" s="163">
        <v>28105</v>
      </c>
      <c r="F38" s="162">
        <f t="shared" si="2"/>
        <v>58880</v>
      </c>
      <c r="G38" s="164">
        <f t="shared" si="0"/>
        <v>43444</v>
      </c>
      <c r="H38" s="163">
        <v>317</v>
      </c>
    </row>
    <row r="39" spans="1:8" x14ac:dyDescent="0.2">
      <c r="A39" s="186">
        <v>48</v>
      </c>
      <c r="B39" s="198">
        <f t="shared" si="1"/>
        <v>14.15</v>
      </c>
      <c r="C39" s="199">
        <v>43</v>
      </c>
      <c r="D39" s="162">
        <v>41683</v>
      </c>
      <c r="E39" s="163">
        <v>28105</v>
      </c>
      <c r="F39" s="162">
        <f t="shared" si="2"/>
        <v>58541</v>
      </c>
      <c r="G39" s="164">
        <f t="shared" si="0"/>
        <v>43193</v>
      </c>
      <c r="H39" s="163">
        <v>317</v>
      </c>
    </row>
    <row r="40" spans="1:8" x14ac:dyDescent="0.2">
      <c r="A40" s="181">
        <v>49</v>
      </c>
      <c r="B40" s="198">
        <f t="shared" si="1"/>
        <v>14.25</v>
      </c>
      <c r="C40" s="199">
        <v>43</v>
      </c>
      <c r="D40" s="162">
        <v>41683</v>
      </c>
      <c r="E40" s="163">
        <v>28105</v>
      </c>
      <c r="F40" s="162">
        <f t="shared" si="2"/>
        <v>58206</v>
      </c>
      <c r="G40" s="164">
        <f t="shared" si="0"/>
        <v>42945</v>
      </c>
      <c r="H40" s="163">
        <v>317</v>
      </c>
    </row>
    <row r="41" spans="1:8" x14ac:dyDescent="0.2">
      <c r="A41" s="186">
        <v>50</v>
      </c>
      <c r="B41" s="198">
        <f t="shared" si="1"/>
        <v>14.35</v>
      </c>
      <c r="C41" s="199">
        <v>43</v>
      </c>
      <c r="D41" s="162">
        <v>41683</v>
      </c>
      <c r="E41" s="163">
        <v>28105</v>
      </c>
      <c r="F41" s="162">
        <f t="shared" si="2"/>
        <v>57877</v>
      </c>
      <c r="G41" s="164">
        <f t="shared" si="0"/>
        <v>42700</v>
      </c>
      <c r="H41" s="163">
        <v>317</v>
      </c>
    </row>
    <row r="42" spans="1:8" x14ac:dyDescent="0.2">
      <c r="A42" s="186">
        <v>51</v>
      </c>
      <c r="B42" s="198">
        <f t="shared" si="1"/>
        <v>14.44</v>
      </c>
      <c r="C42" s="199">
        <v>43</v>
      </c>
      <c r="D42" s="162">
        <v>41683</v>
      </c>
      <c r="E42" s="163">
        <v>28105</v>
      </c>
      <c r="F42" s="162">
        <f t="shared" si="2"/>
        <v>57584</v>
      </c>
      <c r="G42" s="164">
        <f t="shared" si="0"/>
        <v>42483</v>
      </c>
      <c r="H42" s="163">
        <v>317</v>
      </c>
    </row>
    <row r="43" spans="1:8" x14ac:dyDescent="0.2">
      <c r="A43" s="181">
        <v>52</v>
      </c>
      <c r="B43" s="198">
        <f t="shared" si="1"/>
        <v>14.54</v>
      </c>
      <c r="C43" s="199">
        <v>43</v>
      </c>
      <c r="D43" s="162">
        <v>41683</v>
      </c>
      <c r="E43" s="163">
        <v>28105</v>
      </c>
      <c r="F43" s="162">
        <f t="shared" si="2"/>
        <v>57263</v>
      </c>
      <c r="G43" s="164">
        <f t="shared" si="0"/>
        <v>42245</v>
      </c>
      <c r="H43" s="163">
        <v>317</v>
      </c>
    </row>
    <row r="44" spans="1:8" x14ac:dyDescent="0.2">
      <c r="A44" s="186">
        <v>53</v>
      </c>
      <c r="B44" s="198">
        <f t="shared" si="1"/>
        <v>14.63</v>
      </c>
      <c r="C44" s="199">
        <v>43</v>
      </c>
      <c r="D44" s="162">
        <v>41683</v>
      </c>
      <c r="E44" s="163">
        <v>28105</v>
      </c>
      <c r="F44" s="162">
        <f t="shared" si="2"/>
        <v>56977</v>
      </c>
      <c r="G44" s="164">
        <f t="shared" si="0"/>
        <v>42033</v>
      </c>
      <c r="H44" s="163">
        <v>317</v>
      </c>
    </row>
    <row r="45" spans="1:8" x14ac:dyDescent="0.2">
      <c r="A45" s="186">
        <v>54</v>
      </c>
      <c r="B45" s="198">
        <f t="shared" si="1"/>
        <v>14.72</v>
      </c>
      <c r="C45" s="199">
        <v>43</v>
      </c>
      <c r="D45" s="162">
        <v>41683</v>
      </c>
      <c r="E45" s="163">
        <v>28105</v>
      </c>
      <c r="F45" s="162">
        <f t="shared" si="2"/>
        <v>56696</v>
      </c>
      <c r="G45" s="164">
        <f t="shared" si="0"/>
        <v>41824</v>
      </c>
      <c r="H45" s="163">
        <v>317</v>
      </c>
    </row>
    <row r="46" spans="1:8" x14ac:dyDescent="0.2">
      <c r="A46" s="181">
        <v>55</v>
      </c>
      <c r="B46" s="198">
        <f t="shared" si="1"/>
        <v>14.8</v>
      </c>
      <c r="C46" s="199">
        <v>43</v>
      </c>
      <c r="D46" s="162">
        <v>41683</v>
      </c>
      <c r="E46" s="163">
        <v>28105</v>
      </c>
      <c r="F46" s="162">
        <f t="shared" si="2"/>
        <v>56448</v>
      </c>
      <c r="G46" s="164">
        <f t="shared" si="0"/>
        <v>41640</v>
      </c>
      <c r="H46" s="163">
        <v>317</v>
      </c>
    </row>
    <row r="47" spans="1:8" x14ac:dyDescent="0.2">
      <c r="A47" s="186">
        <v>56</v>
      </c>
      <c r="B47" s="198">
        <f t="shared" si="1"/>
        <v>14.89</v>
      </c>
      <c r="C47" s="199">
        <v>43</v>
      </c>
      <c r="D47" s="162">
        <v>41683</v>
      </c>
      <c r="E47" s="163">
        <v>28105</v>
      </c>
      <c r="F47" s="162">
        <f t="shared" si="2"/>
        <v>56173</v>
      </c>
      <c r="G47" s="164">
        <f t="shared" si="0"/>
        <v>41436</v>
      </c>
      <c r="H47" s="163">
        <v>317</v>
      </c>
    </row>
    <row r="48" spans="1:8" x14ac:dyDescent="0.2">
      <c r="A48" s="186">
        <v>57</v>
      </c>
      <c r="B48" s="198">
        <f t="shared" si="1"/>
        <v>14.98</v>
      </c>
      <c r="C48" s="199">
        <v>43</v>
      </c>
      <c r="D48" s="162">
        <v>41683</v>
      </c>
      <c r="E48" s="163">
        <v>28105</v>
      </c>
      <c r="F48" s="162">
        <f t="shared" si="2"/>
        <v>55901</v>
      </c>
      <c r="G48" s="164">
        <f t="shared" si="0"/>
        <v>41234</v>
      </c>
      <c r="H48" s="163">
        <v>317</v>
      </c>
    </row>
    <row r="49" spans="1:8" x14ac:dyDescent="0.2">
      <c r="A49" s="181">
        <v>58</v>
      </c>
      <c r="B49" s="198">
        <f t="shared" si="1"/>
        <v>15.06</v>
      </c>
      <c r="C49" s="199">
        <v>43</v>
      </c>
      <c r="D49" s="162">
        <v>41683</v>
      </c>
      <c r="E49" s="163">
        <v>28105</v>
      </c>
      <c r="F49" s="162">
        <f t="shared" si="2"/>
        <v>55662</v>
      </c>
      <c r="G49" s="164">
        <f t="shared" si="0"/>
        <v>41057</v>
      </c>
      <c r="H49" s="163">
        <v>317</v>
      </c>
    </row>
    <row r="50" spans="1:8" x14ac:dyDescent="0.2">
      <c r="A50" s="186">
        <v>59</v>
      </c>
      <c r="B50" s="198">
        <f t="shared" si="1"/>
        <v>15.14</v>
      </c>
      <c r="C50" s="199">
        <v>43</v>
      </c>
      <c r="D50" s="162">
        <v>41683</v>
      </c>
      <c r="E50" s="163">
        <v>28105</v>
      </c>
      <c r="F50" s="162">
        <f t="shared" si="2"/>
        <v>55425</v>
      </c>
      <c r="G50" s="164">
        <f t="shared" si="0"/>
        <v>40881</v>
      </c>
      <c r="H50" s="163">
        <v>317</v>
      </c>
    </row>
    <row r="51" spans="1:8" x14ac:dyDescent="0.2">
      <c r="A51" s="186">
        <v>60</v>
      </c>
      <c r="B51" s="198">
        <f t="shared" si="1"/>
        <v>15.22</v>
      </c>
      <c r="C51" s="199">
        <v>43</v>
      </c>
      <c r="D51" s="162">
        <v>41683</v>
      </c>
      <c r="E51" s="163">
        <v>28105</v>
      </c>
      <c r="F51" s="162">
        <f t="shared" si="2"/>
        <v>55191</v>
      </c>
      <c r="G51" s="164">
        <f t="shared" si="0"/>
        <v>40708</v>
      </c>
      <c r="H51" s="163">
        <v>317</v>
      </c>
    </row>
    <row r="52" spans="1:8" x14ac:dyDescent="0.2">
      <c r="A52" s="181">
        <v>61</v>
      </c>
      <c r="B52" s="198">
        <f t="shared" si="1"/>
        <v>15.3</v>
      </c>
      <c r="C52" s="199">
        <v>43</v>
      </c>
      <c r="D52" s="162">
        <v>41683</v>
      </c>
      <c r="E52" s="163">
        <v>28105</v>
      </c>
      <c r="F52" s="162">
        <f t="shared" si="2"/>
        <v>54959</v>
      </c>
      <c r="G52" s="164">
        <f t="shared" si="0"/>
        <v>40536</v>
      </c>
      <c r="H52" s="163">
        <v>317</v>
      </c>
    </row>
    <row r="53" spans="1:8" x14ac:dyDescent="0.2">
      <c r="A53" s="186">
        <v>62</v>
      </c>
      <c r="B53" s="198">
        <f t="shared" si="1"/>
        <v>15.38</v>
      </c>
      <c r="C53" s="199">
        <v>43</v>
      </c>
      <c r="D53" s="162">
        <v>41683</v>
      </c>
      <c r="E53" s="163">
        <v>28105</v>
      </c>
      <c r="F53" s="162">
        <f t="shared" si="2"/>
        <v>54730</v>
      </c>
      <c r="G53" s="164">
        <f t="shared" si="0"/>
        <v>40366</v>
      </c>
      <c r="H53" s="163">
        <v>317</v>
      </c>
    </row>
    <row r="54" spans="1:8" x14ac:dyDescent="0.2">
      <c r="A54" s="186">
        <v>63</v>
      </c>
      <c r="B54" s="198">
        <f t="shared" si="1"/>
        <v>15.45</v>
      </c>
      <c r="C54" s="199">
        <v>43</v>
      </c>
      <c r="D54" s="162">
        <v>41683</v>
      </c>
      <c r="E54" s="163">
        <v>28105</v>
      </c>
      <c r="F54" s="162">
        <f t="shared" si="2"/>
        <v>54531</v>
      </c>
      <c r="G54" s="164">
        <f t="shared" si="0"/>
        <v>40218</v>
      </c>
      <c r="H54" s="163">
        <v>317</v>
      </c>
    </row>
    <row r="55" spans="1:8" x14ac:dyDescent="0.2">
      <c r="A55" s="181">
        <v>64</v>
      </c>
      <c r="B55" s="198">
        <f t="shared" si="1"/>
        <v>15.53</v>
      </c>
      <c r="C55" s="199">
        <v>43</v>
      </c>
      <c r="D55" s="162">
        <v>41683</v>
      </c>
      <c r="E55" s="163">
        <v>28105</v>
      </c>
      <c r="F55" s="162">
        <f t="shared" si="2"/>
        <v>54307</v>
      </c>
      <c r="G55" s="164">
        <f t="shared" si="0"/>
        <v>40052</v>
      </c>
      <c r="H55" s="163">
        <v>317</v>
      </c>
    </row>
    <row r="56" spans="1:8" x14ac:dyDescent="0.2">
      <c r="A56" s="186">
        <v>65</v>
      </c>
      <c r="B56" s="198">
        <f t="shared" si="1"/>
        <v>15.6</v>
      </c>
      <c r="C56" s="199">
        <v>43</v>
      </c>
      <c r="D56" s="162">
        <v>41683</v>
      </c>
      <c r="E56" s="163">
        <v>28105</v>
      </c>
      <c r="F56" s="162">
        <f t="shared" si="2"/>
        <v>54112</v>
      </c>
      <c r="G56" s="164">
        <f t="shared" si="0"/>
        <v>39907</v>
      </c>
      <c r="H56" s="163">
        <v>317</v>
      </c>
    </row>
    <row r="57" spans="1:8" x14ac:dyDescent="0.2">
      <c r="A57" s="186">
        <v>66</v>
      </c>
      <c r="B57" s="198">
        <f t="shared" si="1"/>
        <v>15.68</v>
      </c>
      <c r="C57" s="199">
        <v>43</v>
      </c>
      <c r="D57" s="162">
        <v>41683</v>
      </c>
      <c r="E57" s="163">
        <v>28105</v>
      </c>
      <c r="F57" s="162">
        <f t="shared" si="2"/>
        <v>53891</v>
      </c>
      <c r="G57" s="164">
        <f t="shared" si="0"/>
        <v>39744</v>
      </c>
      <c r="H57" s="163">
        <v>317</v>
      </c>
    </row>
    <row r="58" spans="1:8" x14ac:dyDescent="0.2">
      <c r="A58" s="181">
        <v>67</v>
      </c>
      <c r="B58" s="198">
        <f t="shared" si="1"/>
        <v>15.75</v>
      </c>
      <c r="C58" s="199">
        <v>43</v>
      </c>
      <c r="D58" s="162">
        <v>41683</v>
      </c>
      <c r="E58" s="163">
        <v>28105</v>
      </c>
      <c r="F58" s="162">
        <f t="shared" si="2"/>
        <v>53700</v>
      </c>
      <c r="G58" s="164">
        <f t="shared" si="0"/>
        <v>39602</v>
      </c>
      <c r="H58" s="163">
        <v>317</v>
      </c>
    </row>
    <row r="59" spans="1:8" x14ac:dyDescent="0.2">
      <c r="A59" s="186">
        <v>68</v>
      </c>
      <c r="B59" s="198">
        <f t="shared" si="1"/>
        <v>15.82</v>
      </c>
      <c r="C59" s="199">
        <v>43</v>
      </c>
      <c r="D59" s="162">
        <v>41683</v>
      </c>
      <c r="E59" s="163">
        <v>28105</v>
      </c>
      <c r="F59" s="162">
        <f t="shared" si="2"/>
        <v>53511</v>
      </c>
      <c r="G59" s="164">
        <f t="shared" si="0"/>
        <v>39461</v>
      </c>
      <c r="H59" s="163">
        <v>317</v>
      </c>
    </row>
    <row r="60" spans="1:8" x14ac:dyDescent="0.2">
      <c r="A60" s="186">
        <v>69</v>
      </c>
      <c r="B60" s="198">
        <f t="shared" si="1"/>
        <v>15.89</v>
      </c>
      <c r="C60" s="199">
        <v>43</v>
      </c>
      <c r="D60" s="162">
        <v>41683</v>
      </c>
      <c r="E60" s="163">
        <v>28105</v>
      </c>
      <c r="F60" s="162">
        <f t="shared" si="2"/>
        <v>53323</v>
      </c>
      <c r="G60" s="164">
        <f t="shared" si="0"/>
        <v>39322</v>
      </c>
      <c r="H60" s="163">
        <v>317</v>
      </c>
    </row>
    <row r="61" spans="1:8" x14ac:dyDescent="0.2">
      <c r="A61" s="181">
        <v>70</v>
      </c>
      <c r="B61" s="198">
        <f t="shared" si="1"/>
        <v>15.96</v>
      </c>
      <c r="C61" s="199">
        <v>43</v>
      </c>
      <c r="D61" s="162">
        <v>41683</v>
      </c>
      <c r="E61" s="163">
        <v>28105</v>
      </c>
      <c r="F61" s="162">
        <f t="shared" si="2"/>
        <v>53137</v>
      </c>
      <c r="G61" s="164">
        <f t="shared" si="0"/>
        <v>39184</v>
      </c>
      <c r="H61" s="163">
        <v>317</v>
      </c>
    </row>
    <row r="62" spans="1:8" x14ac:dyDescent="0.2">
      <c r="A62" s="186">
        <v>71</v>
      </c>
      <c r="B62" s="198">
        <f t="shared" si="1"/>
        <v>16.03</v>
      </c>
      <c r="C62" s="199">
        <v>43</v>
      </c>
      <c r="D62" s="162">
        <v>41683</v>
      </c>
      <c r="E62" s="163">
        <v>28105</v>
      </c>
      <c r="F62" s="162">
        <f t="shared" si="2"/>
        <v>52952</v>
      </c>
      <c r="G62" s="164">
        <f t="shared" si="0"/>
        <v>39047</v>
      </c>
      <c r="H62" s="163">
        <v>317</v>
      </c>
    </row>
    <row r="63" spans="1:8" x14ac:dyDescent="0.2">
      <c r="A63" s="186">
        <v>72</v>
      </c>
      <c r="B63" s="198">
        <f t="shared" si="1"/>
        <v>16.09</v>
      </c>
      <c r="C63" s="199">
        <v>43</v>
      </c>
      <c r="D63" s="162">
        <v>41683</v>
      </c>
      <c r="E63" s="163">
        <v>28105</v>
      </c>
      <c r="F63" s="162">
        <f t="shared" si="2"/>
        <v>52796</v>
      </c>
      <c r="G63" s="164">
        <f t="shared" si="0"/>
        <v>38931</v>
      </c>
      <c r="H63" s="163">
        <v>317</v>
      </c>
    </row>
    <row r="64" spans="1:8" x14ac:dyDescent="0.2">
      <c r="A64" s="181">
        <v>73</v>
      </c>
      <c r="B64" s="198">
        <f t="shared" si="1"/>
        <v>16.16</v>
      </c>
      <c r="C64" s="199">
        <v>43</v>
      </c>
      <c r="D64" s="162">
        <v>41683</v>
      </c>
      <c r="E64" s="163">
        <v>28105</v>
      </c>
      <c r="F64" s="162">
        <f t="shared" si="2"/>
        <v>52614</v>
      </c>
      <c r="G64" s="164">
        <f t="shared" si="0"/>
        <v>38796</v>
      </c>
      <c r="H64" s="163">
        <v>317</v>
      </c>
    </row>
    <row r="65" spans="1:8" x14ac:dyDescent="0.2">
      <c r="A65" s="186">
        <v>74</v>
      </c>
      <c r="B65" s="198">
        <f t="shared" si="1"/>
        <v>16.23</v>
      </c>
      <c r="C65" s="199">
        <v>43</v>
      </c>
      <c r="D65" s="162">
        <v>41683</v>
      </c>
      <c r="E65" s="163">
        <v>28105</v>
      </c>
      <c r="F65" s="162">
        <f t="shared" si="2"/>
        <v>52434</v>
      </c>
      <c r="G65" s="164">
        <f t="shared" si="0"/>
        <v>38662</v>
      </c>
      <c r="H65" s="163">
        <v>317</v>
      </c>
    </row>
    <row r="66" spans="1:8" x14ac:dyDescent="0.2">
      <c r="A66" s="186">
        <v>75</v>
      </c>
      <c r="B66" s="198">
        <f t="shared" si="1"/>
        <v>16.29</v>
      </c>
      <c r="C66" s="199">
        <v>43</v>
      </c>
      <c r="D66" s="162">
        <v>41683</v>
      </c>
      <c r="E66" s="163">
        <v>28105</v>
      </c>
      <c r="F66" s="162">
        <f t="shared" si="2"/>
        <v>52281</v>
      </c>
      <c r="G66" s="164">
        <f t="shared" si="0"/>
        <v>38549</v>
      </c>
      <c r="H66" s="163">
        <v>317</v>
      </c>
    </row>
    <row r="67" spans="1:8" x14ac:dyDescent="0.2">
      <c r="A67" s="181">
        <v>76</v>
      </c>
      <c r="B67" s="198">
        <f t="shared" si="1"/>
        <v>16.350000000000001</v>
      </c>
      <c r="C67" s="199">
        <v>43</v>
      </c>
      <c r="D67" s="162">
        <v>41683</v>
      </c>
      <c r="E67" s="163">
        <v>28105</v>
      </c>
      <c r="F67" s="162">
        <f t="shared" si="2"/>
        <v>52129</v>
      </c>
      <c r="G67" s="164">
        <f t="shared" si="0"/>
        <v>38436</v>
      </c>
      <c r="H67" s="163">
        <v>317</v>
      </c>
    </row>
    <row r="68" spans="1:8" x14ac:dyDescent="0.2">
      <c r="A68" s="186">
        <v>77</v>
      </c>
      <c r="B68" s="198">
        <f t="shared" si="1"/>
        <v>16.420000000000002</v>
      </c>
      <c r="C68" s="199">
        <v>43</v>
      </c>
      <c r="D68" s="162">
        <v>41683</v>
      </c>
      <c r="E68" s="163">
        <v>28105</v>
      </c>
      <c r="F68" s="162">
        <f t="shared" si="2"/>
        <v>51953</v>
      </c>
      <c r="G68" s="164">
        <f t="shared" si="0"/>
        <v>38306</v>
      </c>
      <c r="H68" s="163">
        <v>317</v>
      </c>
    </row>
    <row r="69" spans="1:8" x14ac:dyDescent="0.2">
      <c r="A69" s="186">
        <v>78</v>
      </c>
      <c r="B69" s="198">
        <f t="shared" si="1"/>
        <v>16.48</v>
      </c>
      <c r="C69" s="199">
        <v>43</v>
      </c>
      <c r="D69" s="162">
        <v>41683</v>
      </c>
      <c r="E69" s="163">
        <v>28105</v>
      </c>
      <c r="F69" s="162">
        <f t="shared" si="2"/>
        <v>51804</v>
      </c>
      <c r="G69" s="164">
        <f t="shared" si="0"/>
        <v>38195</v>
      </c>
      <c r="H69" s="163">
        <v>317</v>
      </c>
    </row>
    <row r="70" spans="1:8" x14ac:dyDescent="0.2">
      <c r="A70" s="181">
        <v>79</v>
      </c>
      <c r="B70" s="198">
        <f t="shared" si="1"/>
        <v>16.54</v>
      </c>
      <c r="C70" s="199">
        <v>43</v>
      </c>
      <c r="D70" s="162">
        <v>41683</v>
      </c>
      <c r="E70" s="163">
        <v>28105</v>
      </c>
      <c r="F70" s="162">
        <f t="shared" si="2"/>
        <v>51655</v>
      </c>
      <c r="G70" s="164">
        <f t="shared" si="0"/>
        <v>38085</v>
      </c>
      <c r="H70" s="163">
        <v>317</v>
      </c>
    </row>
    <row r="71" spans="1:8" x14ac:dyDescent="0.2">
      <c r="A71" s="186">
        <v>80</v>
      </c>
      <c r="B71" s="198">
        <f t="shared" si="1"/>
        <v>16.600000000000001</v>
      </c>
      <c r="C71" s="199">
        <v>43</v>
      </c>
      <c r="D71" s="162">
        <v>41683</v>
      </c>
      <c r="E71" s="163">
        <v>28105</v>
      </c>
      <c r="F71" s="162">
        <f t="shared" si="2"/>
        <v>51508</v>
      </c>
      <c r="G71" s="164">
        <f t="shared" si="0"/>
        <v>37976</v>
      </c>
      <c r="H71" s="163">
        <v>317</v>
      </c>
    </row>
    <row r="72" spans="1:8" x14ac:dyDescent="0.2">
      <c r="A72" s="186">
        <v>81</v>
      </c>
      <c r="B72" s="198">
        <f t="shared" si="1"/>
        <v>16.66</v>
      </c>
      <c r="C72" s="199">
        <v>43</v>
      </c>
      <c r="D72" s="162">
        <v>41683</v>
      </c>
      <c r="E72" s="163">
        <v>28105</v>
      </c>
      <c r="F72" s="162">
        <f t="shared" si="2"/>
        <v>51362</v>
      </c>
      <c r="G72" s="164">
        <f t="shared" si="0"/>
        <v>37867</v>
      </c>
      <c r="H72" s="163">
        <v>317</v>
      </c>
    </row>
    <row r="73" spans="1:8" x14ac:dyDescent="0.2">
      <c r="A73" s="181">
        <v>82</v>
      </c>
      <c r="B73" s="198">
        <f t="shared" si="1"/>
        <v>16.72</v>
      </c>
      <c r="C73" s="199">
        <v>43</v>
      </c>
      <c r="D73" s="162">
        <v>41683</v>
      </c>
      <c r="E73" s="163">
        <v>28105</v>
      </c>
      <c r="F73" s="162">
        <f t="shared" si="2"/>
        <v>51217</v>
      </c>
      <c r="G73" s="164">
        <f t="shared" si="0"/>
        <v>37759</v>
      </c>
      <c r="H73" s="163">
        <v>317</v>
      </c>
    </row>
    <row r="74" spans="1:8" x14ac:dyDescent="0.2">
      <c r="A74" s="186">
        <v>83</v>
      </c>
      <c r="B74" s="198">
        <f t="shared" si="1"/>
        <v>16.77</v>
      </c>
      <c r="C74" s="199">
        <v>43</v>
      </c>
      <c r="D74" s="162">
        <v>41683</v>
      </c>
      <c r="E74" s="163">
        <v>28105</v>
      </c>
      <c r="F74" s="162">
        <f t="shared" si="2"/>
        <v>51096</v>
      </c>
      <c r="G74" s="164">
        <f t="shared" si="0"/>
        <v>37670</v>
      </c>
      <c r="H74" s="163">
        <v>317</v>
      </c>
    </row>
    <row r="75" spans="1:8" x14ac:dyDescent="0.2">
      <c r="A75" s="186">
        <v>84</v>
      </c>
      <c r="B75" s="198">
        <f t="shared" si="1"/>
        <v>16.829999999999998</v>
      </c>
      <c r="C75" s="199">
        <v>43</v>
      </c>
      <c r="D75" s="162">
        <v>41683</v>
      </c>
      <c r="E75" s="163">
        <v>28105</v>
      </c>
      <c r="F75" s="162">
        <f t="shared" si="2"/>
        <v>50953</v>
      </c>
      <c r="G75" s="164">
        <f t="shared" si="0"/>
        <v>37564</v>
      </c>
      <c r="H75" s="163">
        <v>317</v>
      </c>
    </row>
    <row r="76" spans="1:8" x14ac:dyDescent="0.2">
      <c r="A76" s="181">
        <v>85</v>
      </c>
      <c r="B76" s="198">
        <f t="shared" si="1"/>
        <v>16.89</v>
      </c>
      <c r="C76" s="199">
        <v>43</v>
      </c>
      <c r="D76" s="162">
        <v>41683</v>
      </c>
      <c r="E76" s="163">
        <v>28105</v>
      </c>
      <c r="F76" s="162">
        <f t="shared" si="2"/>
        <v>50811</v>
      </c>
      <c r="G76" s="164">
        <f t="shared" si="0"/>
        <v>37458</v>
      </c>
      <c r="H76" s="163">
        <v>317</v>
      </c>
    </row>
    <row r="77" spans="1:8" x14ac:dyDescent="0.2">
      <c r="A77" s="186">
        <v>86</v>
      </c>
      <c r="B77" s="198">
        <f t="shared" si="1"/>
        <v>16.940000000000001</v>
      </c>
      <c r="C77" s="199">
        <v>43</v>
      </c>
      <c r="D77" s="162">
        <v>41683</v>
      </c>
      <c r="E77" s="163">
        <v>28105</v>
      </c>
      <c r="F77" s="162">
        <f t="shared" si="2"/>
        <v>50693</v>
      </c>
      <c r="G77" s="164">
        <f t="shared" ref="G77:G140" si="3">ROUND(12*(1/B77*D77+1/C77*E77),0)</f>
        <v>37371</v>
      </c>
      <c r="H77" s="163">
        <v>317</v>
      </c>
    </row>
    <row r="78" spans="1:8" x14ac:dyDescent="0.2">
      <c r="A78" s="186">
        <v>87</v>
      </c>
      <c r="B78" s="198">
        <f t="shared" si="1"/>
        <v>17</v>
      </c>
      <c r="C78" s="199">
        <v>43</v>
      </c>
      <c r="D78" s="162">
        <v>41683</v>
      </c>
      <c r="E78" s="163">
        <v>28105</v>
      </c>
      <c r="F78" s="162">
        <f t="shared" si="2"/>
        <v>50552</v>
      </c>
      <c r="G78" s="164">
        <f t="shared" si="3"/>
        <v>37267</v>
      </c>
      <c r="H78" s="163">
        <v>317</v>
      </c>
    </row>
    <row r="79" spans="1:8" x14ac:dyDescent="0.2">
      <c r="A79" s="181">
        <v>88</v>
      </c>
      <c r="B79" s="198">
        <f t="shared" si="1"/>
        <v>17.05</v>
      </c>
      <c r="C79" s="199">
        <v>43</v>
      </c>
      <c r="D79" s="162">
        <v>41683</v>
      </c>
      <c r="E79" s="163">
        <v>28105</v>
      </c>
      <c r="F79" s="162">
        <f t="shared" si="2"/>
        <v>50436</v>
      </c>
      <c r="G79" s="164">
        <f t="shared" si="3"/>
        <v>37180</v>
      </c>
      <c r="H79" s="163">
        <v>317</v>
      </c>
    </row>
    <row r="80" spans="1:8" x14ac:dyDescent="0.2">
      <c r="A80" s="186">
        <v>89</v>
      </c>
      <c r="B80" s="198">
        <f t="shared" ref="B80:B143" si="4">ROUND(0.73*(6.558*LN(A80)-6),2)</f>
        <v>17.11</v>
      </c>
      <c r="C80" s="199">
        <v>43</v>
      </c>
      <c r="D80" s="162">
        <v>41683</v>
      </c>
      <c r="E80" s="163">
        <v>28105</v>
      </c>
      <c r="F80" s="162">
        <f t="shared" ref="F80:F143" si="5">ROUND(12*1.348*(1/B80*D80+1/C80*E80)+H80,0)</f>
        <v>50297</v>
      </c>
      <c r="G80" s="164">
        <f t="shared" si="3"/>
        <v>37077</v>
      </c>
      <c r="H80" s="163">
        <v>317</v>
      </c>
    </row>
    <row r="81" spans="1:8" x14ac:dyDescent="0.2">
      <c r="A81" s="186">
        <v>90</v>
      </c>
      <c r="B81" s="198">
        <f t="shared" si="4"/>
        <v>17.16</v>
      </c>
      <c r="C81" s="199">
        <v>43</v>
      </c>
      <c r="D81" s="162">
        <v>41683</v>
      </c>
      <c r="E81" s="163">
        <v>28105</v>
      </c>
      <c r="F81" s="162">
        <f t="shared" si="5"/>
        <v>50182</v>
      </c>
      <c r="G81" s="164">
        <f t="shared" si="3"/>
        <v>36992</v>
      </c>
      <c r="H81" s="163">
        <v>317</v>
      </c>
    </row>
    <row r="82" spans="1:8" x14ac:dyDescent="0.2">
      <c r="A82" s="181">
        <v>91</v>
      </c>
      <c r="B82" s="198">
        <f t="shared" si="4"/>
        <v>17.22</v>
      </c>
      <c r="C82" s="199">
        <v>43</v>
      </c>
      <c r="D82" s="162">
        <v>41683</v>
      </c>
      <c r="E82" s="163">
        <v>28105</v>
      </c>
      <c r="F82" s="162">
        <f t="shared" si="5"/>
        <v>50046</v>
      </c>
      <c r="G82" s="164">
        <f t="shared" si="3"/>
        <v>36891</v>
      </c>
      <c r="H82" s="163">
        <v>317</v>
      </c>
    </row>
    <row r="83" spans="1:8" x14ac:dyDescent="0.2">
      <c r="A83" s="186">
        <v>92</v>
      </c>
      <c r="B83" s="198">
        <f t="shared" si="4"/>
        <v>17.27</v>
      </c>
      <c r="C83" s="199">
        <v>43</v>
      </c>
      <c r="D83" s="162">
        <v>41683</v>
      </c>
      <c r="E83" s="163">
        <v>28105</v>
      </c>
      <c r="F83" s="162">
        <f t="shared" si="5"/>
        <v>49932</v>
      </c>
      <c r="G83" s="164">
        <f t="shared" si="3"/>
        <v>36807</v>
      </c>
      <c r="H83" s="163">
        <v>317</v>
      </c>
    </row>
    <row r="84" spans="1:8" x14ac:dyDescent="0.2">
      <c r="A84" s="186">
        <v>93</v>
      </c>
      <c r="B84" s="198">
        <f t="shared" si="4"/>
        <v>17.32</v>
      </c>
      <c r="C84" s="199">
        <v>43</v>
      </c>
      <c r="D84" s="162">
        <v>41683</v>
      </c>
      <c r="E84" s="163">
        <v>28105</v>
      </c>
      <c r="F84" s="162">
        <f t="shared" si="5"/>
        <v>49820</v>
      </c>
      <c r="G84" s="164">
        <f t="shared" si="3"/>
        <v>36723</v>
      </c>
      <c r="H84" s="163">
        <v>317</v>
      </c>
    </row>
    <row r="85" spans="1:8" x14ac:dyDescent="0.2">
      <c r="A85" s="181">
        <v>94</v>
      </c>
      <c r="B85" s="198">
        <f t="shared" si="4"/>
        <v>17.37</v>
      </c>
      <c r="C85" s="199">
        <v>43</v>
      </c>
      <c r="D85" s="162">
        <v>41683</v>
      </c>
      <c r="E85" s="163">
        <v>28105</v>
      </c>
      <c r="F85" s="162">
        <f t="shared" si="5"/>
        <v>49707</v>
      </c>
      <c r="G85" s="164">
        <f t="shared" si="3"/>
        <v>36640</v>
      </c>
      <c r="H85" s="163">
        <v>317</v>
      </c>
    </row>
    <row r="86" spans="1:8" x14ac:dyDescent="0.2">
      <c r="A86" s="186">
        <v>95</v>
      </c>
      <c r="B86" s="198">
        <f t="shared" si="4"/>
        <v>17.420000000000002</v>
      </c>
      <c r="C86" s="199">
        <v>43</v>
      </c>
      <c r="D86" s="162">
        <v>41683</v>
      </c>
      <c r="E86" s="163">
        <v>28105</v>
      </c>
      <c r="F86" s="162">
        <f t="shared" si="5"/>
        <v>49596</v>
      </c>
      <c r="G86" s="164">
        <f t="shared" si="3"/>
        <v>36557</v>
      </c>
      <c r="H86" s="163">
        <v>317</v>
      </c>
    </row>
    <row r="87" spans="1:8" x14ac:dyDescent="0.2">
      <c r="A87" s="186">
        <v>96</v>
      </c>
      <c r="B87" s="198">
        <f t="shared" si="4"/>
        <v>17.47</v>
      </c>
      <c r="C87" s="199">
        <v>43</v>
      </c>
      <c r="D87" s="162">
        <v>41683</v>
      </c>
      <c r="E87" s="163">
        <v>28105</v>
      </c>
      <c r="F87" s="162">
        <f t="shared" si="5"/>
        <v>49485</v>
      </c>
      <c r="G87" s="164">
        <f t="shared" si="3"/>
        <v>36475</v>
      </c>
      <c r="H87" s="163">
        <v>317</v>
      </c>
    </row>
    <row r="88" spans="1:8" x14ac:dyDescent="0.2">
      <c r="A88" s="181">
        <v>97</v>
      </c>
      <c r="B88" s="198">
        <f t="shared" si="4"/>
        <v>17.52</v>
      </c>
      <c r="C88" s="199">
        <v>43</v>
      </c>
      <c r="D88" s="162">
        <v>41683</v>
      </c>
      <c r="E88" s="163">
        <v>28105</v>
      </c>
      <c r="F88" s="162">
        <f t="shared" si="5"/>
        <v>49375</v>
      </c>
      <c r="G88" s="164">
        <f t="shared" si="3"/>
        <v>36393</v>
      </c>
      <c r="H88" s="163">
        <v>317</v>
      </c>
    </row>
    <row r="89" spans="1:8" x14ac:dyDescent="0.2">
      <c r="A89" s="186">
        <v>98</v>
      </c>
      <c r="B89" s="198">
        <f t="shared" si="4"/>
        <v>17.57</v>
      </c>
      <c r="C89" s="199">
        <v>43</v>
      </c>
      <c r="D89" s="162">
        <v>41683</v>
      </c>
      <c r="E89" s="163">
        <v>28105</v>
      </c>
      <c r="F89" s="162">
        <f t="shared" si="5"/>
        <v>49266</v>
      </c>
      <c r="G89" s="164">
        <f t="shared" si="3"/>
        <v>36312</v>
      </c>
      <c r="H89" s="163">
        <v>317</v>
      </c>
    </row>
    <row r="90" spans="1:8" x14ac:dyDescent="0.2">
      <c r="A90" s="186">
        <v>99</v>
      </c>
      <c r="B90" s="198">
        <f t="shared" si="4"/>
        <v>17.62</v>
      </c>
      <c r="C90" s="199">
        <v>43</v>
      </c>
      <c r="D90" s="162">
        <v>41683</v>
      </c>
      <c r="E90" s="163">
        <v>28105</v>
      </c>
      <c r="F90" s="162">
        <f t="shared" si="5"/>
        <v>49157</v>
      </c>
      <c r="G90" s="164">
        <f t="shared" si="3"/>
        <v>36231</v>
      </c>
      <c r="H90" s="163">
        <v>317</v>
      </c>
    </row>
    <row r="91" spans="1:8" x14ac:dyDescent="0.2">
      <c r="A91" s="181">
        <v>100</v>
      </c>
      <c r="B91" s="198">
        <f t="shared" si="4"/>
        <v>17.670000000000002</v>
      </c>
      <c r="C91" s="199">
        <v>43</v>
      </c>
      <c r="D91" s="162">
        <v>41683</v>
      </c>
      <c r="E91" s="163">
        <v>28105</v>
      </c>
      <c r="F91" s="162">
        <f t="shared" si="5"/>
        <v>49048</v>
      </c>
      <c r="G91" s="164">
        <f t="shared" si="3"/>
        <v>36151</v>
      </c>
      <c r="H91" s="163">
        <v>317</v>
      </c>
    </row>
    <row r="92" spans="1:8" x14ac:dyDescent="0.2">
      <c r="A92" s="186">
        <v>101</v>
      </c>
      <c r="B92" s="198">
        <f t="shared" si="4"/>
        <v>17.71</v>
      </c>
      <c r="C92" s="199">
        <v>43</v>
      </c>
      <c r="D92" s="162">
        <v>41683</v>
      </c>
      <c r="E92" s="163">
        <v>28105</v>
      </c>
      <c r="F92" s="162">
        <f t="shared" si="5"/>
        <v>48962</v>
      </c>
      <c r="G92" s="164">
        <f t="shared" si="3"/>
        <v>36087</v>
      </c>
      <c r="H92" s="163">
        <v>317</v>
      </c>
    </row>
    <row r="93" spans="1:8" x14ac:dyDescent="0.2">
      <c r="A93" s="186">
        <v>102</v>
      </c>
      <c r="B93" s="198">
        <f t="shared" si="4"/>
        <v>17.760000000000002</v>
      </c>
      <c r="C93" s="199">
        <v>43</v>
      </c>
      <c r="D93" s="162">
        <v>41683</v>
      </c>
      <c r="E93" s="163">
        <v>28105</v>
      </c>
      <c r="F93" s="162">
        <f t="shared" si="5"/>
        <v>48855</v>
      </c>
      <c r="G93" s="164">
        <f t="shared" si="3"/>
        <v>36007</v>
      </c>
      <c r="H93" s="163">
        <v>317</v>
      </c>
    </row>
    <row r="94" spans="1:8" x14ac:dyDescent="0.2">
      <c r="A94" s="181">
        <v>103</v>
      </c>
      <c r="B94" s="198">
        <f t="shared" si="4"/>
        <v>17.809999999999999</v>
      </c>
      <c r="C94" s="199">
        <v>43</v>
      </c>
      <c r="D94" s="162">
        <v>41683</v>
      </c>
      <c r="E94" s="163">
        <v>28105</v>
      </c>
      <c r="F94" s="162">
        <f t="shared" si="5"/>
        <v>48748</v>
      </c>
      <c r="G94" s="164">
        <f t="shared" si="3"/>
        <v>35928</v>
      </c>
      <c r="H94" s="163">
        <v>317</v>
      </c>
    </row>
    <row r="95" spans="1:8" x14ac:dyDescent="0.2">
      <c r="A95" s="186">
        <v>104</v>
      </c>
      <c r="B95" s="198">
        <f t="shared" si="4"/>
        <v>17.850000000000001</v>
      </c>
      <c r="C95" s="199">
        <v>43</v>
      </c>
      <c r="D95" s="162">
        <v>41683</v>
      </c>
      <c r="E95" s="163">
        <v>28105</v>
      </c>
      <c r="F95" s="162">
        <f t="shared" si="5"/>
        <v>48664</v>
      </c>
      <c r="G95" s="164">
        <f t="shared" si="3"/>
        <v>35865</v>
      </c>
      <c r="H95" s="163">
        <v>317</v>
      </c>
    </row>
    <row r="96" spans="1:8" x14ac:dyDescent="0.2">
      <c r="A96" s="186">
        <v>105</v>
      </c>
      <c r="B96" s="198">
        <f t="shared" si="4"/>
        <v>17.899999999999999</v>
      </c>
      <c r="C96" s="199">
        <v>43</v>
      </c>
      <c r="D96" s="162">
        <v>41683</v>
      </c>
      <c r="E96" s="163">
        <v>28105</v>
      </c>
      <c r="F96" s="162">
        <f t="shared" si="5"/>
        <v>48558</v>
      </c>
      <c r="G96" s="164">
        <f t="shared" si="3"/>
        <v>35787</v>
      </c>
      <c r="H96" s="163">
        <v>317</v>
      </c>
    </row>
    <row r="97" spans="1:8" x14ac:dyDescent="0.2">
      <c r="A97" s="181">
        <v>106</v>
      </c>
      <c r="B97" s="198">
        <f t="shared" si="4"/>
        <v>17.95</v>
      </c>
      <c r="C97" s="199">
        <v>43</v>
      </c>
      <c r="D97" s="162">
        <v>41683</v>
      </c>
      <c r="E97" s="163">
        <v>28105</v>
      </c>
      <c r="F97" s="162">
        <f t="shared" si="5"/>
        <v>48453</v>
      </c>
      <c r="G97" s="164">
        <f t="shared" si="3"/>
        <v>35709</v>
      </c>
      <c r="H97" s="163">
        <v>317</v>
      </c>
    </row>
    <row r="98" spans="1:8" x14ac:dyDescent="0.2">
      <c r="A98" s="186">
        <v>107</v>
      </c>
      <c r="B98" s="198">
        <f t="shared" si="4"/>
        <v>17.989999999999998</v>
      </c>
      <c r="C98" s="199">
        <v>43</v>
      </c>
      <c r="D98" s="162">
        <v>41683</v>
      </c>
      <c r="E98" s="163">
        <v>28105</v>
      </c>
      <c r="F98" s="162">
        <f t="shared" si="5"/>
        <v>48370</v>
      </c>
      <c r="G98" s="164">
        <f t="shared" si="3"/>
        <v>35647</v>
      </c>
      <c r="H98" s="163">
        <v>317</v>
      </c>
    </row>
    <row r="99" spans="1:8" x14ac:dyDescent="0.2">
      <c r="A99" s="186">
        <v>108</v>
      </c>
      <c r="B99" s="198">
        <f t="shared" si="4"/>
        <v>18.03</v>
      </c>
      <c r="C99" s="199">
        <v>43</v>
      </c>
      <c r="D99" s="162">
        <v>41683</v>
      </c>
      <c r="E99" s="163">
        <v>28105</v>
      </c>
      <c r="F99" s="162">
        <f t="shared" si="5"/>
        <v>48287</v>
      </c>
      <c r="G99" s="164">
        <f t="shared" si="3"/>
        <v>35586</v>
      </c>
      <c r="H99" s="163">
        <v>317</v>
      </c>
    </row>
    <row r="100" spans="1:8" x14ac:dyDescent="0.2">
      <c r="A100" s="181">
        <v>109</v>
      </c>
      <c r="B100" s="198">
        <f t="shared" si="4"/>
        <v>18.079999999999998</v>
      </c>
      <c r="C100" s="199">
        <v>43</v>
      </c>
      <c r="D100" s="162">
        <v>41683</v>
      </c>
      <c r="E100" s="163">
        <v>28105</v>
      </c>
      <c r="F100" s="162">
        <f t="shared" si="5"/>
        <v>48183</v>
      </c>
      <c r="G100" s="164">
        <f t="shared" si="3"/>
        <v>35509</v>
      </c>
      <c r="H100" s="163">
        <v>317</v>
      </c>
    </row>
    <row r="101" spans="1:8" x14ac:dyDescent="0.2">
      <c r="A101" s="186">
        <v>110</v>
      </c>
      <c r="B101" s="198">
        <f t="shared" si="4"/>
        <v>18.12</v>
      </c>
      <c r="C101" s="199">
        <v>43</v>
      </c>
      <c r="D101" s="162">
        <v>41683</v>
      </c>
      <c r="E101" s="163">
        <v>28105</v>
      </c>
      <c r="F101" s="162">
        <f t="shared" si="5"/>
        <v>48101</v>
      </c>
      <c r="G101" s="164">
        <f t="shared" si="3"/>
        <v>35448</v>
      </c>
      <c r="H101" s="163">
        <v>317</v>
      </c>
    </row>
    <row r="102" spans="1:8" x14ac:dyDescent="0.2">
      <c r="A102" s="186">
        <v>111</v>
      </c>
      <c r="B102" s="198">
        <f t="shared" si="4"/>
        <v>18.170000000000002</v>
      </c>
      <c r="C102" s="199">
        <v>43</v>
      </c>
      <c r="D102" s="162">
        <v>41683</v>
      </c>
      <c r="E102" s="163">
        <v>28105</v>
      </c>
      <c r="F102" s="162">
        <f t="shared" si="5"/>
        <v>47998</v>
      </c>
      <c r="G102" s="164">
        <f t="shared" si="3"/>
        <v>35372</v>
      </c>
      <c r="H102" s="163">
        <v>317</v>
      </c>
    </row>
    <row r="103" spans="1:8" x14ac:dyDescent="0.2">
      <c r="A103" s="181">
        <v>112</v>
      </c>
      <c r="B103" s="198">
        <f t="shared" si="4"/>
        <v>18.21</v>
      </c>
      <c r="C103" s="199">
        <v>43</v>
      </c>
      <c r="D103" s="162">
        <v>41683</v>
      </c>
      <c r="E103" s="163">
        <v>28105</v>
      </c>
      <c r="F103" s="162">
        <f t="shared" si="5"/>
        <v>47917</v>
      </c>
      <c r="G103" s="164">
        <f t="shared" si="3"/>
        <v>35311</v>
      </c>
      <c r="H103" s="163">
        <v>317</v>
      </c>
    </row>
    <row r="104" spans="1:8" x14ac:dyDescent="0.2">
      <c r="A104" s="186">
        <v>113</v>
      </c>
      <c r="B104" s="198">
        <f t="shared" si="4"/>
        <v>18.25</v>
      </c>
      <c r="C104" s="199">
        <v>43</v>
      </c>
      <c r="D104" s="162">
        <v>41683</v>
      </c>
      <c r="E104" s="163">
        <v>28105</v>
      </c>
      <c r="F104" s="162">
        <f t="shared" si="5"/>
        <v>47836</v>
      </c>
      <c r="G104" s="164">
        <f t="shared" si="3"/>
        <v>35251</v>
      </c>
      <c r="H104" s="163">
        <v>317</v>
      </c>
    </row>
    <row r="105" spans="1:8" x14ac:dyDescent="0.2">
      <c r="A105" s="186">
        <v>114</v>
      </c>
      <c r="B105" s="198">
        <f t="shared" si="4"/>
        <v>18.29</v>
      </c>
      <c r="C105" s="199">
        <v>43</v>
      </c>
      <c r="D105" s="162">
        <v>41683</v>
      </c>
      <c r="E105" s="163">
        <v>28105</v>
      </c>
      <c r="F105" s="162">
        <f t="shared" si="5"/>
        <v>47755</v>
      </c>
      <c r="G105" s="164">
        <f t="shared" si="3"/>
        <v>35191</v>
      </c>
      <c r="H105" s="163">
        <v>317</v>
      </c>
    </row>
    <row r="106" spans="1:8" x14ac:dyDescent="0.2">
      <c r="A106" s="181">
        <v>115</v>
      </c>
      <c r="B106" s="198">
        <f t="shared" si="4"/>
        <v>18.34</v>
      </c>
      <c r="C106" s="199">
        <v>43</v>
      </c>
      <c r="D106" s="162">
        <v>41683</v>
      </c>
      <c r="E106" s="163">
        <v>28105</v>
      </c>
      <c r="F106" s="162">
        <f t="shared" si="5"/>
        <v>47654</v>
      </c>
      <c r="G106" s="164">
        <f t="shared" si="3"/>
        <v>35117</v>
      </c>
      <c r="H106" s="163">
        <v>317</v>
      </c>
    </row>
    <row r="107" spans="1:8" x14ac:dyDescent="0.2">
      <c r="A107" s="186">
        <v>116</v>
      </c>
      <c r="B107" s="198">
        <f t="shared" si="4"/>
        <v>18.38</v>
      </c>
      <c r="C107" s="199">
        <v>43</v>
      </c>
      <c r="D107" s="162">
        <v>41683</v>
      </c>
      <c r="E107" s="163">
        <v>28105</v>
      </c>
      <c r="F107" s="162">
        <f t="shared" si="5"/>
        <v>47574</v>
      </c>
      <c r="G107" s="164">
        <f t="shared" si="3"/>
        <v>35057</v>
      </c>
      <c r="H107" s="163">
        <v>317</v>
      </c>
    </row>
    <row r="108" spans="1:8" x14ac:dyDescent="0.2">
      <c r="A108" s="186">
        <v>117</v>
      </c>
      <c r="B108" s="198">
        <f t="shared" si="4"/>
        <v>18.420000000000002</v>
      </c>
      <c r="C108" s="199">
        <v>43</v>
      </c>
      <c r="D108" s="162">
        <v>41683</v>
      </c>
      <c r="E108" s="163">
        <v>28105</v>
      </c>
      <c r="F108" s="162">
        <f t="shared" si="5"/>
        <v>47495</v>
      </c>
      <c r="G108" s="164">
        <f t="shared" si="3"/>
        <v>34998</v>
      </c>
      <c r="H108" s="163">
        <v>317</v>
      </c>
    </row>
    <row r="109" spans="1:8" x14ac:dyDescent="0.2">
      <c r="A109" s="181">
        <v>118</v>
      </c>
      <c r="B109" s="198">
        <f t="shared" si="4"/>
        <v>18.46</v>
      </c>
      <c r="C109" s="199">
        <v>43</v>
      </c>
      <c r="D109" s="162">
        <v>41683</v>
      </c>
      <c r="E109" s="163">
        <v>28105</v>
      </c>
      <c r="F109" s="162">
        <f t="shared" si="5"/>
        <v>47415</v>
      </c>
      <c r="G109" s="164">
        <f t="shared" si="3"/>
        <v>34939</v>
      </c>
      <c r="H109" s="163">
        <v>317</v>
      </c>
    </row>
    <row r="110" spans="1:8" x14ac:dyDescent="0.2">
      <c r="A110" s="186">
        <v>119</v>
      </c>
      <c r="B110" s="198">
        <f t="shared" si="4"/>
        <v>18.5</v>
      </c>
      <c r="C110" s="199">
        <v>43</v>
      </c>
      <c r="D110" s="162">
        <v>41683</v>
      </c>
      <c r="E110" s="163">
        <v>28105</v>
      </c>
      <c r="F110" s="162">
        <f t="shared" si="5"/>
        <v>47336</v>
      </c>
      <c r="G110" s="164">
        <f t="shared" si="3"/>
        <v>34881</v>
      </c>
      <c r="H110" s="163">
        <v>317</v>
      </c>
    </row>
    <row r="111" spans="1:8" x14ac:dyDescent="0.2">
      <c r="A111" s="186">
        <v>120</v>
      </c>
      <c r="B111" s="198">
        <f t="shared" si="4"/>
        <v>18.54</v>
      </c>
      <c r="C111" s="199">
        <v>43</v>
      </c>
      <c r="D111" s="162">
        <v>41683</v>
      </c>
      <c r="E111" s="163">
        <v>28105</v>
      </c>
      <c r="F111" s="162">
        <f t="shared" si="5"/>
        <v>47258</v>
      </c>
      <c r="G111" s="164">
        <f t="shared" si="3"/>
        <v>34823</v>
      </c>
      <c r="H111" s="163">
        <v>317</v>
      </c>
    </row>
    <row r="112" spans="1:8" x14ac:dyDescent="0.2">
      <c r="A112" s="181">
        <v>121</v>
      </c>
      <c r="B112" s="198">
        <f t="shared" si="4"/>
        <v>18.579999999999998</v>
      </c>
      <c r="C112" s="199">
        <v>43</v>
      </c>
      <c r="D112" s="162">
        <v>41683</v>
      </c>
      <c r="E112" s="163">
        <v>28105</v>
      </c>
      <c r="F112" s="162">
        <f t="shared" si="5"/>
        <v>47179</v>
      </c>
      <c r="G112" s="164">
        <f t="shared" si="3"/>
        <v>34764</v>
      </c>
      <c r="H112" s="163">
        <v>317</v>
      </c>
    </row>
    <row r="113" spans="1:8" x14ac:dyDescent="0.2">
      <c r="A113" s="186">
        <v>122</v>
      </c>
      <c r="B113" s="198">
        <f t="shared" si="4"/>
        <v>18.62</v>
      </c>
      <c r="C113" s="199">
        <v>43</v>
      </c>
      <c r="D113" s="162">
        <v>41683</v>
      </c>
      <c r="E113" s="163">
        <v>28105</v>
      </c>
      <c r="F113" s="162">
        <f t="shared" si="5"/>
        <v>47102</v>
      </c>
      <c r="G113" s="164">
        <f t="shared" si="3"/>
        <v>34707</v>
      </c>
      <c r="H113" s="163">
        <v>317</v>
      </c>
    </row>
    <row r="114" spans="1:8" x14ac:dyDescent="0.2">
      <c r="A114" s="186">
        <v>123</v>
      </c>
      <c r="B114" s="198">
        <f t="shared" si="4"/>
        <v>18.66</v>
      </c>
      <c r="C114" s="199">
        <v>43</v>
      </c>
      <c r="D114" s="162">
        <v>41683</v>
      </c>
      <c r="E114" s="163">
        <v>28105</v>
      </c>
      <c r="F114" s="162">
        <f t="shared" si="5"/>
        <v>47024</v>
      </c>
      <c r="G114" s="164">
        <f t="shared" si="3"/>
        <v>34649</v>
      </c>
      <c r="H114" s="163">
        <v>317</v>
      </c>
    </row>
    <row r="115" spans="1:8" x14ac:dyDescent="0.2">
      <c r="A115" s="181">
        <v>124</v>
      </c>
      <c r="B115" s="198">
        <f t="shared" si="4"/>
        <v>18.7</v>
      </c>
      <c r="C115" s="199">
        <v>43</v>
      </c>
      <c r="D115" s="162">
        <v>41683</v>
      </c>
      <c r="E115" s="163">
        <v>28105</v>
      </c>
      <c r="F115" s="162">
        <f t="shared" si="5"/>
        <v>46947</v>
      </c>
      <c r="G115" s="164">
        <f t="shared" si="3"/>
        <v>34592</v>
      </c>
      <c r="H115" s="163">
        <v>317</v>
      </c>
    </row>
    <row r="116" spans="1:8" x14ac:dyDescent="0.2">
      <c r="A116" s="186">
        <v>125</v>
      </c>
      <c r="B116" s="198">
        <f t="shared" si="4"/>
        <v>18.73</v>
      </c>
      <c r="C116" s="199">
        <v>43</v>
      </c>
      <c r="D116" s="162">
        <v>41683</v>
      </c>
      <c r="E116" s="163">
        <v>28105</v>
      </c>
      <c r="F116" s="162">
        <f t="shared" si="5"/>
        <v>46889</v>
      </c>
      <c r="G116" s="164">
        <f t="shared" si="3"/>
        <v>34549</v>
      </c>
      <c r="H116" s="163">
        <v>317</v>
      </c>
    </row>
    <row r="117" spans="1:8" x14ac:dyDescent="0.2">
      <c r="A117" s="186">
        <v>126</v>
      </c>
      <c r="B117" s="198">
        <f t="shared" si="4"/>
        <v>18.77</v>
      </c>
      <c r="C117" s="199">
        <v>43</v>
      </c>
      <c r="D117" s="162">
        <v>41683</v>
      </c>
      <c r="E117" s="163">
        <v>28105</v>
      </c>
      <c r="F117" s="162">
        <f t="shared" si="5"/>
        <v>46812</v>
      </c>
      <c r="G117" s="164">
        <f t="shared" si="3"/>
        <v>34492</v>
      </c>
      <c r="H117" s="163">
        <v>317</v>
      </c>
    </row>
    <row r="118" spans="1:8" x14ac:dyDescent="0.2">
      <c r="A118" s="181">
        <v>127</v>
      </c>
      <c r="B118" s="198">
        <f t="shared" si="4"/>
        <v>18.809999999999999</v>
      </c>
      <c r="C118" s="199">
        <v>43</v>
      </c>
      <c r="D118" s="162">
        <v>41683</v>
      </c>
      <c r="E118" s="163">
        <v>28105</v>
      </c>
      <c r="F118" s="162">
        <f t="shared" si="5"/>
        <v>46736</v>
      </c>
      <c r="G118" s="164">
        <f t="shared" si="3"/>
        <v>34435</v>
      </c>
      <c r="H118" s="163">
        <v>317</v>
      </c>
    </row>
    <row r="119" spans="1:8" x14ac:dyDescent="0.2">
      <c r="A119" s="186">
        <v>128</v>
      </c>
      <c r="B119" s="198">
        <f t="shared" si="4"/>
        <v>18.850000000000001</v>
      </c>
      <c r="C119" s="199">
        <v>43</v>
      </c>
      <c r="D119" s="162">
        <v>41683</v>
      </c>
      <c r="E119" s="163">
        <v>28105</v>
      </c>
      <c r="F119" s="162">
        <f t="shared" si="5"/>
        <v>46660</v>
      </c>
      <c r="G119" s="164">
        <f t="shared" si="3"/>
        <v>34379</v>
      </c>
      <c r="H119" s="163">
        <v>317</v>
      </c>
    </row>
    <row r="120" spans="1:8" x14ac:dyDescent="0.2">
      <c r="A120" s="186">
        <v>129</v>
      </c>
      <c r="B120" s="198">
        <f t="shared" si="4"/>
        <v>18.89</v>
      </c>
      <c r="C120" s="199">
        <v>43</v>
      </c>
      <c r="D120" s="162">
        <v>41683</v>
      </c>
      <c r="E120" s="163">
        <v>28105</v>
      </c>
      <c r="F120" s="162">
        <f t="shared" si="5"/>
        <v>46584</v>
      </c>
      <c r="G120" s="164">
        <f t="shared" si="3"/>
        <v>34323</v>
      </c>
      <c r="H120" s="163">
        <v>317</v>
      </c>
    </row>
    <row r="121" spans="1:8" x14ac:dyDescent="0.2">
      <c r="A121" s="181">
        <v>130</v>
      </c>
      <c r="B121" s="198">
        <f t="shared" si="4"/>
        <v>18.920000000000002</v>
      </c>
      <c r="C121" s="199">
        <v>43</v>
      </c>
      <c r="D121" s="162">
        <v>41683</v>
      </c>
      <c r="E121" s="163">
        <v>28105</v>
      </c>
      <c r="F121" s="162">
        <f t="shared" si="5"/>
        <v>46527</v>
      </c>
      <c r="G121" s="164">
        <f t="shared" si="3"/>
        <v>34281</v>
      </c>
      <c r="H121" s="163">
        <v>317</v>
      </c>
    </row>
    <row r="122" spans="1:8" x14ac:dyDescent="0.2">
      <c r="A122" s="186">
        <v>131</v>
      </c>
      <c r="B122" s="198">
        <f t="shared" si="4"/>
        <v>18.96</v>
      </c>
      <c r="C122" s="199">
        <v>43</v>
      </c>
      <c r="D122" s="162">
        <v>41683</v>
      </c>
      <c r="E122" s="163">
        <v>28105</v>
      </c>
      <c r="F122" s="162">
        <f t="shared" si="5"/>
        <v>46452</v>
      </c>
      <c r="G122" s="164">
        <f t="shared" si="3"/>
        <v>34225</v>
      </c>
      <c r="H122" s="163">
        <v>317</v>
      </c>
    </row>
    <row r="123" spans="1:8" x14ac:dyDescent="0.2">
      <c r="A123" s="186">
        <v>132</v>
      </c>
      <c r="B123" s="198">
        <f t="shared" si="4"/>
        <v>19</v>
      </c>
      <c r="C123" s="199">
        <v>43</v>
      </c>
      <c r="D123" s="162">
        <v>41683</v>
      </c>
      <c r="E123" s="163">
        <v>28105</v>
      </c>
      <c r="F123" s="162">
        <f t="shared" si="5"/>
        <v>46377</v>
      </c>
      <c r="G123" s="164">
        <f t="shared" si="3"/>
        <v>34169</v>
      </c>
      <c r="H123" s="163">
        <v>317</v>
      </c>
    </row>
    <row r="124" spans="1:8" x14ac:dyDescent="0.2">
      <c r="A124" s="181">
        <v>133</v>
      </c>
      <c r="B124" s="198">
        <f t="shared" si="4"/>
        <v>19.03</v>
      </c>
      <c r="C124" s="199">
        <v>43</v>
      </c>
      <c r="D124" s="162">
        <v>41683</v>
      </c>
      <c r="E124" s="163">
        <v>28105</v>
      </c>
      <c r="F124" s="162">
        <f t="shared" si="5"/>
        <v>46321</v>
      </c>
      <c r="G124" s="164">
        <f t="shared" si="3"/>
        <v>34128</v>
      </c>
      <c r="H124" s="163">
        <v>317</v>
      </c>
    </row>
    <row r="125" spans="1:8" x14ac:dyDescent="0.2">
      <c r="A125" s="186">
        <v>134</v>
      </c>
      <c r="B125" s="198">
        <f t="shared" si="4"/>
        <v>19.07</v>
      </c>
      <c r="C125" s="199">
        <v>43</v>
      </c>
      <c r="D125" s="162">
        <v>41683</v>
      </c>
      <c r="E125" s="163">
        <v>28105</v>
      </c>
      <c r="F125" s="162">
        <f t="shared" si="5"/>
        <v>46247</v>
      </c>
      <c r="G125" s="164">
        <f t="shared" si="3"/>
        <v>34073</v>
      </c>
      <c r="H125" s="163">
        <v>317</v>
      </c>
    </row>
    <row r="126" spans="1:8" x14ac:dyDescent="0.2">
      <c r="A126" s="186">
        <v>135</v>
      </c>
      <c r="B126" s="198">
        <f t="shared" si="4"/>
        <v>19.100000000000001</v>
      </c>
      <c r="C126" s="199">
        <v>43</v>
      </c>
      <c r="D126" s="162">
        <v>41683</v>
      </c>
      <c r="E126" s="163">
        <v>28105</v>
      </c>
      <c r="F126" s="162">
        <f t="shared" si="5"/>
        <v>46191</v>
      </c>
      <c r="G126" s="164">
        <f t="shared" si="3"/>
        <v>34032</v>
      </c>
      <c r="H126" s="163">
        <v>317</v>
      </c>
    </row>
    <row r="127" spans="1:8" x14ac:dyDescent="0.2">
      <c r="A127" s="181">
        <v>136</v>
      </c>
      <c r="B127" s="198">
        <f t="shared" si="4"/>
        <v>19.14</v>
      </c>
      <c r="C127" s="199">
        <v>43</v>
      </c>
      <c r="D127" s="162">
        <v>41683</v>
      </c>
      <c r="E127" s="163">
        <v>28105</v>
      </c>
      <c r="F127" s="162">
        <f t="shared" si="5"/>
        <v>46118</v>
      </c>
      <c r="G127" s="164">
        <f t="shared" si="3"/>
        <v>33977</v>
      </c>
      <c r="H127" s="163">
        <v>317</v>
      </c>
    </row>
    <row r="128" spans="1:8" x14ac:dyDescent="0.2">
      <c r="A128" s="186">
        <v>137</v>
      </c>
      <c r="B128" s="198">
        <f t="shared" si="4"/>
        <v>19.170000000000002</v>
      </c>
      <c r="C128" s="199">
        <v>43</v>
      </c>
      <c r="D128" s="162">
        <v>41683</v>
      </c>
      <c r="E128" s="163">
        <v>28105</v>
      </c>
      <c r="F128" s="162">
        <f t="shared" si="5"/>
        <v>46063</v>
      </c>
      <c r="G128" s="164">
        <f t="shared" si="3"/>
        <v>33936</v>
      </c>
      <c r="H128" s="163">
        <v>317</v>
      </c>
    </row>
    <row r="129" spans="1:8" x14ac:dyDescent="0.2">
      <c r="A129" s="186">
        <v>138</v>
      </c>
      <c r="B129" s="198">
        <f t="shared" si="4"/>
        <v>19.21</v>
      </c>
      <c r="C129" s="199">
        <v>43</v>
      </c>
      <c r="D129" s="162">
        <v>41683</v>
      </c>
      <c r="E129" s="163">
        <v>28105</v>
      </c>
      <c r="F129" s="162">
        <f t="shared" si="5"/>
        <v>45989</v>
      </c>
      <c r="G129" s="164">
        <f t="shared" si="3"/>
        <v>33882</v>
      </c>
      <c r="H129" s="163">
        <v>317</v>
      </c>
    </row>
    <row r="130" spans="1:8" x14ac:dyDescent="0.2">
      <c r="A130" s="181">
        <v>139</v>
      </c>
      <c r="B130" s="198">
        <f t="shared" si="4"/>
        <v>19.239999999999998</v>
      </c>
      <c r="C130" s="199">
        <v>43</v>
      </c>
      <c r="D130" s="162">
        <v>41683</v>
      </c>
      <c r="E130" s="163">
        <v>28105</v>
      </c>
      <c r="F130" s="162">
        <f t="shared" si="5"/>
        <v>45935</v>
      </c>
      <c r="G130" s="164">
        <f t="shared" si="3"/>
        <v>33841</v>
      </c>
      <c r="H130" s="163">
        <v>317</v>
      </c>
    </row>
    <row r="131" spans="1:8" x14ac:dyDescent="0.2">
      <c r="A131" s="186">
        <v>140</v>
      </c>
      <c r="B131" s="198">
        <f t="shared" si="4"/>
        <v>19.28</v>
      </c>
      <c r="C131" s="199">
        <v>43</v>
      </c>
      <c r="D131" s="162">
        <v>41683</v>
      </c>
      <c r="E131" s="163">
        <v>28105</v>
      </c>
      <c r="F131" s="162">
        <f t="shared" si="5"/>
        <v>45862</v>
      </c>
      <c r="G131" s="164">
        <f t="shared" si="3"/>
        <v>33787</v>
      </c>
      <c r="H131" s="163">
        <v>317</v>
      </c>
    </row>
    <row r="132" spans="1:8" x14ac:dyDescent="0.2">
      <c r="A132" s="186">
        <v>141</v>
      </c>
      <c r="B132" s="198">
        <f t="shared" si="4"/>
        <v>19.309999999999999</v>
      </c>
      <c r="C132" s="199">
        <v>43</v>
      </c>
      <c r="D132" s="162">
        <v>41683</v>
      </c>
      <c r="E132" s="163">
        <v>28105</v>
      </c>
      <c r="F132" s="162">
        <f t="shared" si="5"/>
        <v>45808</v>
      </c>
      <c r="G132" s="164">
        <f t="shared" si="3"/>
        <v>33747</v>
      </c>
      <c r="H132" s="163">
        <v>317</v>
      </c>
    </row>
    <row r="133" spans="1:8" x14ac:dyDescent="0.2">
      <c r="A133" s="181">
        <v>142</v>
      </c>
      <c r="B133" s="198">
        <f t="shared" si="4"/>
        <v>19.350000000000001</v>
      </c>
      <c r="C133" s="199">
        <v>43</v>
      </c>
      <c r="D133" s="162">
        <v>41683</v>
      </c>
      <c r="E133" s="163">
        <v>28105</v>
      </c>
      <c r="F133" s="162">
        <f t="shared" si="5"/>
        <v>45735</v>
      </c>
      <c r="G133" s="164">
        <f t="shared" si="3"/>
        <v>33693</v>
      </c>
      <c r="H133" s="163">
        <v>317</v>
      </c>
    </row>
    <row r="134" spans="1:8" x14ac:dyDescent="0.2">
      <c r="A134" s="186">
        <v>143</v>
      </c>
      <c r="B134" s="198">
        <f t="shared" si="4"/>
        <v>19.38</v>
      </c>
      <c r="C134" s="199">
        <v>43</v>
      </c>
      <c r="D134" s="162">
        <v>41683</v>
      </c>
      <c r="E134" s="163">
        <v>28105</v>
      </c>
      <c r="F134" s="162">
        <f t="shared" si="5"/>
        <v>45681</v>
      </c>
      <c r="G134" s="164">
        <f t="shared" si="3"/>
        <v>33653</v>
      </c>
      <c r="H134" s="163">
        <v>317</v>
      </c>
    </row>
    <row r="135" spans="1:8" x14ac:dyDescent="0.2">
      <c r="A135" s="186">
        <v>144</v>
      </c>
      <c r="B135" s="198">
        <f t="shared" si="4"/>
        <v>19.41</v>
      </c>
      <c r="C135" s="199">
        <v>43</v>
      </c>
      <c r="D135" s="162">
        <v>41683</v>
      </c>
      <c r="E135" s="163">
        <v>28105</v>
      </c>
      <c r="F135" s="162">
        <f t="shared" si="5"/>
        <v>45628</v>
      </c>
      <c r="G135" s="164">
        <f t="shared" si="3"/>
        <v>33613</v>
      </c>
      <c r="H135" s="163">
        <v>317</v>
      </c>
    </row>
    <row r="136" spans="1:8" x14ac:dyDescent="0.2">
      <c r="A136" s="181">
        <v>145</v>
      </c>
      <c r="B136" s="198">
        <f t="shared" si="4"/>
        <v>19.45</v>
      </c>
      <c r="C136" s="199">
        <v>43</v>
      </c>
      <c r="D136" s="162">
        <v>41683</v>
      </c>
      <c r="E136" s="163">
        <v>28105</v>
      </c>
      <c r="F136" s="162">
        <f t="shared" si="5"/>
        <v>45556</v>
      </c>
      <c r="G136" s="164">
        <f t="shared" si="3"/>
        <v>33560</v>
      </c>
      <c r="H136" s="163">
        <v>317</v>
      </c>
    </row>
    <row r="137" spans="1:8" x14ac:dyDescent="0.2">
      <c r="A137" s="186">
        <v>146</v>
      </c>
      <c r="B137" s="198">
        <f t="shared" si="4"/>
        <v>19.48</v>
      </c>
      <c r="C137" s="199">
        <v>43</v>
      </c>
      <c r="D137" s="162">
        <v>41683</v>
      </c>
      <c r="E137" s="163">
        <v>28105</v>
      </c>
      <c r="F137" s="162">
        <f t="shared" si="5"/>
        <v>45503</v>
      </c>
      <c r="G137" s="164">
        <f t="shared" si="3"/>
        <v>33521</v>
      </c>
      <c r="H137" s="163">
        <v>317</v>
      </c>
    </row>
    <row r="138" spans="1:8" x14ac:dyDescent="0.2">
      <c r="A138" s="186">
        <v>147</v>
      </c>
      <c r="B138" s="198">
        <f t="shared" si="4"/>
        <v>19.510000000000002</v>
      </c>
      <c r="C138" s="199">
        <v>43</v>
      </c>
      <c r="D138" s="162">
        <v>41683</v>
      </c>
      <c r="E138" s="163">
        <v>28105</v>
      </c>
      <c r="F138" s="162">
        <f t="shared" si="5"/>
        <v>45450</v>
      </c>
      <c r="G138" s="164">
        <f t="shared" si="3"/>
        <v>33481</v>
      </c>
      <c r="H138" s="163">
        <v>317</v>
      </c>
    </row>
    <row r="139" spans="1:8" x14ac:dyDescent="0.2">
      <c r="A139" s="181">
        <v>148</v>
      </c>
      <c r="B139" s="198">
        <f t="shared" si="4"/>
        <v>19.54</v>
      </c>
      <c r="C139" s="199">
        <v>43</v>
      </c>
      <c r="D139" s="162">
        <v>41683</v>
      </c>
      <c r="E139" s="163">
        <v>28105</v>
      </c>
      <c r="F139" s="162">
        <f t="shared" si="5"/>
        <v>45397</v>
      </c>
      <c r="G139" s="164">
        <f t="shared" si="3"/>
        <v>33442</v>
      </c>
      <c r="H139" s="163">
        <v>317</v>
      </c>
    </row>
    <row r="140" spans="1:8" x14ac:dyDescent="0.2">
      <c r="A140" s="186">
        <v>149</v>
      </c>
      <c r="B140" s="198">
        <f t="shared" si="4"/>
        <v>19.579999999999998</v>
      </c>
      <c r="C140" s="199">
        <v>43</v>
      </c>
      <c r="D140" s="162">
        <v>41683</v>
      </c>
      <c r="E140" s="163">
        <v>28105</v>
      </c>
      <c r="F140" s="162">
        <f t="shared" si="5"/>
        <v>45326</v>
      </c>
      <c r="G140" s="164">
        <f t="shared" si="3"/>
        <v>33390</v>
      </c>
      <c r="H140" s="163">
        <v>317</v>
      </c>
    </row>
    <row r="141" spans="1:8" x14ac:dyDescent="0.2">
      <c r="A141" s="186">
        <v>150</v>
      </c>
      <c r="B141" s="198">
        <f t="shared" si="4"/>
        <v>19.61</v>
      </c>
      <c r="C141" s="199">
        <v>43</v>
      </c>
      <c r="D141" s="162">
        <v>41683</v>
      </c>
      <c r="E141" s="163">
        <v>28105</v>
      </c>
      <c r="F141" s="162">
        <f t="shared" si="5"/>
        <v>45273</v>
      </c>
      <c r="G141" s="164">
        <f t="shared" ref="G141:G204" si="6">ROUND(12*(1/B141*D141+1/C141*E141),0)</f>
        <v>33350</v>
      </c>
      <c r="H141" s="163">
        <v>317</v>
      </c>
    </row>
    <row r="142" spans="1:8" x14ac:dyDescent="0.2">
      <c r="A142" s="181">
        <v>151</v>
      </c>
      <c r="B142" s="198">
        <f t="shared" si="4"/>
        <v>19.64</v>
      </c>
      <c r="C142" s="199">
        <v>43</v>
      </c>
      <c r="D142" s="162">
        <v>41683</v>
      </c>
      <c r="E142" s="163">
        <v>28105</v>
      </c>
      <c r="F142" s="162">
        <f t="shared" si="5"/>
        <v>45221</v>
      </c>
      <c r="G142" s="164">
        <f t="shared" si="6"/>
        <v>33311</v>
      </c>
      <c r="H142" s="163">
        <v>317</v>
      </c>
    </row>
    <row r="143" spans="1:8" x14ac:dyDescent="0.2">
      <c r="A143" s="186">
        <v>152</v>
      </c>
      <c r="B143" s="198">
        <f t="shared" si="4"/>
        <v>19.670000000000002</v>
      </c>
      <c r="C143" s="199">
        <v>43</v>
      </c>
      <c r="D143" s="162">
        <v>41683</v>
      </c>
      <c r="E143" s="163">
        <v>28105</v>
      </c>
      <c r="F143" s="162">
        <f t="shared" si="5"/>
        <v>45169</v>
      </c>
      <c r="G143" s="164">
        <f t="shared" si="6"/>
        <v>33273</v>
      </c>
      <c r="H143" s="163">
        <v>317</v>
      </c>
    </row>
    <row r="144" spans="1:8" x14ac:dyDescent="0.2">
      <c r="A144" s="186">
        <v>153</v>
      </c>
      <c r="B144" s="198">
        <f t="shared" ref="B144:B207" si="7">ROUND(0.73*(6.558*LN(A144)-6),2)</f>
        <v>19.7</v>
      </c>
      <c r="C144" s="199">
        <v>43</v>
      </c>
      <c r="D144" s="162">
        <v>41683</v>
      </c>
      <c r="E144" s="163">
        <v>28105</v>
      </c>
      <c r="F144" s="162">
        <f t="shared" ref="F144:F207" si="8">ROUND(12*1.348*(1/B144*D144+1/C144*E144)+H144,0)</f>
        <v>45116</v>
      </c>
      <c r="G144" s="164">
        <f t="shared" si="6"/>
        <v>33234</v>
      </c>
      <c r="H144" s="163">
        <v>317</v>
      </c>
    </row>
    <row r="145" spans="1:8" x14ac:dyDescent="0.2">
      <c r="A145" s="181">
        <v>154</v>
      </c>
      <c r="B145" s="198">
        <f t="shared" si="7"/>
        <v>19.73</v>
      </c>
      <c r="C145" s="199">
        <v>43</v>
      </c>
      <c r="D145" s="162">
        <v>41683</v>
      </c>
      <c r="E145" s="163">
        <v>28105</v>
      </c>
      <c r="F145" s="162">
        <f t="shared" si="8"/>
        <v>45064</v>
      </c>
      <c r="G145" s="164">
        <f t="shared" si="6"/>
        <v>33195</v>
      </c>
      <c r="H145" s="163">
        <v>317</v>
      </c>
    </row>
    <row r="146" spans="1:8" x14ac:dyDescent="0.2">
      <c r="A146" s="186">
        <v>155</v>
      </c>
      <c r="B146" s="198">
        <f t="shared" si="7"/>
        <v>19.760000000000002</v>
      </c>
      <c r="C146" s="199">
        <v>43</v>
      </c>
      <c r="D146" s="162">
        <v>41683</v>
      </c>
      <c r="E146" s="163">
        <v>28105</v>
      </c>
      <c r="F146" s="162">
        <f t="shared" si="8"/>
        <v>45012</v>
      </c>
      <c r="G146" s="164">
        <f t="shared" si="6"/>
        <v>33157</v>
      </c>
      <c r="H146" s="163">
        <v>317</v>
      </c>
    </row>
    <row r="147" spans="1:8" x14ac:dyDescent="0.2">
      <c r="A147" s="186">
        <v>156</v>
      </c>
      <c r="B147" s="198">
        <f t="shared" si="7"/>
        <v>19.8</v>
      </c>
      <c r="C147" s="199">
        <v>43</v>
      </c>
      <c r="D147" s="162">
        <v>41683</v>
      </c>
      <c r="E147" s="163">
        <v>28105</v>
      </c>
      <c r="F147" s="162">
        <f t="shared" si="8"/>
        <v>44943</v>
      </c>
      <c r="G147" s="164">
        <f t="shared" si="6"/>
        <v>33106</v>
      </c>
      <c r="H147" s="163">
        <v>317</v>
      </c>
    </row>
    <row r="148" spans="1:8" x14ac:dyDescent="0.2">
      <c r="A148" s="181">
        <v>157</v>
      </c>
      <c r="B148" s="198">
        <f t="shared" si="7"/>
        <v>19.829999999999998</v>
      </c>
      <c r="C148" s="199">
        <v>43</v>
      </c>
      <c r="D148" s="162">
        <v>41683</v>
      </c>
      <c r="E148" s="163">
        <v>28105</v>
      </c>
      <c r="F148" s="162">
        <f t="shared" si="8"/>
        <v>44892</v>
      </c>
      <c r="G148" s="164">
        <f t="shared" si="6"/>
        <v>33067</v>
      </c>
      <c r="H148" s="163">
        <v>317</v>
      </c>
    </row>
    <row r="149" spans="1:8" x14ac:dyDescent="0.2">
      <c r="A149" s="186">
        <v>158</v>
      </c>
      <c r="B149" s="198">
        <f t="shared" si="7"/>
        <v>19.86</v>
      </c>
      <c r="C149" s="199">
        <v>43</v>
      </c>
      <c r="D149" s="162">
        <v>41683</v>
      </c>
      <c r="E149" s="163">
        <v>28105</v>
      </c>
      <c r="F149" s="162">
        <f t="shared" si="8"/>
        <v>44841</v>
      </c>
      <c r="G149" s="164">
        <f t="shared" si="6"/>
        <v>33029</v>
      </c>
      <c r="H149" s="163">
        <v>317</v>
      </c>
    </row>
    <row r="150" spans="1:8" x14ac:dyDescent="0.2">
      <c r="A150" s="186">
        <v>159</v>
      </c>
      <c r="B150" s="198">
        <f t="shared" si="7"/>
        <v>19.89</v>
      </c>
      <c r="C150" s="199">
        <v>43</v>
      </c>
      <c r="D150" s="162">
        <v>41683</v>
      </c>
      <c r="E150" s="163">
        <v>28105</v>
      </c>
      <c r="F150" s="162">
        <f t="shared" si="8"/>
        <v>44789</v>
      </c>
      <c r="G150" s="164">
        <f t="shared" si="6"/>
        <v>32991</v>
      </c>
      <c r="H150" s="163">
        <v>317</v>
      </c>
    </row>
    <row r="151" spans="1:8" x14ac:dyDescent="0.2">
      <c r="A151" s="181">
        <v>160</v>
      </c>
      <c r="B151" s="198">
        <f t="shared" si="7"/>
        <v>19.920000000000002</v>
      </c>
      <c r="C151" s="199">
        <v>43</v>
      </c>
      <c r="D151" s="162">
        <v>41683</v>
      </c>
      <c r="E151" s="163">
        <v>28105</v>
      </c>
      <c r="F151" s="162">
        <f t="shared" si="8"/>
        <v>44738</v>
      </c>
      <c r="G151" s="164">
        <f t="shared" si="6"/>
        <v>32953</v>
      </c>
      <c r="H151" s="163">
        <v>317</v>
      </c>
    </row>
    <row r="152" spans="1:8" x14ac:dyDescent="0.2">
      <c r="A152" s="186">
        <v>161</v>
      </c>
      <c r="B152" s="198">
        <f t="shared" si="7"/>
        <v>19.95</v>
      </c>
      <c r="C152" s="199">
        <v>43</v>
      </c>
      <c r="D152" s="162">
        <v>41683</v>
      </c>
      <c r="E152" s="163">
        <v>28105</v>
      </c>
      <c r="F152" s="162">
        <f t="shared" si="8"/>
        <v>44687</v>
      </c>
      <c r="G152" s="164">
        <f t="shared" si="6"/>
        <v>32916</v>
      </c>
      <c r="H152" s="163">
        <v>317</v>
      </c>
    </row>
    <row r="153" spans="1:8" x14ac:dyDescent="0.2">
      <c r="A153" s="186">
        <v>162</v>
      </c>
      <c r="B153" s="198">
        <f t="shared" si="7"/>
        <v>19.98</v>
      </c>
      <c r="C153" s="199">
        <v>43</v>
      </c>
      <c r="D153" s="162">
        <v>41683</v>
      </c>
      <c r="E153" s="163">
        <v>28105</v>
      </c>
      <c r="F153" s="162">
        <f t="shared" si="8"/>
        <v>44637</v>
      </c>
      <c r="G153" s="164">
        <f t="shared" si="6"/>
        <v>32878</v>
      </c>
      <c r="H153" s="163">
        <v>317</v>
      </c>
    </row>
    <row r="154" spans="1:8" x14ac:dyDescent="0.2">
      <c r="A154" s="181">
        <v>163</v>
      </c>
      <c r="B154" s="198">
        <f t="shared" si="7"/>
        <v>20.010000000000002</v>
      </c>
      <c r="C154" s="199">
        <v>43</v>
      </c>
      <c r="D154" s="162">
        <v>41683</v>
      </c>
      <c r="E154" s="163">
        <v>28105</v>
      </c>
      <c r="F154" s="162">
        <f t="shared" si="8"/>
        <v>44586</v>
      </c>
      <c r="G154" s="164">
        <f t="shared" si="6"/>
        <v>32841</v>
      </c>
      <c r="H154" s="163">
        <v>317</v>
      </c>
    </row>
    <row r="155" spans="1:8" x14ac:dyDescent="0.2">
      <c r="A155" s="186">
        <v>164</v>
      </c>
      <c r="B155" s="198">
        <f t="shared" si="7"/>
        <v>20.03</v>
      </c>
      <c r="C155" s="199">
        <v>43</v>
      </c>
      <c r="D155" s="162">
        <v>41683</v>
      </c>
      <c r="E155" s="163">
        <v>28105</v>
      </c>
      <c r="F155" s="162">
        <f t="shared" si="8"/>
        <v>44552</v>
      </c>
      <c r="G155" s="164">
        <f t="shared" si="6"/>
        <v>32816</v>
      </c>
      <c r="H155" s="163">
        <v>317</v>
      </c>
    </row>
    <row r="156" spans="1:8" x14ac:dyDescent="0.2">
      <c r="A156" s="186">
        <v>165</v>
      </c>
      <c r="B156" s="198">
        <f t="shared" si="7"/>
        <v>20.059999999999999</v>
      </c>
      <c r="C156" s="199">
        <v>43</v>
      </c>
      <c r="D156" s="162">
        <v>41683</v>
      </c>
      <c r="E156" s="163">
        <v>28105</v>
      </c>
      <c r="F156" s="162">
        <f t="shared" si="8"/>
        <v>44502</v>
      </c>
      <c r="G156" s="164">
        <f t="shared" si="6"/>
        <v>32778</v>
      </c>
      <c r="H156" s="163">
        <v>317</v>
      </c>
    </row>
    <row r="157" spans="1:8" x14ac:dyDescent="0.2">
      <c r="A157" s="181">
        <v>166</v>
      </c>
      <c r="B157" s="198">
        <f t="shared" si="7"/>
        <v>20.09</v>
      </c>
      <c r="C157" s="199">
        <v>43</v>
      </c>
      <c r="D157" s="162">
        <v>41683</v>
      </c>
      <c r="E157" s="163">
        <v>28105</v>
      </c>
      <c r="F157" s="162">
        <f t="shared" si="8"/>
        <v>44452</v>
      </c>
      <c r="G157" s="164">
        <f t="shared" si="6"/>
        <v>32741</v>
      </c>
      <c r="H157" s="163">
        <v>317</v>
      </c>
    </row>
    <row r="158" spans="1:8" x14ac:dyDescent="0.2">
      <c r="A158" s="186">
        <v>167</v>
      </c>
      <c r="B158" s="198">
        <f t="shared" si="7"/>
        <v>20.12</v>
      </c>
      <c r="C158" s="199">
        <v>43</v>
      </c>
      <c r="D158" s="162">
        <v>41683</v>
      </c>
      <c r="E158" s="163">
        <v>28105</v>
      </c>
      <c r="F158" s="162">
        <f t="shared" si="8"/>
        <v>44402</v>
      </c>
      <c r="G158" s="164">
        <f t="shared" si="6"/>
        <v>32704</v>
      </c>
      <c r="H158" s="163">
        <v>317</v>
      </c>
    </row>
    <row r="159" spans="1:8" x14ac:dyDescent="0.2">
      <c r="A159" s="186">
        <v>168</v>
      </c>
      <c r="B159" s="198">
        <f t="shared" si="7"/>
        <v>20.149999999999999</v>
      </c>
      <c r="C159" s="199">
        <v>43</v>
      </c>
      <c r="D159" s="162">
        <v>41683</v>
      </c>
      <c r="E159" s="163">
        <v>28105</v>
      </c>
      <c r="F159" s="162">
        <f t="shared" si="8"/>
        <v>44352</v>
      </c>
      <c r="G159" s="164">
        <f t="shared" si="6"/>
        <v>32667</v>
      </c>
      <c r="H159" s="163">
        <v>317</v>
      </c>
    </row>
    <row r="160" spans="1:8" x14ac:dyDescent="0.2">
      <c r="A160" s="186">
        <v>169</v>
      </c>
      <c r="B160" s="198">
        <f t="shared" si="7"/>
        <v>20.18</v>
      </c>
      <c r="C160" s="199">
        <v>43</v>
      </c>
      <c r="D160" s="162">
        <v>41683</v>
      </c>
      <c r="E160" s="163">
        <v>28105</v>
      </c>
      <c r="F160" s="162">
        <f t="shared" si="8"/>
        <v>44302</v>
      </c>
      <c r="G160" s="164">
        <f t="shared" si="6"/>
        <v>32630</v>
      </c>
      <c r="H160" s="163">
        <v>317</v>
      </c>
    </row>
    <row r="161" spans="1:8" x14ac:dyDescent="0.2">
      <c r="A161" s="186">
        <v>170</v>
      </c>
      <c r="B161" s="198">
        <f t="shared" si="7"/>
        <v>20.21</v>
      </c>
      <c r="C161" s="199">
        <v>43</v>
      </c>
      <c r="D161" s="162">
        <v>41683</v>
      </c>
      <c r="E161" s="163">
        <v>28105</v>
      </c>
      <c r="F161" s="162">
        <f t="shared" si="8"/>
        <v>44253</v>
      </c>
      <c r="G161" s="164">
        <f t="shared" si="6"/>
        <v>32593</v>
      </c>
      <c r="H161" s="163">
        <v>317</v>
      </c>
    </row>
    <row r="162" spans="1:8" x14ac:dyDescent="0.2">
      <c r="A162" s="186">
        <v>171</v>
      </c>
      <c r="B162" s="198">
        <f t="shared" si="7"/>
        <v>20.23</v>
      </c>
      <c r="C162" s="199">
        <v>43</v>
      </c>
      <c r="D162" s="162">
        <v>41683</v>
      </c>
      <c r="E162" s="163">
        <v>28105</v>
      </c>
      <c r="F162" s="162">
        <f t="shared" si="8"/>
        <v>44220</v>
      </c>
      <c r="G162" s="164">
        <f t="shared" si="6"/>
        <v>32569</v>
      </c>
      <c r="H162" s="163">
        <v>317</v>
      </c>
    </row>
    <row r="163" spans="1:8" x14ac:dyDescent="0.2">
      <c r="A163" s="186">
        <v>172</v>
      </c>
      <c r="B163" s="198">
        <f t="shared" si="7"/>
        <v>20.260000000000002</v>
      </c>
      <c r="C163" s="199">
        <v>43</v>
      </c>
      <c r="D163" s="162">
        <v>41683</v>
      </c>
      <c r="E163" s="163">
        <v>28105</v>
      </c>
      <c r="F163" s="162">
        <f t="shared" si="8"/>
        <v>44170</v>
      </c>
      <c r="G163" s="164">
        <f t="shared" si="6"/>
        <v>32532</v>
      </c>
      <c r="H163" s="163">
        <v>317</v>
      </c>
    </row>
    <row r="164" spans="1:8" x14ac:dyDescent="0.2">
      <c r="A164" s="186">
        <v>173</v>
      </c>
      <c r="B164" s="198">
        <f t="shared" si="7"/>
        <v>20.29</v>
      </c>
      <c r="C164" s="199">
        <v>43</v>
      </c>
      <c r="D164" s="162">
        <v>41683</v>
      </c>
      <c r="E164" s="163">
        <v>28105</v>
      </c>
      <c r="F164" s="162">
        <f t="shared" si="8"/>
        <v>44121</v>
      </c>
      <c r="G164" s="164">
        <f t="shared" si="6"/>
        <v>32496</v>
      </c>
      <c r="H164" s="163">
        <v>317</v>
      </c>
    </row>
    <row r="165" spans="1:8" x14ac:dyDescent="0.2">
      <c r="A165" s="186">
        <v>174</v>
      </c>
      <c r="B165" s="198">
        <f t="shared" si="7"/>
        <v>20.32</v>
      </c>
      <c r="C165" s="199">
        <v>43</v>
      </c>
      <c r="D165" s="162">
        <v>41683</v>
      </c>
      <c r="E165" s="163">
        <v>28105</v>
      </c>
      <c r="F165" s="162">
        <f t="shared" si="8"/>
        <v>44072</v>
      </c>
      <c r="G165" s="164">
        <f t="shared" si="6"/>
        <v>32459</v>
      </c>
      <c r="H165" s="163">
        <v>317</v>
      </c>
    </row>
    <row r="166" spans="1:8" x14ac:dyDescent="0.2">
      <c r="A166" s="186">
        <v>175</v>
      </c>
      <c r="B166" s="198">
        <f t="shared" si="7"/>
        <v>20.350000000000001</v>
      </c>
      <c r="C166" s="199">
        <v>43</v>
      </c>
      <c r="D166" s="162">
        <v>41683</v>
      </c>
      <c r="E166" s="163">
        <v>28105</v>
      </c>
      <c r="F166" s="162">
        <f t="shared" si="8"/>
        <v>44023</v>
      </c>
      <c r="G166" s="164">
        <f t="shared" si="6"/>
        <v>32423</v>
      </c>
      <c r="H166" s="163">
        <v>317</v>
      </c>
    </row>
    <row r="167" spans="1:8" x14ac:dyDescent="0.2">
      <c r="A167" s="186">
        <v>176</v>
      </c>
      <c r="B167" s="198">
        <f t="shared" si="7"/>
        <v>20.37</v>
      </c>
      <c r="C167" s="199">
        <v>43</v>
      </c>
      <c r="D167" s="162">
        <v>41683</v>
      </c>
      <c r="E167" s="163">
        <v>28105</v>
      </c>
      <c r="F167" s="162">
        <f t="shared" si="8"/>
        <v>43991</v>
      </c>
      <c r="G167" s="164">
        <f t="shared" si="6"/>
        <v>32399</v>
      </c>
      <c r="H167" s="163">
        <v>317</v>
      </c>
    </row>
    <row r="168" spans="1:8" x14ac:dyDescent="0.2">
      <c r="A168" s="186">
        <v>177</v>
      </c>
      <c r="B168" s="198">
        <f t="shared" si="7"/>
        <v>20.399999999999999</v>
      </c>
      <c r="C168" s="199">
        <v>43</v>
      </c>
      <c r="D168" s="162">
        <v>41683</v>
      </c>
      <c r="E168" s="163">
        <v>28105</v>
      </c>
      <c r="F168" s="162">
        <f t="shared" si="8"/>
        <v>43942</v>
      </c>
      <c r="G168" s="164">
        <f t="shared" si="6"/>
        <v>32363</v>
      </c>
      <c r="H168" s="163">
        <v>317</v>
      </c>
    </row>
    <row r="169" spans="1:8" x14ac:dyDescent="0.2">
      <c r="A169" s="186">
        <v>178</v>
      </c>
      <c r="B169" s="198">
        <f t="shared" si="7"/>
        <v>20.43</v>
      </c>
      <c r="C169" s="199">
        <v>43</v>
      </c>
      <c r="D169" s="162">
        <v>41683</v>
      </c>
      <c r="E169" s="163">
        <v>28105</v>
      </c>
      <c r="F169" s="162">
        <f t="shared" si="8"/>
        <v>43893</v>
      </c>
      <c r="G169" s="164">
        <f t="shared" si="6"/>
        <v>32327</v>
      </c>
      <c r="H169" s="163">
        <v>317</v>
      </c>
    </row>
    <row r="170" spans="1:8" x14ac:dyDescent="0.2">
      <c r="A170" s="186">
        <v>179</v>
      </c>
      <c r="B170" s="198">
        <f t="shared" si="7"/>
        <v>20.45</v>
      </c>
      <c r="C170" s="199">
        <v>43</v>
      </c>
      <c r="D170" s="162">
        <v>41683</v>
      </c>
      <c r="E170" s="163">
        <v>28105</v>
      </c>
      <c r="F170" s="162">
        <f t="shared" si="8"/>
        <v>43861</v>
      </c>
      <c r="G170" s="164">
        <f t="shared" si="6"/>
        <v>32303</v>
      </c>
      <c r="H170" s="163">
        <v>317</v>
      </c>
    </row>
    <row r="171" spans="1:8" x14ac:dyDescent="0.2">
      <c r="A171" s="186">
        <v>180</v>
      </c>
      <c r="B171" s="198">
        <f t="shared" si="7"/>
        <v>20.48</v>
      </c>
      <c r="C171" s="199">
        <v>43</v>
      </c>
      <c r="D171" s="162">
        <v>41683</v>
      </c>
      <c r="E171" s="163">
        <v>28105</v>
      </c>
      <c r="F171" s="162">
        <f t="shared" si="8"/>
        <v>43813</v>
      </c>
      <c r="G171" s="164">
        <f t="shared" si="6"/>
        <v>32267</v>
      </c>
      <c r="H171" s="163">
        <v>317</v>
      </c>
    </row>
    <row r="172" spans="1:8" x14ac:dyDescent="0.2">
      <c r="A172" s="186">
        <v>181</v>
      </c>
      <c r="B172" s="198">
        <f t="shared" si="7"/>
        <v>20.51</v>
      </c>
      <c r="C172" s="199">
        <v>43</v>
      </c>
      <c r="D172" s="162">
        <v>41683</v>
      </c>
      <c r="E172" s="163">
        <v>28105</v>
      </c>
      <c r="F172" s="162">
        <f t="shared" si="8"/>
        <v>43765</v>
      </c>
      <c r="G172" s="164">
        <f t="shared" si="6"/>
        <v>32231</v>
      </c>
      <c r="H172" s="163">
        <v>317</v>
      </c>
    </row>
    <row r="173" spans="1:8" x14ac:dyDescent="0.2">
      <c r="A173" s="186">
        <v>182</v>
      </c>
      <c r="B173" s="198">
        <f t="shared" si="7"/>
        <v>20.53</v>
      </c>
      <c r="C173" s="199">
        <v>43</v>
      </c>
      <c r="D173" s="162">
        <v>41683</v>
      </c>
      <c r="E173" s="163">
        <v>28105</v>
      </c>
      <c r="F173" s="162">
        <f t="shared" si="8"/>
        <v>43733</v>
      </c>
      <c r="G173" s="164">
        <f t="shared" si="6"/>
        <v>32207</v>
      </c>
      <c r="H173" s="163">
        <v>317</v>
      </c>
    </row>
    <row r="174" spans="1:8" x14ac:dyDescent="0.2">
      <c r="A174" s="186">
        <v>183</v>
      </c>
      <c r="B174" s="198">
        <f t="shared" si="7"/>
        <v>20.56</v>
      </c>
      <c r="C174" s="199">
        <v>43</v>
      </c>
      <c r="D174" s="162">
        <v>41683</v>
      </c>
      <c r="E174" s="163">
        <v>28105</v>
      </c>
      <c r="F174" s="162">
        <f t="shared" si="8"/>
        <v>43685</v>
      </c>
      <c r="G174" s="164">
        <f t="shared" si="6"/>
        <v>32172</v>
      </c>
      <c r="H174" s="163">
        <v>317</v>
      </c>
    </row>
    <row r="175" spans="1:8" x14ac:dyDescent="0.2">
      <c r="A175" s="186">
        <v>184</v>
      </c>
      <c r="B175" s="198">
        <f t="shared" si="7"/>
        <v>20.59</v>
      </c>
      <c r="C175" s="199">
        <v>43</v>
      </c>
      <c r="D175" s="162">
        <v>41683</v>
      </c>
      <c r="E175" s="163">
        <v>28105</v>
      </c>
      <c r="F175" s="162">
        <f t="shared" si="8"/>
        <v>43637</v>
      </c>
      <c r="G175" s="164">
        <f t="shared" si="6"/>
        <v>32136</v>
      </c>
      <c r="H175" s="163">
        <v>317</v>
      </c>
    </row>
    <row r="176" spans="1:8" x14ac:dyDescent="0.2">
      <c r="A176" s="186">
        <v>185</v>
      </c>
      <c r="B176" s="198">
        <f t="shared" si="7"/>
        <v>20.61</v>
      </c>
      <c r="C176" s="199">
        <v>43</v>
      </c>
      <c r="D176" s="162">
        <v>41683</v>
      </c>
      <c r="E176" s="163">
        <v>28105</v>
      </c>
      <c r="F176" s="162">
        <f t="shared" si="8"/>
        <v>43605</v>
      </c>
      <c r="G176" s="164">
        <f t="shared" si="6"/>
        <v>32113</v>
      </c>
      <c r="H176" s="163">
        <v>317</v>
      </c>
    </row>
    <row r="177" spans="1:8" x14ac:dyDescent="0.2">
      <c r="A177" s="186">
        <v>186</v>
      </c>
      <c r="B177" s="198">
        <f t="shared" si="7"/>
        <v>20.64</v>
      </c>
      <c r="C177" s="199">
        <v>43</v>
      </c>
      <c r="D177" s="162">
        <v>41683</v>
      </c>
      <c r="E177" s="163">
        <v>28105</v>
      </c>
      <c r="F177" s="162">
        <f t="shared" si="8"/>
        <v>43558</v>
      </c>
      <c r="G177" s="164">
        <f t="shared" si="6"/>
        <v>32078</v>
      </c>
      <c r="H177" s="163">
        <v>317</v>
      </c>
    </row>
    <row r="178" spans="1:8" x14ac:dyDescent="0.2">
      <c r="A178" s="186">
        <v>187</v>
      </c>
      <c r="B178" s="198">
        <f t="shared" si="7"/>
        <v>20.66</v>
      </c>
      <c r="C178" s="199">
        <v>43</v>
      </c>
      <c r="D178" s="162">
        <v>41683</v>
      </c>
      <c r="E178" s="163">
        <v>28105</v>
      </c>
      <c r="F178" s="162">
        <f t="shared" si="8"/>
        <v>43526</v>
      </c>
      <c r="G178" s="164">
        <f t="shared" si="6"/>
        <v>32054</v>
      </c>
      <c r="H178" s="163">
        <v>317</v>
      </c>
    </row>
    <row r="179" spans="1:8" x14ac:dyDescent="0.2">
      <c r="A179" s="186">
        <v>188</v>
      </c>
      <c r="B179" s="198">
        <f t="shared" si="7"/>
        <v>20.69</v>
      </c>
      <c r="C179" s="199">
        <v>43</v>
      </c>
      <c r="D179" s="162">
        <v>41683</v>
      </c>
      <c r="E179" s="163">
        <v>28105</v>
      </c>
      <c r="F179" s="162">
        <f t="shared" si="8"/>
        <v>43479</v>
      </c>
      <c r="G179" s="164">
        <f t="shared" si="6"/>
        <v>32019</v>
      </c>
      <c r="H179" s="163">
        <v>317</v>
      </c>
    </row>
    <row r="180" spans="1:8" x14ac:dyDescent="0.2">
      <c r="A180" s="186">
        <v>189</v>
      </c>
      <c r="B180" s="198">
        <f t="shared" si="7"/>
        <v>20.71</v>
      </c>
      <c r="C180" s="199">
        <v>43</v>
      </c>
      <c r="D180" s="162">
        <v>41683</v>
      </c>
      <c r="E180" s="163">
        <v>28105</v>
      </c>
      <c r="F180" s="162">
        <f t="shared" si="8"/>
        <v>43447</v>
      </c>
      <c r="G180" s="164">
        <f t="shared" si="6"/>
        <v>31996</v>
      </c>
      <c r="H180" s="163">
        <v>317</v>
      </c>
    </row>
    <row r="181" spans="1:8" x14ac:dyDescent="0.2">
      <c r="A181" s="186">
        <v>190</v>
      </c>
      <c r="B181" s="198">
        <f t="shared" si="7"/>
        <v>20.74</v>
      </c>
      <c r="C181" s="199">
        <v>43</v>
      </c>
      <c r="D181" s="162">
        <v>41683</v>
      </c>
      <c r="E181" s="163">
        <v>28105</v>
      </c>
      <c r="F181" s="162">
        <f t="shared" si="8"/>
        <v>43400</v>
      </c>
      <c r="G181" s="164">
        <f t="shared" si="6"/>
        <v>31961</v>
      </c>
      <c r="H181" s="163">
        <v>317</v>
      </c>
    </row>
    <row r="182" spans="1:8" x14ac:dyDescent="0.2">
      <c r="A182" s="186">
        <v>191</v>
      </c>
      <c r="B182" s="198">
        <f t="shared" si="7"/>
        <v>20.76</v>
      </c>
      <c r="C182" s="199">
        <v>43</v>
      </c>
      <c r="D182" s="162">
        <v>41683</v>
      </c>
      <c r="E182" s="163">
        <v>28105</v>
      </c>
      <c r="F182" s="162">
        <f t="shared" si="8"/>
        <v>43369</v>
      </c>
      <c r="G182" s="164">
        <f t="shared" si="6"/>
        <v>31937</v>
      </c>
      <c r="H182" s="163">
        <v>317</v>
      </c>
    </row>
    <row r="183" spans="1:8" x14ac:dyDescent="0.2">
      <c r="A183" s="186">
        <v>192</v>
      </c>
      <c r="B183" s="198">
        <f t="shared" si="7"/>
        <v>20.79</v>
      </c>
      <c r="C183" s="199">
        <v>43</v>
      </c>
      <c r="D183" s="162">
        <v>41683</v>
      </c>
      <c r="E183" s="163">
        <v>28105</v>
      </c>
      <c r="F183" s="162">
        <f t="shared" si="8"/>
        <v>43322</v>
      </c>
      <c r="G183" s="164">
        <f t="shared" si="6"/>
        <v>31903</v>
      </c>
      <c r="H183" s="163">
        <v>317</v>
      </c>
    </row>
    <row r="184" spans="1:8" x14ac:dyDescent="0.2">
      <c r="A184" s="186">
        <v>193</v>
      </c>
      <c r="B184" s="198">
        <f t="shared" si="7"/>
        <v>20.81</v>
      </c>
      <c r="C184" s="199">
        <v>43</v>
      </c>
      <c r="D184" s="162">
        <v>41683</v>
      </c>
      <c r="E184" s="163">
        <v>28105</v>
      </c>
      <c r="F184" s="162">
        <f t="shared" si="8"/>
        <v>43291</v>
      </c>
      <c r="G184" s="164">
        <f t="shared" si="6"/>
        <v>31880</v>
      </c>
      <c r="H184" s="163">
        <v>317</v>
      </c>
    </row>
    <row r="185" spans="1:8" x14ac:dyDescent="0.2">
      <c r="A185" s="186">
        <v>194</v>
      </c>
      <c r="B185" s="198">
        <f t="shared" si="7"/>
        <v>20.84</v>
      </c>
      <c r="C185" s="199">
        <v>43</v>
      </c>
      <c r="D185" s="162">
        <v>41683</v>
      </c>
      <c r="E185" s="163">
        <v>28105</v>
      </c>
      <c r="F185" s="162">
        <f t="shared" si="8"/>
        <v>43244</v>
      </c>
      <c r="G185" s="164">
        <f t="shared" si="6"/>
        <v>31845</v>
      </c>
      <c r="H185" s="163">
        <v>317</v>
      </c>
    </row>
    <row r="186" spans="1:8" x14ac:dyDescent="0.2">
      <c r="A186" s="186">
        <v>195</v>
      </c>
      <c r="B186" s="198">
        <f t="shared" si="7"/>
        <v>20.86</v>
      </c>
      <c r="C186" s="199">
        <v>43</v>
      </c>
      <c r="D186" s="162">
        <v>41683</v>
      </c>
      <c r="E186" s="163">
        <v>28105</v>
      </c>
      <c r="F186" s="162">
        <f t="shared" si="8"/>
        <v>43213</v>
      </c>
      <c r="G186" s="164">
        <f t="shared" si="6"/>
        <v>31822</v>
      </c>
      <c r="H186" s="163">
        <v>317</v>
      </c>
    </row>
    <row r="187" spans="1:8" x14ac:dyDescent="0.2">
      <c r="A187" s="186">
        <v>196</v>
      </c>
      <c r="B187" s="198">
        <f t="shared" si="7"/>
        <v>20.89</v>
      </c>
      <c r="C187" s="199">
        <v>43</v>
      </c>
      <c r="D187" s="162">
        <v>41683</v>
      </c>
      <c r="E187" s="163">
        <v>28105</v>
      </c>
      <c r="F187" s="162">
        <f t="shared" si="8"/>
        <v>43167</v>
      </c>
      <c r="G187" s="164">
        <f t="shared" si="6"/>
        <v>31788</v>
      </c>
      <c r="H187" s="163">
        <v>317</v>
      </c>
    </row>
    <row r="188" spans="1:8" x14ac:dyDescent="0.2">
      <c r="A188" s="186">
        <v>197</v>
      </c>
      <c r="B188" s="198">
        <f t="shared" si="7"/>
        <v>20.91</v>
      </c>
      <c r="C188" s="199">
        <v>43</v>
      </c>
      <c r="D188" s="162">
        <v>41683</v>
      </c>
      <c r="E188" s="163">
        <v>28105</v>
      </c>
      <c r="F188" s="162">
        <f t="shared" si="8"/>
        <v>43136</v>
      </c>
      <c r="G188" s="164">
        <f t="shared" si="6"/>
        <v>31765</v>
      </c>
      <c r="H188" s="163">
        <v>317</v>
      </c>
    </row>
    <row r="189" spans="1:8" x14ac:dyDescent="0.2">
      <c r="A189" s="186">
        <v>198</v>
      </c>
      <c r="B189" s="198">
        <f t="shared" si="7"/>
        <v>20.94</v>
      </c>
      <c r="C189" s="199">
        <v>43</v>
      </c>
      <c r="D189" s="162">
        <v>41683</v>
      </c>
      <c r="E189" s="163">
        <v>28105</v>
      </c>
      <c r="F189" s="162">
        <f t="shared" si="8"/>
        <v>43090</v>
      </c>
      <c r="G189" s="164">
        <f t="shared" si="6"/>
        <v>31730</v>
      </c>
      <c r="H189" s="163">
        <v>317</v>
      </c>
    </row>
    <row r="190" spans="1:8" x14ac:dyDescent="0.2">
      <c r="A190" s="186">
        <v>199</v>
      </c>
      <c r="B190" s="198">
        <f t="shared" si="7"/>
        <v>20.96</v>
      </c>
      <c r="C190" s="199">
        <v>43</v>
      </c>
      <c r="D190" s="162">
        <v>41683</v>
      </c>
      <c r="E190" s="163">
        <v>28105</v>
      </c>
      <c r="F190" s="162">
        <f t="shared" si="8"/>
        <v>43059</v>
      </c>
      <c r="G190" s="164">
        <f t="shared" si="6"/>
        <v>31708</v>
      </c>
      <c r="H190" s="163">
        <v>317</v>
      </c>
    </row>
    <row r="191" spans="1:8" x14ac:dyDescent="0.2">
      <c r="A191" s="186">
        <v>200</v>
      </c>
      <c r="B191" s="198">
        <f t="shared" si="7"/>
        <v>20.98</v>
      </c>
      <c r="C191" s="199">
        <v>43</v>
      </c>
      <c r="D191" s="162">
        <v>41683</v>
      </c>
      <c r="E191" s="163">
        <v>28105</v>
      </c>
      <c r="F191" s="162">
        <f t="shared" si="8"/>
        <v>43028</v>
      </c>
      <c r="G191" s="164">
        <f t="shared" si="6"/>
        <v>31685</v>
      </c>
      <c r="H191" s="163">
        <v>317</v>
      </c>
    </row>
    <row r="192" spans="1:8" x14ac:dyDescent="0.2">
      <c r="A192" s="186">
        <v>201</v>
      </c>
      <c r="B192" s="198">
        <f t="shared" si="7"/>
        <v>21.01</v>
      </c>
      <c r="C192" s="199">
        <v>43</v>
      </c>
      <c r="D192" s="162">
        <v>41683</v>
      </c>
      <c r="E192" s="163">
        <v>28105</v>
      </c>
      <c r="F192" s="162">
        <f t="shared" si="8"/>
        <v>42982</v>
      </c>
      <c r="G192" s="164">
        <f t="shared" si="6"/>
        <v>31651</v>
      </c>
      <c r="H192" s="163">
        <v>317</v>
      </c>
    </row>
    <row r="193" spans="1:8" x14ac:dyDescent="0.2">
      <c r="A193" s="186">
        <v>202</v>
      </c>
      <c r="B193" s="198">
        <f t="shared" si="7"/>
        <v>21.03</v>
      </c>
      <c r="C193" s="199">
        <v>43</v>
      </c>
      <c r="D193" s="162">
        <v>41683</v>
      </c>
      <c r="E193" s="163">
        <v>28105</v>
      </c>
      <c r="F193" s="162">
        <f t="shared" si="8"/>
        <v>42952</v>
      </c>
      <c r="G193" s="164">
        <f t="shared" si="6"/>
        <v>31628</v>
      </c>
      <c r="H193" s="163">
        <v>317</v>
      </c>
    </row>
    <row r="194" spans="1:8" x14ac:dyDescent="0.2">
      <c r="A194" s="186">
        <v>203</v>
      </c>
      <c r="B194" s="198">
        <f t="shared" si="7"/>
        <v>21.06</v>
      </c>
      <c r="C194" s="199">
        <v>43</v>
      </c>
      <c r="D194" s="162">
        <v>41683</v>
      </c>
      <c r="E194" s="163">
        <v>28105</v>
      </c>
      <c r="F194" s="162">
        <f t="shared" si="8"/>
        <v>42906</v>
      </c>
      <c r="G194" s="164">
        <f t="shared" si="6"/>
        <v>31594</v>
      </c>
      <c r="H194" s="163">
        <v>317</v>
      </c>
    </row>
    <row r="195" spans="1:8" x14ac:dyDescent="0.2">
      <c r="A195" s="186">
        <v>204</v>
      </c>
      <c r="B195" s="198">
        <f t="shared" si="7"/>
        <v>21.08</v>
      </c>
      <c r="C195" s="199">
        <v>43</v>
      </c>
      <c r="D195" s="162">
        <v>41683</v>
      </c>
      <c r="E195" s="163">
        <v>28105</v>
      </c>
      <c r="F195" s="162">
        <f t="shared" si="8"/>
        <v>42876</v>
      </c>
      <c r="G195" s="164">
        <f t="shared" si="6"/>
        <v>31572</v>
      </c>
      <c r="H195" s="163">
        <v>317</v>
      </c>
    </row>
    <row r="196" spans="1:8" x14ac:dyDescent="0.2">
      <c r="A196" s="186">
        <v>205</v>
      </c>
      <c r="B196" s="198">
        <f t="shared" si="7"/>
        <v>21.1</v>
      </c>
      <c r="C196" s="199">
        <v>43</v>
      </c>
      <c r="D196" s="162">
        <v>41683</v>
      </c>
      <c r="E196" s="163">
        <v>28105</v>
      </c>
      <c r="F196" s="162">
        <f t="shared" si="8"/>
        <v>42845</v>
      </c>
      <c r="G196" s="164">
        <f t="shared" si="6"/>
        <v>31549</v>
      </c>
      <c r="H196" s="163">
        <v>317</v>
      </c>
    </row>
    <row r="197" spans="1:8" x14ac:dyDescent="0.2">
      <c r="A197" s="186">
        <v>206</v>
      </c>
      <c r="B197" s="198">
        <f t="shared" si="7"/>
        <v>21.13</v>
      </c>
      <c r="C197" s="199">
        <v>43</v>
      </c>
      <c r="D197" s="162">
        <v>41683</v>
      </c>
      <c r="E197" s="163">
        <v>28105</v>
      </c>
      <c r="F197" s="162">
        <f t="shared" si="8"/>
        <v>42800</v>
      </c>
      <c r="G197" s="164">
        <f t="shared" si="6"/>
        <v>31516</v>
      </c>
      <c r="H197" s="163">
        <v>317</v>
      </c>
    </row>
    <row r="198" spans="1:8" x14ac:dyDescent="0.2">
      <c r="A198" s="186">
        <v>207</v>
      </c>
      <c r="B198" s="198">
        <f t="shared" si="7"/>
        <v>21.15</v>
      </c>
      <c r="C198" s="199">
        <v>43</v>
      </c>
      <c r="D198" s="162">
        <v>41683</v>
      </c>
      <c r="E198" s="163">
        <v>28105</v>
      </c>
      <c r="F198" s="162">
        <f t="shared" si="8"/>
        <v>42770</v>
      </c>
      <c r="G198" s="164">
        <f t="shared" si="6"/>
        <v>31493</v>
      </c>
      <c r="H198" s="163">
        <v>317</v>
      </c>
    </row>
    <row r="199" spans="1:8" x14ac:dyDescent="0.2">
      <c r="A199" s="186">
        <v>208</v>
      </c>
      <c r="B199" s="198">
        <f t="shared" si="7"/>
        <v>21.17</v>
      </c>
      <c r="C199" s="199">
        <v>43</v>
      </c>
      <c r="D199" s="162">
        <v>41683</v>
      </c>
      <c r="E199" s="163">
        <v>28105</v>
      </c>
      <c r="F199" s="162">
        <f t="shared" si="8"/>
        <v>42740</v>
      </c>
      <c r="G199" s="164">
        <f t="shared" si="6"/>
        <v>31471</v>
      </c>
      <c r="H199" s="163">
        <v>317</v>
      </c>
    </row>
    <row r="200" spans="1:8" x14ac:dyDescent="0.2">
      <c r="A200" s="186">
        <v>209</v>
      </c>
      <c r="B200" s="198">
        <f t="shared" si="7"/>
        <v>21.2</v>
      </c>
      <c r="C200" s="199">
        <v>43</v>
      </c>
      <c r="D200" s="162">
        <v>41683</v>
      </c>
      <c r="E200" s="163">
        <v>28105</v>
      </c>
      <c r="F200" s="162">
        <f t="shared" si="8"/>
        <v>42695</v>
      </c>
      <c r="G200" s="164">
        <f t="shared" si="6"/>
        <v>31437</v>
      </c>
      <c r="H200" s="163">
        <v>317</v>
      </c>
    </row>
    <row r="201" spans="1:8" x14ac:dyDescent="0.2">
      <c r="A201" s="186">
        <v>210</v>
      </c>
      <c r="B201" s="198">
        <f t="shared" si="7"/>
        <v>21.22</v>
      </c>
      <c r="C201" s="199">
        <v>43</v>
      </c>
      <c r="D201" s="162">
        <v>41683</v>
      </c>
      <c r="E201" s="163">
        <v>28105</v>
      </c>
      <c r="F201" s="162">
        <f t="shared" si="8"/>
        <v>42665</v>
      </c>
      <c r="G201" s="164">
        <f t="shared" si="6"/>
        <v>31415</v>
      </c>
      <c r="H201" s="163">
        <v>317</v>
      </c>
    </row>
    <row r="202" spans="1:8" x14ac:dyDescent="0.2">
      <c r="A202" s="186">
        <v>211</v>
      </c>
      <c r="B202" s="198">
        <f t="shared" si="7"/>
        <v>21.24</v>
      </c>
      <c r="C202" s="199">
        <v>43</v>
      </c>
      <c r="D202" s="162">
        <v>41683</v>
      </c>
      <c r="E202" s="163">
        <v>28105</v>
      </c>
      <c r="F202" s="162">
        <f t="shared" si="8"/>
        <v>42635</v>
      </c>
      <c r="G202" s="164">
        <f t="shared" si="6"/>
        <v>31393</v>
      </c>
      <c r="H202" s="163">
        <v>317</v>
      </c>
    </row>
    <row r="203" spans="1:8" x14ac:dyDescent="0.2">
      <c r="A203" s="186">
        <v>212</v>
      </c>
      <c r="B203" s="198">
        <f t="shared" si="7"/>
        <v>21.26</v>
      </c>
      <c r="C203" s="199">
        <v>43</v>
      </c>
      <c r="D203" s="162">
        <v>41683</v>
      </c>
      <c r="E203" s="163">
        <v>28105</v>
      </c>
      <c r="F203" s="162">
        <f t="shared" si="8"/>
        <v>42605</v>
      </c>
      <c r="G203" s="164">
        <f t="shared" si="6"/>
        <v>31371</v>
      </c>
      <c r="H203" s="163">
        <v>317</v>
      </c>
    </row>
    <row r="204" spans="1:8" x14ac:dyDescent="0.2">
      <c r="A204" s="186">
        <v>213</v>
      </c>
      <c r="B204" s="198">
        <f t="shared" si="7"/>
        <v>21.29</v>
      </c>
      <c r="C204" s="199">
        <v>43</v>
      </c>
      <c r="D204" s="162">
        <v>41683</v>
      </c>
      <c r="E204" s="163">
        <v>28105</v>
      </c>
      <c r="F204" s="162">
        <f t="shared" si="8"/>
        <v>42560</v>
      </c>
      <c r="G204" s="164">
        <f t="shared" si="6"/>
        <v>31338</v>
      </c>
      <c r="H204" s="163">
        <v>317</v>
      </c>
    </row>
    <row r="205" spans="1:8" x14ac:dyDescent="0.2">
      <c r="A205" s="186">
        <v>214</v>
      </c>
      <c r="B205" s="198">
        <f t="shared" si="7"/>
        <v>21.31</v>
      </c>
      <c r="C205" s="199">
        <v>43</v>
      </c>
      <c r="D205" s="162">
        <v>41683</v>
      </c>
      <c r="E205" s="163">
        <v>28105</v>
      </c>
      <c r="F205" s="162">
        <f t="shared" si="8"/>
        <v>42530</v>
      </c>
      <c r="G205" s="164">
        <f t="shared" ref="G205:G268" si="9">ROUND(12*(1/B205*D205+1/C205*E205),0)</f>
        <v>31316</v>
      </c>
      <c r="H205" s="163">
        <v>317</v>
      </c>
    </row>
    <row r="206" spans="1:8" x14ac:dyDescent="0.2">
      <c r="A206" s="186">
        <v>215</v>
      </c>
      <c r="B206" s="198">
        <f t="shared" si="7"/>
        <v>21.33</v>
      </c>
      <c r="C206" s="199">
        <v>43</v>
      </c>
      <c r="D206" s="162">
        <v>41683</v>
      </c>
      <c r="E206" s="163">
        <v>28105</v>
      </c>
      <c r="F206" s="162">
        <f t="shared" si="8"/>
        <v>42501</v>
      </c>
      <c r="G206" s="164">
        <f t="shared" si="9"/>
        <v>31294</v>
      </c>
      <c r="H206" s="163">
        <v>317</v>
      </c>
    </row>
    <row r="207" spans="1:8" x14ac:dyDescent="0.2">
      <c r="A207" s="186">
        <v>216</v>
      </c>
      <c r="B207" s="198">
        <f t="shared" si="7"/>
        <v>21.35</v>
      </c>
      <c r="C207" s="199">
        <v>43</v>
      </c>
      <c r="D207" s="162">
        <v>41683</v>
      </c>
      <c r="E207" s="163">
        <v>28105</v>
      </c>
      <c r="F207" s="162">
        <f t="shared" si="8"/>
        <v>42471</v>
      </c>
      <c r="G207" s="164">
        <f t="shared" si="9"/>
        <v>31272</v>
      </c>
      <c r="H207" s="163">
        <v>317</v>
      </c>
    </row>
    <row r="208" spans="1:8" x14ac:dyDescent="0.2">
      <c r="A208" s="186">
        <v>217</v>
      </c>
      <c r="B208" s="198">
        <f t="shared" ref="B208:B266" si="10">ROUND(0.73*(6.558*LN(A208)-6),2)</f>
        <v>21.38</v>
      </c>
      <c r="C208" s="199">
        <v>43</v>
      </c>
      <c r="D208" s="162">
        <v>41683</v>
      </c>
      <c r="E208" s="163">
        <v>28105</v>
      </c>
      <c r="F208" s="162">
        <f t="shared" ref="F208:F271" si="11">ROUND(12*1.348*(1/B208*D208+1/C208*E208)+H208,0)</f>
        <v>42427</v>
      </c>
      <c r="G208" s="164">
        <f t="shared" si="9"/>
        <v>31239</v>
      </c>
      <c r="H208" s="163">
        <v>317</v>
      </c>
    </row>
    <row r="209" spans="1:8" x14ac:dyDescent="0.2">
      <c r="A209" s="186">
        <v>218</v>
      </c>
      <c r="B209" s="198">
        <f t="shared" si="10"/>
        <v>21.4</v>
      </c>
      <c r="C209" s="199">
        <v>43</v>
      </c>
      <c r="D209" s="162">
        <v>41683</v>
      </c>
      <c r="E209" s="163">
        <v>28105</v>
      </c>
      <c r="F209" s="162">
        <f t="shared" si="11"/>
        <v>42397</v>
      </c>
      <c r="G209" s="164">
        <f t="shared" si="9"/>
        <v>31217</v>
      </c>
      <c r="H209" s="163">
        <v>317</v>
      </c>
    </row>
    <row r="210" spans="1:8" x14ac:dyDescent="0.2">
      <c r="A210" s="186">
        <v>219</v>
      </c>
      <c r="B210" s="198">
        <f t="shared" si="10"/>
        <v>21.42</v>
      </c>
      <c r="C210" s="199">
        <v>43</v>
      </c>
      <c r="D210" s="162">
        <v>41683</v>
      </c>
      <c r="E210" s="163">
        <v>28105</v>
      </c>
      <c r="F210" s="162">
        <f t="shared" si="11"/>
        <v>42368</v>
      </c>
      <c r="G210" s="164">
        <f t="shared" si="9"/>
        <v>31195</v>
      </c>
      <c r="H210" s="163">
        <v>317</v>
      </c>
    </row>
    <row r="211" spans="1:8" x14ac:dyDescent="0.2">
      <c r="A211" s="186">
        <v>220</v>
      </c>
      <c r="B211" s="198">
        <f t="shared" si="10"/>
        <v>21.44</v>
      </c>
      <c r="C211" s="199">
        <v>43</v>
      </c>
      <c r="D211" s="162">
        <v>41683</v>
      </c>
      <c r="E211" s="163">
        <v>28105</v>
      </c>
      <c r="F211" s="162">
        <f t="shared" si="11"/>
        <v>42339</v>
      </c>
      <c r="G211" s="164">
        <f t="shared" si="9"/>
        <v>31173</v>
      </c>
      <c r="H211" s="163">
        <v>317</v>
      </c>
    </row>
    <row r="212" spans="1:8" x14ac:dyDescent="0.2">
      <c r="A212" s="186">
        <v>221</v>
      </c>
      <c r="B212" s="198">
        <f t="shared" si="10"/>
        <v>21.46</v>
      </c>
      <c r="C212" s="199">
        <v>43</v>
      </c>
      <c r="D212" s="162">
        <v>41683</v>
      </c>
      <c r="E212" s="163">
        <v>28105</v>
      </c>
      <c r="F212" s="162">
        <f t="shared" si="11"/>
        <v>42309</v>
      </c>
      <c r="G212" s="164">
        <f t="shared" si="9"/>
        <v>31152</v>
      </c>
      <c r="H212" s="163">
        <v>317</v>
      </c>
    </row>
    <row r="213" spans="1:8" x14ac:dyDescent="0.2">
      <c r="A213" s="186">
        <v>222</v>
      </c>
      <c r="B213" s="198">
        <f t="shared" si="10"/>
        <v>21.48</v>
      </c>
      <c r="C213" s="199">
        <v>43</v>
      </c>
      <c r="D213" s="162">
        <v>41683</v>
      </c>
      <c r="E213" s="163">
        <v>28105</v>
      </c>
      <c r="F213" s="162">
        <f t="shared" si="11"/>
        <v>42280</v>
      </c>
      <c r="G213" s="164">
        <f t="shared" si="9"/>
        <v>31130</v>
      </c>
      <c r="H213" s="163">
        <v>317</v>
      </c>
    </row>
    <row r="214" spans="1:8" x14ac:dyDescent="0.2">
      <c r="A214" s="186">
        <v>223</v>
      </c>
      <c r="B214" s="198">
        <f t="shared" si="10"/>
        <v>21.51</v>
      </c>
      <c r="C214" s="199">
        <v>43</v>
      </c>
      <c r="D214" s="162">
        <v>41683</v>
      </c>
      <c r="E214" s="163">
        <v>28105</v>
      </c>
      <c r="F214" s="162">
        <f t="shared" si="11"/>
        <v>42236</v>
      </c>
      <c r="G214" s="164">
        <f t="shared" si="9"/>
        <v>31097</v>
      </c>
      <c r="H214" s="163">
        <v>317</v>
      </c>
    </row>
    <row r="215" spans="1:8" x14ac:dyDescent="0.2">
      <c r="A215" s="186">
        <v>224</v>
      </c>
      <c r="B215" s="198">
        <f t="shared" si="10"/>
        <v>21.53</v>
      </c>
      <c r="C215" s="199">
        <v>43</v>
      </c>
      <c r="D215" s="162">
        <v>41683</v>
      </c>
      <c r="E215" s="163">
        <v>28105</v>
      </c>
      <c r="F215" s="162">
        <f t="shared" si="11"/>
        <v>42207</v>
      </c>
      <c r="G215" s="164">
        <f t="shared" si="9"/>
        <v>31076</v>
      </c>
      <c r="H215" s="163">
        <v>317</v>
      </c>
    </row>
    <row r="216" spans="1:8" x14ac:dyDescent="0.2">
      <c r="A216" s="186">
        <v>225</v>
      </c>
      <c r="B216" s="198">
        <f t="shared" si="10"/>
        <v>21.55</v>
      </c>
      <c r="C216" s="199">
        <v>43</v>
      </c>
      <c r="D216" s="162">
        <v>41683</v>
      </c>
      <c r="E216" s="163">
        <v>28105</v>
      </c>
      <c r="F216" s="162">
        <f t="shared" si="11"/>
        <v>42178</v>
      </c>
      <c r="G216" s="164">
        <f t="shared" si="9"/>
        <v>31054</v>
      </c>
      <c r="H216" s="163">
        <v>317</v>
      </c>
    </row>
    <row r="217" spans="1:8" x14ac:dyDescent="0.2">
      <c r="A217" s="186">
        <v>226</v>
      </c>
      <c r="B217" s="198">
        <f t="shared" si="10"/>
        <v>21.57</v>
      </c>
      <c r="C217" s="199">
        <v>43</v>
      </c>
      <c r="D217" s="162">
        <v>41683</v>
      </c>
      <c r="E217" s="163">
        <v>28105</v>
      </c>
      <c r="F217" s="162">
        <f t="shared" si="11"/>
        <v>42149</v>
      </c>
      <c r="G217" s="164">
        <f t="shared" si="9"/>
        <v>31033</v>
      </c>
      <c r="H217" s="163">
        <v>317</v>
      </c>
    </row>
    <row r="218" spans="1:8" x14ac:dyDescent="0.2">
      <c r="A218" s="186">
        <v>227</v>
      </c>
      <c r="B218" s="198">
        <f t="shared" si="10"/>
        <v>21.59</v>
      </c>
      <c r="C218" s="199">
        <v>43</v>
      </c>
      <c r="D218" s="162">
        <v>41683</v>
      </c>
      <c r="E218" s="163">
        <v>28105</v>
      </c>
      <c r="F218" s="162">
        <f t="shared" si="11"/>
        <v>42120</v>
      </c>
      <c r="G218" s="164">
        <f t="shared" si="9"/>
        <v>31011</v>
      </c>
      <c r="H218" s="163">
        <v>317</v>
      </c>
    </row>
    <row r="219" spans="1:8" x14ac:dyDescent="0.2">
      <c r="A219" s="186">
        <v>228</v>
      </c>
      <c r="B219" s="198">
        <f t="shared" si="10"/>
        <v>21.61</v>
      </c>
      <c r="C219" s="199">
        <v>43</v>
      </c>
      <c r="D219" s="162">
        <v>41683</v>
      </c>
      <c r="E219" s="163">
        <v>28105</v>
      </c>
      <c r="F219" s="162">
        <f t="shared" si="11"/>
        <v>42091</v>
      </c>
      <c r="G219" s="164">
        <f t="shared" si="9"/>
        <v>30990</v>
      </c>
      <c r="H219" s="163">
        <v>317</v>
      </c>
    </row>
    <row r="220" spans="1:8" x14ac:dyDescent="0.2">
      <c r="A220" s="186">
        <v>229</v>
      </c>
      <c r="B220" s="198">
        <f t="shared" si="10"/>
        <v>21.63</v>
      </c>
      <c r="C220" s="199">
        <v>43</v>
      </c>
      <c r="D220" s="162">
        <v>41683</v>
      </c>
      <c r="E220" s="163">
        <v>28105</v>
      </c>
      <c r="F220" s="162">
        <f t="shared" si="11"/>
        <v>42062</v>
      </c>
      <c r="G220" s="164">
        <f t="shared" si="9"/>
        <v>30968</v>
      </c>
      <c r="H220" s="163">
        <v>317</v>
      </c>
    </row>
    <row r="221" spans="1:8" x14ac:dyDescent="0.2">
      <c r="A221" s="186">
        <v>230</v>
      </c>
      <c r="B221" s="198">
        <f t="shared" si="10"/>
        <v>21.65</v>
      </c>
      <c r="C221" s="199">
        <v>43</v>
      </c>
      <c r="D221" s="162">
        <v>41683</v>
      </c>
      <c r="E221" s="163">
        <v>28105</v>
      </c>
      <c r="F221" s="162">
        <f t="shared" si="11"/>
        <v>42034</v>
      </c>
      <c r="G221" s="164">
        <f t="shared" si="9"/>
        <v>30947</v>
      </c>
      <c r="H221" s="163">
        <v>317</v>
      </c>
    </row>
    <row r="222" spans="1:8" x14ac:dyDescent="0.2">
      <c r="A222" s="186">
        <v>231</v>
      </c>
      <c r="B222" s="198">
        <f t="shared" si="10"/>
        <v>21.67</v>
      </c>
      <c r="C222" s="199">
        <v>43</v>
      </c>
      <c r="D222" s="162">
        <v>41683</v>
      </c>
      <c r="E222" s="163">
        <v>28105</v>
      </c>
      <c r="F222" s="162">
        <f t="shared" si="11"/>
        <v>42005</v>
      </c>
      <c r="G222" s="164">
        <f t="shared" si="9"/>
        <v>30926</v>
      </c>
      <c r="H222" s="163">
        <v>317</v>
      </c>
    </row>
    <row r="223" spans="1:8" x14ac:dyDescent="0.2">
      <c r="A223" s="186">
        <v>232</v>
      </c>
      <c r="B223" s="198">
        <f t="shared" si="10"/>
        <v>21.7</v>
      </c>
      <c r="C223" s="199">
        <v>43</v>
      </c>
      <c r="D223" s="162">
        <v>41683</v>
      </c>
      <c r="E223" s="163">
        <v>28105</v>
      </c>
      <c r="F223" s="162">
        <f t="shared" si="11"/>
        <v>41962</v>
      </c>
      <c r="G223" s="164">
        <f t="shared" si="9"/>
        <v>30894</v>
      </c>
      <c r="H223" s="163">
        <v>317</v>
      </c>
    </row>
    <row r="224" spans="1:8" x14ac:dyDescent="0.2">
      <c r="A224" s="186">
        <v>233</v>
      </c>
      <c r="B224" s="198">
        <f t="shared" si="10"/>
        <v>21.72</v>
      </c>
      <c r="C224" s="199">
        <v>43</v>
      </c>
      <c r="D224" s="162">
        <v>41683</v>
      </c>
      <c r="E224" s="163">
        <v>28105</v>
      </c>
      <c r="F224" s="162">
        <f t="shared" si="11"/>
        <v>41933</v>
      </c>
      <c r="G224" s="164">
        <f t="shared" si="9"/>
        <v>30873</v>
      </c>
      <c r="H224" s="163">
        <v>317</v>
      </c>
    </row>
    <row r="225" spans="1:8" x14ac:dyDescent="0.2">
      <c r="A225" s="186">
        <v>234</v>
      </c>
      <c r="B225" s="198">
        <f t="shared" si="10"/>
        <v>21.74</v>
      </c>
      <c r="C225" s="199">
        <v>43</v>
      </c>
      <c r="D225" s="162">
        <v>41683</v>
      </c>
      <c r="E225" s="163">
        <v>28105</v>
      </c>
      <c r="F225" s="162">
        <f t="shared" si="11"/>
        <v>41905</v>
      </c>
      <c r="G225" s="164">
        <f t="shared" si="9"/>
        <v>30851</v>
      </c>
      <c r="H225" s="163">
        <v>317</v>
      </c>
    </row>
    <row r="226" spans="1:8" x14ac:dyDescent="0.2">
      <c r="A226" s="186">
        <v>235</v>
      </c>
      <c r="B226" s="198">
        <f t="shared" si="10"/>
        <v>21.76</v>
      </c>
      <c r="C226" s="199">
        <v>43</v>
      </c>
      <c r="D226" s="162">
        <v>41683</v>
      </c>
      <c r="E226" s="163">
        <v>28105</v>
      </c>
      <c r="F226" s="162">
        <f t="shared" si="11"/>
        <v>41876</v>
      </c>
      <c r="G226" s="164">
        <f t="shared" si="9"/>
        <v>30830</v>
      </c>
      <c r="H226" s="163">
        <v>317</v>
      </c>
    </row>
    <row r="227" spans="1:8" x14ac:dyDescent="0.2">
      <c r="A227" s="186">
        <v>236</v>
      </c>
      <c r="B227" s="198">
        <f t="shared" si="10"/>
        <v>21.78</v>
      </c>
      <c r="C227" s="199">
        <v>43</v>
      </c>
      <c r="D227" s="162">
        <v>41683</v>
      </c>
      <c r="E227" s="163">
        <v>28105</v>
      </c>
      <c r="F227" s="162">
        <f t="shared" si="11"/>
        <v>41848</v>
      </c>
      <c r="G227" s="164">
        <f t="shared" si="9"/>
        <v>30809</v>
      </c>
      <c r="H227" s="163">
        <v>317</v>
      </c>
    </row>
    <row r="228" spans="1:8" x14ac:dyDescent="0.2">
      <c r="A228" s="186">
        <v>237</v>
      </c>
      <c r="B228" s="198">
        <f t="shared" si="10"/>
        <v>21.8</v>
      </c>
      <c r="C228" s="199">
        <v>43</v>
      </c>
      <c r="D228" s="162">
        <v>41683</v>
      </c>
      <c r="E228" s="163">
        <v>28105</v>
      </c>
      <c r="F228" s="162">
        <f t="shared" si="11"/>
        <v>41819</v>
      </c>
      <c r="G228" s="164">
        <f t="shared" si="9"/>
        <v>30788</v>
      </c>
      <c r="H228" s="163">
        <v>317</v>
      </c>
    </row>
    <row r="229" spans="1:8" x14ac:dyDescent="0.2">
      <c r="A229" s="186">
        <v>238</v>
      </c>
      <c r="B229" s="198">
        <f t="shared" si="10"/>
        <v>21.82</v>
      </c>
      <c r="C229" s="199">
        <v>43</v>
      </c>
      <c r="D229" s="162">
        <v>41683</v>
      </c>
      <c r="E229" s="163">
        <v>28105</v>
      </c>
      <c r="F229" s="162">
        <f t="shared" si="11"/>
        <v>41791</v>
      </c>
      <c r="G229" s="164">
        <f t="shared" si="9"/>
        <v>30767</v>
      </c>
      <c r="H229" s="163">
        <v>317</v>
      </c>
    </row>
    <row r="230" spans="1:8" x14ac:dyDescent="0.2">
      <c r="A230" s="186">
        <v>239</v>
      </c>
      <c r="B230" s="198">
        <f t="shared" si="10"/>
        <v>21.84</v>
      </c>
      <c r="C230" s="199">
        <v>43</v>
      </c>
      <c r="D230" s="162">
        <v>41683</v>
      </c>
      <c r="E230" s="163">
        <v>28105</v>
      </c>
      <c r="F230" s="162">
        <f t="shared" si="11"/>
        <v>41763</v>
      </c>
      <c r="G230" s="164">
        <f t="shared" si="9"/>
        <v>30746</v>
      </c>
      <c r="H230" s="163">
        <v>317</v>
      </c>
    </row>
    <row r="231" spans="1:8" x14ac:dyDescent="0.2">
      <c r="A231" s="186">
        <v>240</v>
      </c>
      <c r="B231" s="198">
        <f t="shared" si="10"/>
        <v>21.86</v>
      </c>
      <c r="C231" s="199">
        <v>43</v>
      </c>
      <c r="D231" s="162">
        <v>41683</v>
      </c>
      <c r="E231" s="163">
        <v>28105</v>
      </c>
      <c r="F231" s="162">
        <f t="shared" si="11"/>
        <v>41734</v>
      </c>
      <c r="G231" s="164">
        <f t="shared" si="9"/>
        <v>30725</v>
      </c>
      <c r="H231" s="163">
        <v>317</v>
      </c>
    </row>
    <row r="232" spans="1:8" x14ac:dyDescent="0.2">
      <c r="A232" s="186">
        <v>241</v>
      </c>
      <c r="B232" s="198">
        <f t="shared" si="10"/>
        <v>21.88</v>
      </c>
      <c r="C232" s="199">
        <v>43</v>
      </c>
      <c r="D232" s="162">
        <v>41683</v>
      </c>
      <c r="E232" s="163">
        <v>28105</v>
      </c>
      <c r="F232" s="162">
        <f t="shared" si="11"/>
        <v>41706</v>
      </c>
      <c r="G232" s="164">
        <f t="shared" si="9"/>
        <v>30704</v>
      </c>
      <c r="H232" s="163">
        <v>317</v>
      </c>
    </row>
    <row r="233" spans="1:8" x14ac:dyDescent="0.2">
      <c r="A233" s="186">
        <v>242</v>
      </c>
      <c r="B233" s="198">
        <f t="shared" si="10"/>
        <v>21.9</v>
      </c>
      <c r="C233" s="199">
        <v>43</v>
      </c>
      <c r="D233" s="162">
        <v>41683</v>
      </c>
      <c r="E233" s="163">
        <v>28105</v>
      </c>
      <c r="F233" s="162">
        <f t="shared" si="11"/>
        <v>41678</v>
      </c>
      <c r="G233" s="164">
        <f t="shared" si="9"/>
        <v>30683</v>
      </c>
      <c r="H233" s="163">
        <v>317</v>
      </c>
    </row>
    <row r="234" spans="1:8" x14ac:dyDescent="0.2">
      <c r="A234" s="186">
        <v>243</v>
      </c>
      <c r="B234" s="198">
        <f t="shared" si="10"/>
        <v>21.92</v>
      </c>
      <c r="C234" s="199">
        <v>43</v>
      </c>
      <c r="D234" s="162">
        <v>41683</v>
      </c>
      <c r="E234" s="163">
        <v>28105</v>
      </c>
      <c r="F234" s="162">
        <f t="shared" si="11"/>
        <v>41650</v>
      </c>
      <c r="G234" s="164">
        <f t="shared" si="9"/>
        <v>30662</v>
      </c>
      <c r="H234" s="163">
        <v>317</v>
      </c>
    </row>
    <row r="235" spans="1:8" x14ac:dyDescent="0.2">
      <c r="A235" s="186">
        <v>244</v>
      </c>
      <c r="B235" s="198">
        <f t="shared" si="10"/>
        <v>21.94</v>
      </c>
      <c r="C235" s="199">
        <v>43</v>
      </c>
      <c r="D235" s="162">
        <v>41683</v>
      </c>
      <c r="E235" s="163">
        <v>28105</v>
      </c>
      <c r="F235" s="162">
        <f t="shared" si="11"/>
        <v>41622</v>
      </c>
      <c r="G235" s="164">
        <f t="shared" si="9"/>
        <v>30642</v>
      </c>
      <c r="H235" s="163">
        <v>317</v>
      </c>
    </row>
    <row r="236" spans="1:8" x14ac:dyDescent="0.2">
      <c r="A236" s="186">
        <v>245</v>
      </c>
      <c r="B236" s="198">
        <f t="shared" si="10"/>
        <v>21.96</v>
      </c>
      <c r="C236" s="199">
        <v>43</v>
      </c>
      <c r="D236" s="162">
        <v>41683</v>
      </c>
      <c r="E236" s="163">
        <v>28105</v>
      </c>
      <c r="F236" s="162">
        <f t="shared" si="11"/>
        <v>41594</v>
      </c>
      <c r="G236" s="164">
        <f t="shared" si="9"/>
        <v>30621</v>
      </c>
      <c r="H236" s="163">
        <v>317</v>
      </c>
    </row>
    <row r="237" spans="1:8" x14ac:dyDescent="0.2">
      <c r="A237" s="186">
        <v>246</v>
      </c>
      <c r="B237" s="198">
        <f t="shared" si="10"/>
        <v>21.98</v>
      </c>
      <c r="C237" s="199">
        <v>43</v>
      </c>
      <c r="D237" s="162">
        <v>41683</v>
      </c>
      <c r="E237" s="163">
        <v>28105</v>
      </c>
      <c r="F237" s="162">
        <f t="shared" si="11"/>
        <v>41566</v>
      </c>
      <c r="G237" s="164">
        <f t="shared" si="9"/>
        <v>30600</v>
      </c>
      <c r="H237" s="163">
        <v>317</v>
      </c>
    </row>
    <row r="238" spans="1:8" x14ac:dyDescent="0.2">
      <c r="A238" s="186">
        <v>247</v>
      </c>
      <c r="B238" s="198">
        <f t="shared" si="10"/>
        <v>22</v>
      </c>
      <c r="C238" s="199">
        <v>43</v>
      </c>
      <c r="D238" s="162">
        <v>41683</v>
      </c>
      <c r="E238" s="163">
        <v>28105</v>
      </c>
      <c r="F238" s="162">
        <f t="shared" si="11"/>
        <v>41538</v>
      </c>
      <c r="G238" s="164">
        <f t="shared" si="9"/>
        <v>30579</v>
      </c>
      <c r="H238" s="163">
        <v>317</v>
      </c>
    </row>
    <row r="239" spans="1:8" x14ac:dyDescent="0.2">
      <c r="A239" s="186">
        <v>248</v>
      </c>
      <c r="B239" s="198">
        <f t="shared" si="10"/>
        <v>22.01</v>
      </c>
      <c r="C239" s="199">
        <v>43</v>
      </c>
      <c r="D239" s="162">
        <v>41683</v>
      </c>
      <c r="E239" s="163">
        <v>28105</v>
      </c>
      <c r="F239" s="162">
        <f t="shared" si="11"/>
        <v>41524</v>
      </c>
      <c r="G239" s="164">
        <f t="shared" si="9"/>
        <v>30569</v>
      </c>
      <c r="H239" s="163">
        <v>317</v>
      </c>
    </row>
    <row r="240" spans="1:8" x14ac:dyDescent="0.2">
      <c r="A240" s="186">
        <v>249</v>
      </c>
      <c r="B240" s="198">
        <f t="shared" si="10"/>
        <v>22.03</v>
      </c>
      <c r="C240" s="199">
        <v>43</v>
      </c>
      <c r="D240" s="162">
        <v>41683</v>
      </c>
      <c r="E240" s="163">
        <v>28105</v>
      </c>
      <c r="F240" s="162">
        <f t="shared" si="11"/>
        <v>41496</v>
      </c>
      <c r="G240" s="164">
        <f t="shared" si="9"/>
        <v>30548</v>
      </c>
      <c r="H240" s="163">
        <v>317</v>
      </c>
    </row>
    <row r="241" spans="1:8" x14ac:dyDescent="0.2">
      <c r="A241" s="186">
        <v>250</v>
      </c>
      <c r="B241" s="198">
        <f t="shared" si="10"/>
        <v>22.05</v>
      </c>
      <c r="C241" s="199">
        <v>43</v>
      </c>
      <c r="D241" s="162">
        <v>41683</v>
      </c>
      <c r="E241" s="163">
        <v>28105</v>
      </c>
      <c r="F241" s="162">
        <f t="shared" si="11"/>
        <v>41469</v>
      </c>
      <c r="G241" s="164">
        <f t="shared" si="9"/>
        <v>30528</v>
      </c>
      <c r="H241" s="163">
        <v>317</v>
      </c>
    </row>
    <row r="242" spans="1:8" x14ac:dyDescent="0.2">
      <c r="A242" s="186">
        <v>251</v>
      </c>
      <c r="B242" s="198">
        <f t="shared" si="10"/>
        <v>22.07</v>
      </c>
      <c r="C242" s="199">
        <v>43</v>
      </c>
      <c r="D242" s="162">
        <v>41683</v>
      </c>
      <c r="E242" s="163">
        <v>28105</v>
      </c>
      <c r="F242" s="162">
        <f t="shared" si="11"/>
        <v>41441</v>
      </c>
      <c r="G242" s="164">
        <f t="shared" si="9"/>
        <v>30507</v>
      </c>
      <c r="H242" s="163">
        <v>317</v>
      </c>
    </row>
    <row r="243" spans="1:8" x14ac:dyDescent="0.2">
      <c r="A243" s="186">
        <v>252</v>
      </c>
      <c r="B243" s="198">
        <f t="shared" si="10"/>
        <v>22.09</v>
      </c>
      <c r="C243" s="199">
        <v>43</v>
      </c>
      <c r="D243" s="162">
        <v>41683</v>
      </c>
      <c r="E243" s="163">
        <v>28105</v>
      </c>
      <c r="F243" s="162">
        <f t="shared" si="11"/>
        <v>41413</v>
      </c>
      <c r="G243" s="164">
        <f t="shared" si="9"/>
        <v>30487</v>
      </c>
      <c r="H243" s="163">
        <v>317</v>
      </c>
    </row>
    <row r="244" spans="1:8" x14ac:dyDescent="0.2">
      <c r="A244" s="186">
        <v>253</v>
      </c>
      <c r="B244" s="198">
        <f t="shared" si="10"/>
        <v>22.11</v>
      </c>
      <c r="C244" s="199">
        <v>43</v>
      </c>
      <c r="D244" s="162">
        <v>41683</v>
      </c>
      <c r="E244" s="163">
        <v>28105</v>
      </c>
      <c r="F244" s="162">
        <f t="shared" si="11"/>
        <v>41386</v>
      </c>
      <c r="G244" s="164">
        <f t="shared" si="9"/>
        <v>30466</v>
      </c>
      <c r="H244" s="163">
        <v>317</v>
      </c>
    </row>
    <row r="245" spans="1:8" x14ac:dyDescent="0.2">
      <c r="A245" s="186">
        <v>254</v>
      </c>
      <c r="B245" s="198">
        <f t="shared" si="10"/>
        <v>22.13</v>
      </c>
      <c r="C245" s="199">
        <v>43</v>
      </c>
      <c r="D245" s="162">
        <v>41683</v>
      </c>
      <c r="E245" s="163">
        <v>28105</v>
      </c>
      <c r="F245" s="162">
        <f t="shared" si="11"/>
        <v>41358</v>
      </c>
      <c r="G245" s="164">
        <f t="shared" si="9"/>
        <v>30446</v>
      </c>
      <c r="H245" s="163">
        <v>317</v>
      </c>
    </row>
    <row r="246" spans="1:8" x14ac:dyDescent="0.2">
      <c r="A246" s="186">
        <v>255</v>
      </c>
      <c r="B246" s="198">
        <f t="shared" si="10"/>
        <v>22.15</v>
      </c>
      <c r="C246" s="199">
        <v>43</v>
      </c>
      <c r="D246" s="162">
        <v>41683</v>
      </c>
      <c r="E246" s="163">
        <v>28105</v>
      </c>
      <c r="F246" s="162">
        <f t="shared" si="11"/>
        <v>41331</v>
      </c>
      <c r="G246" s="164">
        <f t="shared" si="9"/>
        <v>30425</v>
      </c>
      <c r="H246" s="163">
        <v>317</v>
      </c>
    </row>
    <row r="247" spans="1:8" x14ac:dyDescent="0.2">
      <c r="A247" s="186">
        <v>256</v>
      </c>
      <c r="B247" s="198">
        <f t="shared" si="10"/>
        <v>22.17</v>
      </c>
      <c r="C247" s="199">
        <v>43</v>
      </c>
      <c r="D247" s="162">
        <v>41683</v>
      </c>
      <c r="E247" s="163">
        <v>28105</v>
      </c>
      <c r="F247" s="162">
        <f t="shared" si="11"/>
        <v>41303</v>
      </c>
      <c r="G247" s="164">
        <f t="shared" si="9"/>
        <v>30405</v>
      </c>
      <c r="H247" s="163">
        <v>317</v>
      </c>
    </row>
    <row r="248" spans="1:8" x14ac:dyDescent="0.2">
      <c r="A248" s="186">
        <v>257</v>
      </c>
      <c r="B248" s="198">
        <f t="shared" si="10"/>
        <v>22.19</v>
      </c>
      <c r="C248" s="199">
        <v>43</v>
      </c>
      <c r="D248" s="162">
        <v>41683</v>
      </c>
      <c r="E248" s="163">
        <v>28105</v>
      </c>
      <c r="F248" s="162">
        <f t="shared" si="11"/>
        <v>41276</v>
      </c>
      <c r="G248" s="164">
        <f t="shared" si="9"/>
        <v>30385</v>
      </c>
      <c r="H248" s="163">
        <v>317</v>
      </c>
    </row>
    <row r="249" spans="1:8" x14ac:dyDescent="0.2">
      <c r="A249" s="186">
        <v>258</v>
      </c>
      <c r="B249" s="198">
        <f t="shared" si="10"/>
        <v>22.2</v>
      </c>
      <c r="C249" s="199">
        <v>43</v>
      </c>
      <c r="D249" s="162">
        <v>41683</v>
      </c>
      <c r="E249" s="163">
        <v>28105</v>
      </c>
      <c r="F249" s="162">
        <f t="shared" si="11"/>
        <v>41262</v>
      </c>
      <c r="G249" s="164">
        <f t="shared" si="9"/>
        <v>30375</v>
      </c>
      <c r="H249" s="163">
        <v>317</v>
      </c>
    </row>
    <row r="250" spans="1:8" x14ac:dyDescent="0.2">
      <c r="A250" s="186">
        <v>259</v>
      </c>
      <c r="B250" s="198">
        <f t="shared" si="10"/>
        <v>22.22</v>
      </c>
      <c r="C250" s="199">
        <v>43</v>
      </c>
      <c r="D250" s="162">
        <v>41683</v>
      </c>
      <c r="E250" s="163">
        <v>28105</v>
      </c>
      <c r="F250" s="162">
        <f t="shared" si="11"/>
        <v>41235</v>
      </c>
      <c r="G250" s="164">
        <f t="shared" si="9"/>
        <v>30354</v>
      </c>
      <c r="H250" s="163">
        <v>317</v>
      </c>
    </row>
    <row r="251" spans="1:8" x14ac:dyDescent="0.2">
      <c r="A251" s="186">
        <v>260</v>
      </c>
      <c r="B251" s="198">
        <f t="shared" si="10"/>
        <v>22.24</v>
      </c>
      <c r="C251" s="199">
        <v>43</v>
      </c>
      <c r="D251" s="162">
        <v>41683</v>
      </c>
      <c r="E251" s="163">
        <v>28105</v>
      </c>
      <c r="F251" s="162">
        <f t="shared" si="11"/>
        <v>41207</v>
      </c>
      <c r="G251" s="164">
        <f t="shared" si="9"/>
        <v>30334</v>
      </c>
      <c r="H251" s="163">
        <v>317</v>
      </c>
    </row>
    <row r="252" spans="1:8" x14ac:dyDescent="0.2">
      <c r="A252" s="186">
        <v>261</v>
      </c>
      <c r="B252" s="198">
        <f t="shared" si="10"/>
        <v>22.26</v>
      </c>
      <c r="C252" s="199">
        <v>43</v>
      </c>
      <c r="D252" s="162">
        <v>41683</v>
      </c>
      <c r="E252" s="163">
        <v>28105</v>
      </c>
      <c r="F252" s="162">
        <f t="shared" si="11"/>
        <v>41180</v>
      </c>
      <c r="G252" s="164">
        <f t="shared" si="9"/>
        <v>30314</v>
      </c>
      <c r="H252" s="163">
        <v>317</v>
      </c>
    </row>
    <row r="253" spans="1:8" x14ac:dyDescent="0.2">
      <c r="A253" s="186">
        <v>262</v>
      </c>
      <c r="B253" s="198">
        <f t="shared" si="10"/>
        <v>22.28</v>
      </c>
      <c r="C253" s="199">
        <v>43</v>
      </c>
      <c r="D253" s="162">
        <v>41683</v>
      </c>
      <c r="E253" s="163">
        <v>28105</v>
      </c>
      <c r="F253" s="162">
        <f t="shared" si="11"/>
        <v>41153</v>
      </c>
      <c r="G253" s="164">
        <f t="shared" si="9"/>
        <v>30294</v>
      </c>
      <c r="H253" s="163">
        <v>317</v>
      </c>
    </row>
    <row r="254" spans="1:8" x14ac:dyDescent="0.2">
      <c r="A254" s="186">
        <v>263</v>
      </c>
      <c r="B254" s="198">
        <f t="shared" si="10"/>
        <v>22.3</v>
      </c>
      <c r="C254" s="199">
        <v>43</v>
      </c>
      <c r="D254" s="162">
        <v>41683</v>
      </c>
      <c r="E254" s="163">
        <v>28105</v>
      </c>
      <c r="F254" s="162">
        <f t="shared" si="11"/>
        <v>41126</v>
      </c>
      <c r="G254" s="164">
        <f t="shared" si="9"/>
        <v>30274</v>
      </c>
      <c r="H254" s="163">
        <v>317</v>
      </c>
    </row>
    <row r="255" spans="1:8" x14ac:dyDescent="0.2">
      <c r="A255" s="186">
        <v>264</v>
      </c>
      <c r="B255" s="198">
        <f t="shared" si="10"/>
        <v>22.31</v>
      </c>
      <c r="C255" s="199">
        <v>43</v>
      </c>
      <c r="D255" s="162">
        <v>41683</v>
      </c>
      <c r="E255" s="163">
        <v>28105</v>
      </c>
      <c r="F255" s="162">
        <f t="shared" si="11"/>
        <v>41112</v>
      </c>
      <c r="G255" s="164">
        <f t="shared" si="9"/>
        <v>30264</v>
      </c>
      <c r="H255" s="163">
        <v>317</v>
      </c>
    </row>
    <row r="256" spans="1:8" x14ac:dyDescent="0.2">
      <c r="A256" s="186">
        <v>265</v>
      </c>
      <c r="B256" s="198">
        <f t="shared" si="10"/>
        <v>22.33</v>
      </c>
      <c r="C256" s="199">
        <v>43</v>
      </c>
      <c r="D256" s="162">
        <v>41683</v>
      </c>
      <c r="E256" s="163">
        <v>28105</v>
      </c>
      <c r="F256" s="162">
        <f t="shared" si="11"/>
        <v>41085</v>
      </c>
      <c r="G256" s="164">
        <f t="shared" si="9"/>
        <v>30243</v>
      </c>
      <c r="H256" s="163">
        <v>317</v>
      </c>
    </row>
    <row r="257" spans="1:8" x14ac:dyDescent="0.2">
      <c r="A257" s="186">
        <v>266</v>
      </c>
      <c r="B257" s="198">
        <f t="shared" si="10"/>
        <v>22.35</v>
      </c>
      <c r="C257" s="199">
        <v>43</v>
      </c>
      <c r="D257" s="162">
        <v>41683</v>
      </c>
      <c r="E257" s="163">
        <v>28105</v>
      </c>
      <c r="F257" s="162">
        <f t="shared" si="11"/>
        <v>41058</v>
      </c>
      <c r="G257" s="164">
        <f t="shared" si="9"/>
        <v>30223</v>
      </c>
      <c r="H257" s="163">
        <v>317</v>
      </c>
    </row>
    <row r="258" spans="1:8" x14ac:dyDescent="0.2">
      <c r="A258" s="186">
        <v>267</v>
      </c>
      <c r="B258" s="198">
        <f t="shared" si="10"/>
        <v>22.37</v>
      </c>
      <c r="C258" s="199">
        <v>43</v>
      </c>
      <c r="D258" s="162">
        <v>41683</v>
      </c>
      <c r="E258" s="163">
        <v>28105</v>
      </c>
      <c r="F258" s="162">
        <f t="shared" si="11"/>
        <v>41031</v>
      </c>
      <c r="G258" s="164">
        <f t="shared" si="9"/>
        <v>30203</v>
      </c>
      <c r="H258" s="163">
        <v>317</v>
      </c>
    </row>
    <row r="259" spans="1:8" x14ac:dyDescent="0.2">
      <c r="A259" s="186">
        <v>268</v>
      </c>
      <c r="B259" s="198">
        <f t="shared" si="10"/>
        <v>22.39</v>
      </c>
      <c r="C259" s="199">
        <v>43</v>
      </c>
      <c r="D259" s="162">
        <v>41683</v>
      </c>
      <c r="E259" s="163">
        <v>28105</v>
      </c>
      <c r="F259" s="162">
        <f t="shared" si="11"/>
        <v>41004</v>
      </c>
      <c r="G259" s="164">
        <f t="shared" si="9"/>
        <v>30183</v>
      </c>
      <c r="H259" s="163">
        <v>317</v>
      </c>
    </row>
    <row r="260" spans="1:8" x14ac:dyDescent="0.2">
      <c r="A260" s="186">
        <v>269</v>
      </c>
      <c r="B260" s="198">
        <f t="shared" si="10"/>
        <v>22.4</v>
      </c>
      <c r="C260" s="199">
        <v>43</v>
      </c>
      <c r="D260" s="162">
        <v>41683</v>
      </c>
      <c r="E260" s="163">
        <v>28105</v>
      </c>
      <c r="F260" s="162">
        <f t="shared" si="11"/>
        <v>40991</v>
      </c>
      <c r="G260" s="164">
        <f t="shared" si="9"/>
        <v>30173</v>
      </c>
      <c r="H260" s="163">
        <v>317</v>
      </c>
    </row>
    <row r="261" spans="1:8" x14ac:dyDescent="0.2">
      <c r="A261" s="186">
        <v>270</v>
      </c>
      <c r="B261" s="198">
        <f t="shared" si="10"/>
        <v>22.42</v>
      </c>
      <c r="C261" s="199">
        <v>43</v>
      </c>
      <c r="D261" s="162">
        <v>41683</v>
      </c>
      <c r="E261" s="163">
        <v>28105</v>
      </c>
      <c r="F261" s="162">
        <f t="shared" si="11"/>
        <v>40964</v>
      </c>
      <c r="G261" s="164">
        <f t="shared" si="9"/>
        <v>30154</v>
      </c>
      <c r="H261" s="163">
        <v>317</v>
      </c>
    </row>
    <row r="262" spans="1:8" x14ac:dyDescent="0.2">
      <c r="A262" s="186">
        <v>271</v>
      </c>
      <c r="B262" s="198">
        <f t="shared" si="10"/>
        <v>22.44</v>
      </c>
      <c r="C262" s="199">
        <v>43</v>
      </c>
      <c r="D262" s="162">
        <v>41683</v>
      </c>
      <c r="E262" s="163">
        <v>28105</v>
      </c>
      <c r="F262" s="162">
        <f t="shared" si="11"/>
        <v>40937</v>
      </c>
      <c r="G262" s="164">
        <f t="shared" si="9"/>
        <v>30134</v>
      </c>
      <c r="H262" s="163">
        <v>317</v>
      </c>
    </row>
    <row r="263" spans="1:8" x14ac:dyDescent="0.2">
      <c r="A263" s="186">
        <v>272</v>
      </c>
      <c r="B263" s="198">
        <f t="shared" si="10"/>
        <v>22.46</v>
      </c>
      <c r="C263" s="199">
        <v>43</v>
      </c>
      <c r="D263" s="162">
        <v>41683</v>
      </c>
      <c r="E263" s="163">
        <v>28105</v>
      </c>
      <c r="F263" s="162">
        <f t="shared" si="11"/>
        <v>40910</v>
      </c>
      <c r="G263" s="164">
        <f t="shared" si="9"/>
        <v>30114</v>
      </c>
      <c r="H263" s="163">
        <v>317</v>
      </c>
    </row>
    <row r="264" spans="1:8" x14ac:dyDescent="0.2">
      <c r="A264" s="186">
        <v>273</v>
      </c>
      <c r="B264" s="198">
        <f t="shared" si="10"/>
        <v>22.47</v>
      </c>
      <c r="C264" s="199">
        <v>43</v>
      </c>
      <c r="D264" s="162">
        <v>41683</v>
      </c>
      <c r="E264" s="163">
        <v>28105</v>
      </c>
      <c r="F264" s="162">
        <f t="shared" si="11"/>
        <v>40897</v>
      </c>
      <c r="G264" s="164">
        <f t="shared" si="9"/>
        <v>30104</v>
      </c>
      <c r="H264" s="163">
        <v>317</v>
      </c>
    </row>
    <row r="265" spans="1:8" x14ac:dyDescent="0.2">
      <c r="A265" s="186">
        <v>274</v>
      </c>
      <c r="B265" s="198">
        <f t="shared" si="10"/>
        <v>22.49</v>
      </c>
      <c r="C265" s="199">
        <v>43</v>
      </c>
      <c r="D265" s="162">
        <v>41683</v>
      </c>
      <c r="E265" s="163">
        <v>28105</v>
      </c>
      <c r="F265" s="162">
        <f t="shared" si="11"/>
        <v>40870</v>
      </c>
      <c r="G265" s="164">
        <f t="shared" si="9"/>
        <v>30084</v>
      </c>
      <c r="H265" s="163">
        <v>317</v>
      </c>
    </row>
    <row r="266" spans="1:8" x14ac:dyDescent="0.2">
      <c r="A266" s="186">
        <v>275</v>
      </c>
      <c r="B266" s="198">
        <f t="shared" si="10"/>
        <v>22.51</v>
      </c>
      <c r="C266" s="199">
        <v>43</v>
      </c>
      <c r="D266" s="162">
        <v>41683</v>
      </c>
      <c r="E266" s="163">
        <v>28105</v>
      </c>
      <c r="F266" s="162">
        <f t="shared" si="11"/>
        <v>40844</v>
      </c>
      <c r="G266" s="164">
        <f t="shared" si="9"/>
        <v>30064</v>
      </c>
      <c r="H266" s="163">
        <v>317</v>
      </c>
    </row>
    <row r="267" spans="1:8" x14ac:dyDescent="0.2">
      <c r="A267" s="186">
        <v>276</v>
      </c>
      <c r="B267" s="160">
        <v>22</v>
      </c>
      <c r="C267" s="199">
        <v>43</v>
      </c>
      <c r="D267" s="162">
        <v>41683</v>
      </c>
      <c r="E267" s="163">
        <v>28105</v>
      </c>
      <c r="F267" s="162">
        <f t="shared" si="11"/>
        <v>41538</v>
      </c>
      <c r="G267" s="164">
        <f t="shared" si="9"/>
        <v>30579</v>
      </c>
      <c r="H267" s="163">
        <v>317</v>
      </c>
    </row>
    <row r="268" spans="1:8" x14ac:dyDescent="0.2">
      <c r="A268" s="186">
        <v>277</v>
      </c>
      <c r="B268" s="160">
        <v>22</v>
      </c>
      <c r="C268" s="199">
        <v>43</v>
      </c>
      <c r="D268" s="162">
        <v>41683</v>
      </c>
      <c r="E268" s="163">
        <v>28105</v>
      </c>
      <c r="F268" s="162">
        <f t="shared" si="11"/>
        <v>41538</v>
      </c>
      <c r="G268" s="164">
        <f t="shared" si="9"/>
        <v>30579</v>
      </c>
      <c r="H268" s="163">
        <v>317</v>
      </c>
    </row>
    <row r="269" spans="1:8" x14ac:dyDescent="0.2">
      <c r="A269" s="186">
        <v>278</v>
      </c>
      <c r="B269" s="160">
        <v>22</v>
      </c>
      <c r="C269" s="199">
        <v>43</v>
      </c>
      <c r="D269" s="162">
        <v>41683</v>
      </c>
      <c r="E269" s="163">
        <v>28105</v>
      </c>
      <c r="F269" s="162">
        <f t="shared" si="11"/>
        <v>41538</v>
      </c>
      <c r="G269" s="164">
        <f t="shared" ref="G269:G312" si="12">ROUND(12*(1/B269*D269+1/C269*E269),0)</f>
        <v>30579</v>
      </c>
      <c r="H269" s="163">
        <v>317</v>
      </c>
    </row>
    <row r="270" spans="1:8" x14ac:dyDescent="0.2">
      <c r="A270" s="186">
        <v>279</v>
      </c>
      <c r="B270" s="160">
        <v>22</v>
      </c>
      <c r="C270" s="199">
        <v>43</v>
      </c>
      <c r="D270" s="162">
        <v>41683</v>
      </c>
      <c r="E270" s="163">
        <v>28105</v>
      </c>
      <c r="F270" s="162">
        <f t="shared" si="11"/>
        <v>41538</v>
      </c>
      <c r="G270" s="164">
        <f t="shared" si="12"/>
        <v>30579</v>
      </c>
      <c r="H270" s="163">
        <v>317</v>
      </c>
    </row>
    <row r="271" spans="1:8" x14ac:dyDescent="0.2">
      <c r="A271" s="186">
        <v>280</v>
      </c>
      <c r="B271" s="160">
        <v>22</v>
      </c>
      <c r="C271" s="199">
        <v>43</v>
      </c>
      <c r="D271" s="162">
        <v>41683</v>
      </c>
      <c r="E271" s="163">
        <v>28105</v>
      </c>
      <c r="F271" s="162">
        <f t="shared" si="11"/>
        <v>41538</v>
      </c>
      <c r="G271" s="164">
        <f t="shared" si="12"/>
        <v>30579</v>
      </c>
      <c r="H271" s="163">
        <v>317</v>
      </c>
    </row>
    <row r="272" spans="1:8" x14ac:dyDescent="0.2">
      <c r="A272" s="186">
        <v>281</v>
      </c>
      <c r="B272" s="160">
        <v>22</v>
      </c>
      <c r="C272" s="199">
        <v>43</v>
      </c>
      <c r="D272" s="162">
        <v>41683</v>
      </c>
      <c r="E272" s="163">
        <v>28105</v>
      </c>
      <c r="F272" s="162">
        <f t="shared" ref="F272:F312" si="13">ROUND(12*1.348*(1/B272*D272+1/C272*E272)+H272,0)</f>
        <v>41538</v>
      </c>
      <c r="G272" s="164">
        <f t="shared" si="12"/>
        <v>30579</v>
      </c>
      <c r="H272" s="163">
        <v>317</v>
      </c>
    </row>
    <row r="273" spans="1:8" x14ac:dyDescent="0.2">
      <c r="A273" s="186">
        <v>282</v>
      </c>
      <c r="B273" s="160">
        <v>22</v>
      </c>
      <c r="C273" s="199">
        <v>43</v>
      </c>
      <c r="D273" s="162">
        <v>41683</v>
      </c>
      <c r="E273" s="163">
        <v>28105</v>
      </c>
      <c r="F273" s="162">
        <f t="shared" si="13"/>
        <v>41538</v>
      </c>
      <c r="G273" s="164">
        <f t="shared" si="12"/>
        <v>30579</v>
      </c>
      <c r="H273" s="163">
        <v>317</v>
      </c>
    </row>
    <row r="274" spans="1:8" x14ac:dyDescent="0.2">
      <c r="A274" s="186">
        <v>283</v>
      </c>
      <c r="B274" s="160">
        <v>22</v>
      </c>
      <c r="C274" s="199">
        <v>43</v>
      </c>
      <c r="D274" s="162">
        <v>41683</v>
      </c>
      <c r="E274" s="163">
        <v>28105</v>
      </c>
      <c r="F274" s="162">
        <f t="shared" si="13"/>
        <v>41538</v>
      </c>
      <c r="G274" s="164">
        <f t="shared" si="12"/>
        <v>30579</v>
      </c>
      <c r="H274" s="163">
        <v>317</v>
      </c>
    </row>
    <row r="275" spans="1:8" x14ac:dyDescent="0.2">
      <c r="A275" s="186">
        <v>284</v>
      </c>
      <c r="B275" s="160">
        <v>22</v>
      </c>
      <c r="C275" s="199">
        <v>43</v>
      </c>
      <c r="D275" s="162">
        <v>41683</v>
      </c>
      <c r="E275" s="163">
        <v>28105</v>
      </c>
      <c r="F275" s="162">
        <f t="shared" si="13"/>
        <v>41538</v>
      </c>
      <c r="G275" s="164">
        <f t="shared" si="12"/>
        <v>30579</v>
      </c>
      <c r="H275" s="163">
        <v>317</v>
      </c>
    </row>
    <row r="276" spans="1:8" x14ac:dyDescent="0.2">
      <c r="A276" s="186">
        <v>285</v>
      </c>
      <c r="B276" s="160">
        <v>22</v>
      </c>
      <c r="C276" s="199">
        <v>43</v>
      </c>
      <c r="D276" s="162">
        <v>41683</v>
      </c>
      <c r="E276" s="163">
        <v>28105</v>
      </c>
      <c r="F276" s="162">
        <f t="shared" si="13"/>
        <v>41538</v>
      </c>
      <c r="G276" s="164">
        <f t="shared" si="12"/>
        <v>30579</v>
      </c>
      <c r="H276" s="163">
        <v>317</v>
      </c>
    </row>
    <row r="277" spans="1:8" x14ac:dyDescent="0.2">
      <c r="A277" s="186">
        <v>286</v>
      </c>
      <c r="B277" s="160">
        <v>22</v>
      </c>
      <c r="C277" s="199">
        <v>43</v>
      </c>
      <c r="D277" s="162">
        <v>41683</v>
      </c>
      <c r="E277" s="163">
        <v>28105</v>
      </c>
      <c r="F277" s="162">
        <f t="shared" si="13"/>
        <v>41538</v>
      </c>
      <c r="G277" s="164">
        <f t="shared" si="12"/>
        <v>30579</v>
      </c>
      <c r="H277" s="163">
        <v>317</v>
      </c>
    </row>
    <row r="278" spans="1:8" x14ac:dyDescent="0.2">
      <c r="A278" s="186">
        <v>287</v>
      </c>
      <c r="B278" s="160">
        <v>22</v>
      </c>
      <c r="C278" s="199">
        <v>43</v>
      </c>
      <c r="D278" s="162">
        <v>41683</v>
      </c>
      <c r="E278" s="163">
        <v>28105</v>
      </c>
      <c r="F278" s="162">
        <f t="shared" si="13"/>
        <v>41538</v>
      </c>
      <c r="G278" s="164">
        <f t="shared" si="12"/>
        <v>30579</v>
      </c>
      <c r="H278" s="163">
        <v>317</v>
      </c>
    </row>
    <row r="279" spans="1:8" x14ac:dyDescent="0.2">
      <c r="A279" s="186">
        <v>288</v>
      </c>
      <c r="B279" s="160">
        <v>22</v>
      </c>
      <c r="C279" s="199">
        <v>43</v>
      </c>
      <c r="D279" s="162">
        <v>41683</v>
      </c>
      <c r="E279" s="163">
        <v>28105</v>
      </c>
      <c r="F279" s="162">
        <f t="shared" si="13"/>
        <v>41538</v>
      </c>
      <c r="G279" s="164">
        <f t="shared" si="12"/>
        <v>30579</v>
      </c>
      <c r="H279" s="163">
        <v>317</v>
      </c>
    </row>
    <row r="280" spans="1:8" x14ac:dyDescent="0.2">
      <c r="A280" s="186">
        <v>289</v>
      </c>
      <c r="B280" s="160">
        <v>22</v>
      </c>
      <c r="C280" s="199">
        <v>43</v>
      </c>
      <c r="D280" s="162">
        <v>41683</v>
      </c>
      <c r="E280" s="163">
        <v>28105</v>
      </c>
      <c r="F280" s="162">
        <f t="shared" si="13"/>
        <v>41538</v>
      </c>
      <c r="G280" s="164">
        <f t="shared" si="12"/>
        <v>30579</v>
      </c>
      <c r="H280" s="163">
        <v>317</v>
      </c>
    </row>
    <row r="281" spans="1:8" x14ac:dyDescent="0.2">
      <c r="A281" s="186">
        <v>290</v>
      </c>
      <c r="B281" s="160">
        <v>22</v>
      </c>
      <c r="C281" s="199">
        <v>43</v>
      </c>
      <c r="D281" s="162">
        <v>41683</v>
      </c>
      <c r="E281" s="163">
        <v>28105</v>
      </c>
      <c r="F281" s="162">
        <f t="shared" si="13"/>
        <v>41538</v>
      </c>
      <c r="G281" s="164">
        <f t="shared" si="12"/>
        <v>30579</v>
      </c>
      <c r="H281" s="163">
        <v>317</v>
      </c>
    </row>
    <row r="282" spans="1:8" x14ac:dyDescent="0.2">
      <c r="A282" s="186">
        <v>291</v>
      </c>
      <c r="B282" s="160">
        <v>22</v>
      </c>
      <c r="C282" s="199">
        <v>43</v>
      </c>
      <c r="D282" s="162">
        <v>41683</v>
      </c>
      <c r="E282" s="163">
        <v>28105</v>
      </c>
      <c r="F282" s="162">
        <f t="shared" si="13"/>
        <v>41538</v>
      </c>
      <c r="G282" s="164">
        <f t="shared" si="12"/>
        <v>30579</v>
      </c>
      <c r="H282" s="163">
        <v>317</v>
      </c>
    </row>
    <row r="283" spans="1:8" x14ac:dyDescent="0.2">
      <c r="A283" s="186">
        <v>292</v>
      </c>
      <c r="B283" s="160">
        <v>22</v>
      </c>
      <c r="C283" s="199">
        <v>43</v>
      </c>
      <c r="D283" s="162">
        <v>41683</v>
      </c>
      <c r="E283" s="163">
        <v>28105</v>
      </c>
      <c r="F283" s="162">
        <f t="shared" si="13"/>
        <v>41538</v>
      </c>
      <c r="G283" s="164">
        <f t="shared" si="12"/>
        <v>30579</v>
      </c>
      <c r="H283" s="163">
        <v>317</v>
      </c>
    </row>
    <row r="284" spans="1:8" x14ac:dyDescent="0.2">
      <c r="A284" s="186">
        <v>293</v>
      </c>
      <c r="B284" s="160">
        <v>22</v>
      </c>
      <c r="C284" s="199">
        <v>43</v>
      </c>
      <c r="D284" s="162">
        <v>41683</v>
      </c>
      <c r="E284" s="163">
        <v>28105</v>
      </c>
      <c r="F284" s="162">
        <f t="shared" si="13"/>
        <v>41538</v>
      </c>
      <c r="G284" s="164">
        <f t="shared" si="12"/>
        <v>30579</v>
      </c>
      <c r="H284" s="163">
        <v>317</v>
      </c>
    </row>
    <row r="285" spans="1:8" x14ac:dyDescent="0.2">
      <c r="A285" s="186">
        <v>294</v>
      </c>
      <c r="B285" s="160">
        <v>22</v>
      </c>
      <c r="C285" s="199">
        <v>43</v>
      </c>
      <c r="D285" s="162">
        <v>41683</v>
      </c>
      <c r="E285" s="163">
        <v>28105</v>
      </c>
      <c r="F285" s="162">
        <f t="shared" si="13"/>
        <v>41538</v>
      </c>
      <c r="G285" s="164">
        <f t="shared" si="12"/>
        <v>30579</v>
      </c>
      <c r="H285" s="163">
        <v>317</v>
      </c>
    </row>
    <row r="286" spans="1:8" x14ac:dyDescent="0.2">
      <c r="A286" s="186">
        <v>295</v>
      </c>
      <c r="B286" s="160">
        <v>22</v>
      </c>
      <c r="C286" s="199">
        <v>43</v>
      </c>
      <c r="D286" s="162">
        <v>41683</v>
      </c>
      <c r="E286" s="163">
        <v>28105</v>
      </c>
      <c r="F286" s="162">
        <f t="shared" si="13"/>
        <v>41538</v>
      </c>
      <c r="G286" s="164">
        <f t="shared" si="12"/>
        <v>30579</v>
      </c>
      <c r="H286" s="163">
        <v>317</v>
      </c>
    </row>
    <row r="287" spans="1:8" x14ac:dyDescent="0.2">
      <c r="A287" s="186">
        <v>296</v>
      </c>
      <c r="B287" s="160">
        <v>22</v>
      </c>
      <c r="C287" s="199">
        <v>43</v>
      </c>
      <c r="D287" s="162">
        <v>41683</v>
      </c>
      <c r="E287" s="163">
        <v>28105</v>
      </c>
      <c r="F287" s="162">
        <f t="shared" si="13"/>
        <v>41538</v>
      </c>
      <c r="G287" s="164">
        <f t="shared" si="12"/>
        <v>30579</v>
      </c>
      <c r="H287" s="163">
        <v>317</v>
      </c>
    </row>
    <row r="288" spans="1:8" x14ac:dyDescent="0.2">
      <c r="A288" s="186">
        <v>297</v>
      </c>
      <c r="B288" s="160">
        <v>22</v>
      </c>
      <c r="C288" s="199">
        <v>43</v>
      </c>
      <c r="D288" s="162">
        <v>41683</v>
      </c>
      <c r="E288" s="163">
        <v>28105</v>
      </c>
      <c r="F288" s="162">
        <f t="shared" si="13"/>
        <v>41538</v>
      </c>
      <c r="G288" s="164">
        <f t="shared" si="12"/>
        <v>30579</v>
      </c>
      <c r="H288" s="163">
        <v>317</v>
      </c>
    </row>
    <row r="289" spans="1:8" x14ac:dyDescent="0.2">
      <c r="A289" s="186">
        <v>298</v>
      </c>
      <c r="B289" s="160">
        <v>22</v>
      </c>
      <c r="C289" s="199">
        <v>43</v>
      </c>
      <c r="D289" s="162">
        <v>41683</v>
      </c>
      <c r="E289" s="163">
        <v>28105</v>
      </c>
      <c r="F289" s="162">
        <f t="shared" si="13"/>
        <v>41538</v>
      </c>
      <c r="G289" s="164">
        <f t="shared" si="12"/>
        <v>30579</v>
      </c>
      <c r="H289" s="163">
        <v>317</v>
      </c>
    </row>
    <row r="290" spans="1:8" x14ac:dyDescent="0.2">
      <c r="A290" s="186">
        <v>299</v>
      </c>
      <c r="B290" s="160">
        <v>22</v>
      </c>
      <c r="C290" s="199">
        <v>43</v>
      </c>
      <c r="D290" s="162">
        <v>41683</v>
      </c>
      <c r="E290" s="163">
        <v>28105</v>
      </c>
      <c r="F290" s="162">
        <f t="shared" si="13"/>
        <v>41538</v>
      </c>
      <c r="G290" s="164">
        <f t="shared" si="12"/>
        <v>30579</v>
      </c>
      <c r="H290" s="163">
        <v>317</v>
      </c>
    </row>
    <row r="291" spans="1:8" x14ac:dyDescent="0.2">
      <c r="A291" s="186">
        <v>300</v>
      </c>
      <c r="B291" s="160">
        <v>22</v>
      </c>
      <c r="C291" s="199">
        <v>43</v>
      </c>
      <c r="D291" s="162">
        <v>41683</v>
      </c>
      <c r="E291" s="163">
        <v>28105</v>
      </c>
      <c r="F291" s="162">
        <f t="shared" si="13"/>
        <v>41538</v>
      </c>
      <c r="G291" s="164">
        <f t="shared" si="12"/>
        <v>30579</v>
      </c>
      <c r="H291" s="163">
        <v>317</v>
      </c>
    </row>
    <row r="292" spans="1:8" x14ac:dyDescent="0.2">
      <c r="A292" s="186">
        <v>301</v>
      </c>
      <c r="B292" s="160">
        <v>22</v>
      </c>
      <c r="C292" s="199">
        <v>43</v>
      </c>
      <c r="D292" s="162">
        <v>41683</v>
      </c>
      <c r="E292" s="163">
        <v>28105</v>
      </c>
      <c r="F292" s="162">
        <f t="shared" si="13"/>
        <v>41538</v>
      </c>
      <c r="G292" s="164">
        <f t="shared" si="12"/>
        <v>30579</v>
      </c>
      <c r="H292" s="163">
        <v>317</v>
      </c>
    </row>
    <row r="293" spans="1:8" x14ac:dyDescent="0.2">
      <c r="A293" s="186">
        <v>302</v>
      </c>
      <c r="B293" s="160">
        <v>22</v>
      </c>
      <c r="C293" s="199">
        <v>43</v>
      </c>
      <c r="D293" s="162">
        <v>41683</v>
      </c>
      <c r="E293" s="163">
        <v>28105</v>
      </c>
      <c r="F293" s="162">
        <f t="shared" si="13"/>
        <v>41538</v>
      </c>
      <c r="G293" s="164">
        <f t="shared" si="12"/>
        <v>30579</v>
      </c>
      <c r="H293" s="163">
        <v>317</v>
      </c>
    </row>
    <row r="294" spans="1:8" x14ac:dyDescent="0.2">
      <c r="A294" s="186">
        <v>303</v>
      </c>
      <c r="B294" s="160">
        <v>22</v>
      </c>
      <c r="C294" s="199">
        <v>43</v>
      </c>
      <c r="D294" s="162">
        <v>41683</v>
      </c>
      <c r="E294" s="163">
        <v>28105</v>
      </c>
      <c r="F294" s="162">
        <f t="shared" si="13"/>
        <v>41538</v>
      </c>
      <c r="G294" s="164">
        <f t="shared" si="12"/>
        <v>30579</v>
      </c>
      <c r="H294" s="163">
        <v>317</v>
      </c>
    </row>
    <row r="295" spans="1:8" x14ac:dyDescent="0.2">
      <c r="A295" s="186">
        <v>304</v>
      </c>
      <c r="B295" s="160">
        <v>22</v>
      </c>
      <c r="C295" s="199">
        <v>43</v>
      </c>
      <c r="D295" s="162">
        <v>41683</v>
      </c>
      <c r="E295" s="163">
        <v>28105</v>
      </c>
      <c r="F295" s="162">
        <f t="shared" si="13"/>
        <v>41538</v>
      </c>
      <c r="G295" s="164">
        <f t="shared" si="12"/>
        <v>30579</v>
      </c>
      <c r="H295" s="163">
        <v>317</v>
      </c>
    </row>
    <row r="296" spans="1:8" x14ac:dyDescent="0.2">
      <c r="A296" s="186">
        <v>305</v>
      </c>
      <c r="B296" s="160">
        <v>22</v>
      </c>
      <c r="C296" s="199">
        <v>43</v>
      </c>
      <c r="D296" s="162">
        <v>41683</v>
      </c>
      <c r="E296" s="163">
        <v>28105</v>
      </c>
      <c r="F296" s="162">
        <f t="shared" si="13"/>
        <v>41538</v>
      </c>
      <c r="G296" s="164">
        <f t="shared" si="12"/>
        <v>30579</v>
      </c>
      <c r="H296" s="163">
        <v>317</v>
      </c>
    </row>
    <row r="297" spans="1:8" x14ac:dyDescent="0.2">
      <c r="A297" s="186">
        <v>306</v>
      </c>
      <c r="B297" s="160">
        <v>22</v>
      </c>
      <c r="C297" s="199">
        <v>43</v>
      </c>
      <c r="D297" s="162">
        <v>41683</v>
      </c>
      <c r="E297" s="163">
        <v>28105</v>
      </c>
      <c r="F297" s="162">
        <f t="shared" si="13"/>
        <v>41538</v>
      </c>
      <c r="G297" s="164">
        <f t="shared" si="12"/>
        <v>30579</v>
      </c>
      <c r="H297" s="163">
        <v>317</v>
      </c>
    </row>
    <row r="298" spans="1:8" x14ac:dyDescent="0.2">
      <c r="A298" s="186">
        <v>307</v>
      </c>
      <c r="B298" s="160">
        <v>22</v>
      </c>
      <c r="C298" s="199">
        <v>43</v>
      </c>
      <c r="D298" s="162">
        <v>41683</v>
      </c>
      <c r="E298" s="163">
        <v>28105</v>
      </c>
      <c r="F298" s="162">
        <f t="shared" si="13"/>
        <v>41538</v>
      </c>
      <c r="G298" s="164">
        <f t="shared" si="12"/>
        <v>30579</v>
      </c>
      <c r="H298" s="163">
        <v>317</v>
      </c>
    </row>
    <row r="299" spans="1:8" x14ac:dyDescent="0.2">
      <c r="A299" s="186">
        <v>308</v>
      </c>
      <c r="B299" s="160">
        <v>22</v>
      </c>
      <c r="C299" s="199">
        <v>43</v>
      </c>
      <c r="D299" s="162">
        <v>41683</v>
      </c>
      <c r="E299" s="163">
        <v>28105</v>
      </c>
      <c r="F299" s="162">
        <f t="shared" si="13"/>
        <v>41538</v>
      </c>
      <c r="G299" s="164">
        <f t="shared" si="12"/>
        <v>30579</v>
      </c>
      <c r="H299" s="163">
        <v>317</v>
      </c>
    </row>
    <row r="300" spans="1:8" x14ac:dyDescent="0.2">
      <c r="A300" s="186">
        <v>309</v>
      </c>
      <c r="B300" s="160">
        <v>22</v>
      </c>
      <c r="C300" s="199">
        <v>43</v>
      </c>
      <c r="D300" s="162">
        <v>41683</v>
      </c>
      <c r="E300" s="163">
        <v>28105</v>
      </c>
      <c r="F300" s="162">
        <f t="shared" si="13"/>
        <v>41538</v>
      </c>
      <c r="G300" s="164">
        <f t="shared" si="12"/>
        <v>30579</v>
      </c>
      <c r="H300" s="163">
        <v>317</v>
      </c>
    </row>
    <row r="301" spans="1:8" x14ac:dyDescent="0.2">
      <c r="A301" s="186">
        <v>310</v>
      </c>
      <c r="B301" s="160">
        <v>22</v>
      </c>
      <c r="C301" s="199">
        <v>43</v>
      </c>
      <c r="D301" s="162">
        <v>41683</v>
      </c>
      <c r="E301" s="163">
        <v>28105</v>
      </c>
      <c r="F301" s="162">
        <f t="shared" si="13"/>
        <v>41538</v>
      </c>
      <c r="G301" s="164">
        <f t="shared" si="12"/>
        <v>30579</v>
      </c>
      <c r="H301" s="163">
        <v>317</v>
      </c>
    </row>
    <row r="302" spans="1:8" x14ac:dyDescent="0.2">
      <c r="A302" s="186">
        <v>311</v>
      </c>
      <c r="B302" s="160">
        <v>22</v>
      </c>
      <c r="C302" s="199">
        <v>43</v>
      </c>
      <c r="D302" s="162">
        <v>41683</v>
      </c>
      <c r="E302" s="163">
        <v>28105</v>
      </c>
      <c r="F302" s="162">
        <f t="shared" si="13"/>
        <v>41538</v>
      </c>
      <c r="G302" s="164">
        <f t="shared" si="12"/>
        <v>30579</v>
      </c>
      <c r="H302" s="163">
        <v>317</v>
      </c>
    </row>
    <row r="303" spans="1:8" x14ac:dyDescent="0.2">
      <c r="A303" s="186">
        <v>312</v>
      </c>
      <c r="B303" s="160">
        <v>22</v>
      </c>
      <c r="C303" s="199">
        <v>43</v>
      </c>
      <c r="D303" s="162">
        <v>41683</v>
      </c>
      <c r="E303" s="163">
        <v>28105</v>
      </c>
      <c r="F303" s="162">
        <f t="shared" si="13"/>
        <v>41538</v>
      </c>
      <c r="G303" s="164">
        <f t="shared" si="12"/>
        <v>30579</v>
      </c>
      <c r="H303" s="163">
        <v>317</v>
      </c>
    </row>
    <row r="304" spans="1:8" x14ac:dyDescent="0.2">
      <c r="A304" s="186">
        <v>313</v>
      </c>
      <c r="B304" s="160">
        <v>22</v>
      </c>
      <c r="C304" s="199">
        <v>43</v>
      </c>
      <c r="D304" s="162">
        <v>41683</v>
      </c>
      <c r="E304" s="163">
        <v>28105</v>
      </c>
      <c r="F304" s="162">
        <f t="shared" si="13"/>
        <v>41538</v>
      </c>
      <c r="G304" s="164">
        <f t="shared" si="12"/>
        <v>30579</v>
      </c>
      <c r="H304" s="163">
        <v>317</v>
      </c>
    </row>
    <row r="305" spans="1:8" x14ac:dyDescent="0.2">
      <c r="A305" s="186">
        <v>314</v>
      </c>
      <c r="B305" s="160">
        <v>22</v>
      </c>
      <c r="C305" s="199">
        <v>43</v>
      </c>
      <c r="D305" s="162">
        <v>41683</v>
      </c>
      <c r="E305" s="163">
        <v>28105</v>
      </c>
      <c r="F305" s="162">
        <f t="shared" si="13"/>
        <v>41538</v>
      </c>
      <c r="G305" s="164">
        <f t="shared" si="12"/>
        <v>30579</v>
      </c>
      <c r="H305" s="163">
        <v>317</v>
      </c>
    </row>
    <row r="306" spans="1:8" x14ac:dyDescent="0.2">
      <c r="A306" s="186">
        <v>315</v>
      </c>
      <c r="B306" s="160">
        <v>22</v>
      </c>
      <c r="C306" s="199">
        <v>43</v>
      </c>
      <c r="D306" s="162">
        <v>41683</v>
      </c>
      <c r="E306" s="163">
        <v>28105</v>
      </c>
      <c r="F306" s="162">
        <f t="shared" si="13"/>
        <v>41538</v>
      </c>
      <c r="G306" s="164">
        <f t="shared" si="12"/>
        <v>30579</v>
      </c>
      <c r="H306" s="163">
        <v>317</v>
      </c>
    </row>
    <row r="307" spans="1:8" x14ac:dyDescent="0.2">
      <c r="A307" s="186">
        <v>316</v>
      </c>
      <c r="B307" s="160">
        <v>22</v>
      </c>
      <c r="C307" s="199">
        <v>43</v>
      </c>
      <c r="D307" s="162">
        <v>41683</v>
      </c>
      <c r="E307" s="163">
        <v>28105</v>
      </c>
      <c r="F307" s="162">
        <f t="shared" si="13"/>
        <v>41538</v>
      </c>
      <c r="G307" s="164">
        <f t="shared" si="12"/>
        <v>30579</v>
      </c>
      <c r="H307" s="163">
        <v>317</v>
      </c>
    </row>
    <row r="308" spans="1:8" x14ac:dyDescent="0.2">
      <c r="A308" s="186">
        <v>317</v>
      </c>
      <c r="B308" s="160">
        <v>22</v>
      </c>
      <c r="C308" s="199">
        <v>43</v>
      </c>
      <c r="D308" s="162">
        <v>41683</v>
      </c>
      <c r="E308" s="163">
        <v>28105</v>
      </c>
      <c r="F308" s="162">
        <f t="shared" si="13"/>
        <v>41538</v>
      </c>
      <c r="G308" s="164">
        <f t="shared" si="12"/>
        <v>30579</v>
      </c>
      <c r="H308" s="163">
        <v>317</v>
      </c>
    </row>
    <row r="309" spans="1:8" x14ac:dyDescent="0.2">
      <c r="A309" s="186">
        <v>318</v>
      </c>
      <c r="B309" s="160">
        <v>22</v>
      </c>
      <c r="C309" s="199">
        <v>43</v>
      </c>
      <c r="D309" s="162">
        <v>41683</v>
      </c>
      <c r="E309" s="163">
        <v>28105</v>
      </c>
      <c r="F309" s="162">
        <f t="shared" si="13"/>
        <v>41538</v>
      </c>
      <c r="G309" s="164">
        <f t="shared" si="12"/>
        <v>30579</v>
      </c>
      <c r="H309" s="163">
        <v>317</v>
      </c>
    </row>
    <row r="310" spans="1:8" x14ac:dyDescent="0.2">
      <c r="A310" s="186">
        <v>319</v>
      </c>
      <c r="B310" s="160">
        <v>22</v>
      </c>
      <c r="C310" s="199">
        <v>43</v>
      </c>
      <c r="D310" s="162">
        <v>41683</v>
      </c>
      <c r="E310" s="163">
        <v>28105</v>
      </c>
      <c r="F310" s="162">
        <f t="shared" si="13"/>
        <v>41538</v>
      </c>
      <c r="G310" s="164">
        <f t="shared" si="12"/>
        <v>30579</v>
      </c>
      <c r="H310" s="163">
        <v>317</v>
      </c>
    </row>
    <row r="311" spans="1:8" x14ac:dyDescent="0.2">
      <c r="A311" s="186">
        <v>320</v>
      </c>
      <c r="B311" s="160">
        <v>22</v>
      </c>
      <c r="C311" s="199">
        <v>43</v>
      </c>
      <c r="D311" s="162">
        <v>41683</v>
      </c>
      <c r="E311" s="163">
        <v>28105</v>
      </c>
      <c r="F311" s="162">
        <f t="shared" si="13"/>
        <v>41538</v>
      </c>
      <c r="G311" s="164">
        <f t="shared" si="12"/>
        <v>30579</v>
      </c>
      <c r="H311" s="163">
        <v>317</v>
      </c>
    </row>
    <row r="312" spans="1:8" ht="13.5" thickBot="1" x14ac:dyDescent="0.25">
      <c r="A312" s="189">
        <v>321</v>
      </c>
      <c r="B312" s="166">
        <v>22</v>
      </c>
      <c r="C312" s="167">
        <v>43</v>
      </c>
      <c r="D312" s="168">
        <v>41683</v>
      </c>
      <c r="E312" s="169">
        <v>28105</v>
      </c>
      <c r="F312" s="168">
        <f t="shared" si="13"/>
        <v>41538</v>
      </c>
      <c r="G312" s="170">
        <f t="shared" si="12"/>
        <v>30579</v>
      </c>
      <c r="H312" s="169">
        <v>317</v>
      </c>
    </row>
  </sheetData>
  <autoFilter ref="C12:E12"/>
  <mergeCells count="5">
    <mergeCell ref="A10:B10"/>
    <mergeCell ref="B11:C11"/>
    <mergeCell ref="D11:E11"/>
    <mergeCell ref="F11:F12"/>
    <mergeCell ref="G11:H11"/>
  </mergeCells>
  <pageMargins left="0.59055118110236227" right="0.39370078740157483" top="0.98425196850393704" bottom="0.98425196850393704" header="0.51181102362204722" footer="0.51181102362204722"/>
  <pageSetup paperSize="9" fitToHeight="19" orientation="portrait" r:id="rId1"/>
  <headerFooter alignWithMargins="0">
    <oddHeader>&amp;LKrajský úřad Plzeňského kraje&amp;R19. 3. 2024</oddHeader>
    <oddFooter>Stránka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"/>
  <sheetViews>
    <sheetView workbookViewId="0">
      <pane ySplit="10" topLeftCell="A11" activePane="bottomLeft" state="frozenSplit"/>
      <selection pane="bottomLeft" activeCell="A11" sqref="A11"/>
    </sheetView>
  </sheetViews>
  <sheetFormatPr defaultRowHeight="12.75" x14ac:dyDescent="0.2"/>
  <cols>
    <col min="1" max="1" width="8.75" style="127" customWidth="1"/>
    <col min="2" max="2" width="8.375" style="127" customWidth="1"/>
    <col min="3" max="3" width="9.5" style="127" customWidth="1"/>
    <col min="4" max="4" width="11.75" style="127" customWidth="1"/>
    <col min="5" max="5" width="11.875" style="127" customWidth="1"/>
    <col min="6" max="7" width="11.25" style="127" customWidth="1"/>
    <col min="8" max="8" width="9.375" style="127" customWidth="1"/>
    <col min="9" max="9" width="14.125" style="127" customWidth="1"/>
    <col min="10" max="16384" width="9" style="127"/>
  </cols>
  <sheetData>
    <row r="1" spans="1:9" x14ac:dyDescent="0.2">
      <c r="H1" s="127" t="s">
        <v>123</v>
      </c>
    </row>
    <row r="2" spans="1:9" ht="4.5" customHeight="1" x14ac:dyDescent="0.2"/>
    <row r="3" spans="1:9" ht="20.25" x14ac:dyDescent="0.3">
      <c r="A3" s="128" t="s">
        <v>86</v>
      </c>
      <c r="C3" s="129"/>
      <c r="D3" s="129"/>
      <c r="E3" s="129"/>
      <c r="F3" s="130"/>
      <c r="G3" s="130"/>
      <c r="H3" s="131"/>
      <c r="I3" s="131"/>
    </row>
    <row r="4" spans="1:9" x14ac:dyDescent="0.2">
      <c r="A4" s="211" t="s">
        <v>68</v>
      </c>
      <c r="B4" s="133"/>
      <c r="C4" s="133"/>
      <c r="D4" s="133"/>
      <c r="E4" s="133"/>
      <c r="F4" s="133"/>
      <c r="G4" s="133"/>
      <c r="I4" s="131"/>
    </row>
    <row r="5" spans="1:9" ht="6.75" customHeight="1" x14ac:dyDescent="0.25">
      <c r="A5" s="132"/>
      <c r="B5" s="133"/>
      <c r="C5" s="133"/>
      <c r="D5" s="133"/>
      <c r="E5" s="133"/>
      <c r="F5" s="133"/>
      <c r="G5" s="133"/>
      <c r="I5" s="131"/>
    </row>
    <row r="6" spans="1:9" ht="15.75" x14ac:dyDescent="0.25">
      <c r="A6" s="135"/>
      <c r="B6" s="136"/>
      <c r="C6" s="137" t="s">
        <v>4</v>
      </c>
      <c r="F6" s="138" t="s">
        <v>5</v>
      </c>
      <c r="G6" s="138"/>
      <c r="I6" s="131"/>
    </row>
    <row r="7" spans="1:9" ht="15.75" x14ac:dyDescent="0.25">
      <c r="A7" s="139"/>
      <c r="B7" s="136"/>
      <c r="C7" s="192" t="s">
        <v>69</v>
      </c>
      <c r="D7" s="193"/>
      <c r="E7" s="212"/>
      <c r="F7" s="192">
        <v>43</v>
      </c>
      <c r="G7" s="192"/>
      <c r="I7" s="131"/>
    </row>
    <row r="8" spans="1:9" ht="6" customHeight="1" thickBot="1" x14ac:dyDescent="0.25">
      <c r="A8" s="292"/>
      <c r="B8" s="292"/>
      <c r="C8" s="143"/>
      <c r="D8" s="144"/>
      <c r="E8" s="145"/>
      <c r="F8" s="145"/>
      <c r="G8" s="145"/>
      <c r="I8" s="131"/>
    </row>
    <row r="9" spans="1:9" ht="37.5" customHeight="1" x14ac:dyDescent="0.2">
      <c r="A9" s="146"/>
      <c r="B9" s="293" t="s">
        <v>0</v>
      </c>
      <c r="C9" s="294"/>
      <c r="D9" s="295" t="s">
        <v>1</v>
      </c>
      <c r="E9" s="296"/>
      <c r="F9" s="287" t="s">
        <v>2</v>
      </c>
      <c r="G9" s="297" t="s">
        <v>3</v>
      </c>
      <c r="H9" s="298"/>
    </row>
    <row r="10" spans="1:9" ht="45.75" thickBot="1" x14ac:dyDescent="0.25">
      <c r="A10" s="147" t="s">
        <v>84</v>
      </c>
      <c r="B10" s="148" t="s">
        <v>4</v>
      </c>
      <c r="C10" s="149" t="s">
        <v>5</v>
      </c>
      <c r="D10" s="150" t="s">
        <v>6</v>
      </c>
      <c r="E10" s="151" t="s">
        <v>85</v>
      </c>
      <c r="F10" s="288"/>
      <c r="G10" s="152" t="s">
        <v>8</v>
      </c>
      <c r="H10" s="151" t="s">
        <v>9</v>
      </c>
    </row>
    <row r="11" spans="1:9" x14ac:dyDescent="0.2">
      <c r="A11" s="176">
        <v>1</v>
      </c>
      <c r="B11" s="154">
        <f t="shared" ref="B11:B74" si="0">ROUND((1.1233*LN(A11)+17)*1.11,2)</f>
        <v>18.87</v>
      </c>
      <c r="C11" s="178">
        <v>43</v>
      </c>
      <c r="D11" s="156">
        <v>41683</v>
      </c>
      <c r="E11" s="157">
        <v>28105</v>
      </c>
      <c r="F11" s="156">
        <f>ROUND(12*1.348*(1/B11*D11+1/C11*E11)+H11,0)</f>
        <v>46622</v>
      </c>
      <c r="G11" s="215">
        <f t="shared" ref="G11:G74" si="1">ROUND(12*(1/B11*D11+1/C11*E11),0)</f>
        <v>34351</v>
      </c>
      <c r="H11" s="157">
        <v>317</v>
      </c>
    </row>
    <row r="12" spans="1:9" x14ac:dyDescent="0.2">
      <c r="A12" s="186">
        <v>2</v>
      </c>
      <c r="B12" s="198">
        <f t="shared" si="0"/>
        <v>19.73</v>
      </c>
      <c r="C12" s="182">
        <v>43</v>
      </c>
      <c r="D12" s="162">
        <v>41683</v>
      </c>
      <c r="E12" s="163">
        <v>28105</v>
      </c>
      <c r="F12" s="162">
        <f>ROUND(12*1.348*(1/B12*D12+1/C12*E12)+H12,0)</f>
        <v>45064</v>
      </c>
      <c r="G12" s="216">
        <f t="shared" si="1"/>
        <v>33195</v>
      </c>
      <c r="H12" s="163">
        <v>317</v>
      </c>
    </row>
    <row r="13" spans="1:9" x14ac:dyDescent="0.2">
      <c r="A13" s="186">
        <v>3</v>
      </c>
      <c r="B13" s="198">
        <f t="shared" si="0"/>
        <v>20.239999999999998</v>
      </c>
      <c r="C13" s="182">
        <v>43</v>
      </c>
      <c r="D13" s="162">
        <v>41683</v>
      </c>
      <c r="E13" s="163">
        <v>28105</v>
      </c>
      <c r="F13" s="162">
        <f>ROUND(12*1.348*(1/B13*D13+1/C13*E13)+H13,0)</f>
        <v>44203</v>
      </c>
      <c r="G13" s="216">
        <f t="shared" si="1"/>
        <v>32556</v>
      </c>
      <c r="H13" s="163">
        <v>317</v>
      </c>
    </row>
    <row r="14" spans="1:9" x14ac:dyDescent="0.2">
      <c r="A14" s="181">
        <v>4</v>
      </c>
      <c r="B14" s="198">
        <f t="shared" si="0"/>
        <v>20.6</v>
      </c>
      <c r="C14" s="182">
        <v>43</v>
      </c>
      <c r="D14" s="162">
        <v>41683</v>
      </c>
      <c r="E14" s="163">
        <v>28105</v>
      </c>
      <c r="F14" s="162">
        <f t="shared" ref="F14:F77" si="2">ROUND(12*1.348*(1/B14*D14+1/C14*E14)+H14,0)</f>
        <v>43621</v>
      </c>
      <c r="G14" s="216">
        <f t="shared" si="1"/>
        <v>32125</v>
      </c>
      <c r="H14" s="163">
        <v>317</v>
      </c>
    </row>
    <row r="15" spans="1:9" x14ac:dyDescent="0.2">
      <c r="A15" s="186">
        <v>5</v>
      </c>
      <c r="B15" s="198">
        <f t="shared" si="0"/>
        <v>20.88</v>
      </c>
      <c r="C15" s="182">
        <v>43</v>
      </c>
      <c r="D15" s="162">
        <v>41683</v>
      </c>
      <c r="E15" s="163">
        <v>28105</v>
      </c>
      <c r="F15" s="162">
        <f t="shared" si="2"/>
        <v>43182</v>
      </c>
      <c r="G15" s="216">
        <f t="shared" si="1"/>
        <v>31799</v>
      </c>
      <c r="H15" s="163">
        <v>317</v>
      </c>
    </row>
    <row r="16" spans="1:9" x14ac:dyDescent="0.2">
      <c r="A16" s="186">
        <v>6</v>
      </c>
      <c r="B16" s="198">
        <f t="shared" si="0"/>
        <v>21.1</v>
      </c>
      <c r="C16" s="182">
        <v>43</v>
      </c>
      <c r="D16" s="162">
        <v>41683</v>
      </c>
      <c r="E16" s="163">
        <v>28105</v>
      </c>
      <c r="F16" s="162">
        <f t="shared" si="2"/>
        <v>42845</v>
      </c>
      <c r="G16" s="216">
        <f t="shared" si="1"/>
        <v>31549</v>
      </c>
      <c r="H16" s="163">
        <v>317</v>
      </c>
    </row>
    <row r="17" spans="1:8" x14ac:dyDescent="0.2">
      <c r="A17" s="181">
        <v>7</v>
      </c>
      <c r="B17" s="198">
        <f t="shared" si="0"/>
        <v>21.3</v>
      </c>
      <c r="C17" s="182">
        <v>43</v>
      </c>
      <c r="D17" s="162">
        <v>41683</v>
      </c>
      <c r="E17" s="163">
        <v>28105</v>
      </c>
      <c r="F17" s="162">
        <f t="shared" si="2"/>
        <v>42545</v>
      </c>
      <c r="G17" s="216">
        <f t="shared" si="1"/>
        <v>31327</v>
      </c>
      <c r="H17" s="163">
        <v>317</v>
      </c>
    </row>
    <row r="18" spans="1:8" x14ac:dyDescent="0.2">
      <c r="A18" s="186">
        <v>8</v>
      </c>
      <c r="B18" s="198">
        <f t="shared" si="0"/>
        <v>21.46</v>
      </c>
      <c r="C18" s="182">
        <v>43</v>
      </c>
      <c r="D18" s="162">
        <v>41683</v>
      </c>
      <c r="E18" s="163">
        <v>28105</v>
      </c>
      <c r="F18" s="162">
        <f t="shared" si="2"/>
        <v>42309</v>
      </c>
      <c r="G18" s="216">
        <f t="shared" si="1"/>
        <v>31152</v>
      </c>
      <c r="H18" s="163">
        <v>317</v>
      </c>
    </row>
    <row r="19" spans="1:8" x14ac:dyDescent="0.2">
      <c r="A19" s="186">
        <v>9</v>
      </c>
      <c r="B19" s="198">
        <f t="shared" si="0"/>
        <v>21.61</v>
      </c>
      <c r="C19" s="182">
        <v>43</v>
      </c>
      <c r="D19" s="162">
        <v>41683</v>
      </c>
      <c r="E19" s="163">
        <v>28105</v>
      </c>
      <c r="F19" s="162">
        <f t="shared" si="2"/>
        <v>42091</v>
      </c>
      <c r="G19" s="216">
        <f t="shared" si="1"/>
        <v>30990</v>
      </c>
      <c r="H19" s="163">
        <v>317</v>
      </c>
    </row>
    <row r="20" spans="1:8" x14ac:dyDescent="0.2">
      <c r="A20" s="181">
        <v>10</v>
      </c>
      <c r="B20" s="198">
        <f t="shared" si="0"/>
        <v>21.74</v>
      </c>
      <c r="C20" s="182">
        <v>43</v>
      </c>
      <c r="D20" s="162">
        <v>41683</v>
      </c>
      <c r="E20" s="163">
        <v>28105</v>
      </c>
      <c r="F20" s="162">
        <f t="shared" si="2"/>
        <v>41905</v>
      </c>
      <c r="G20" s="216">
        <f t="shared" si="1"/>
        <v>30851</v>
      </c>
      <c r="H20" s="163">
        <v>317</v>
      </c>
    </row>
    <row r="21" spans="1:8" x14ac:dyDescent="0.2">
      <c r="A21" s="186">
        <v>11</v>
      </c>
      <c r="B21" s="198">
        <f t="shared" si="0"/>
        <v>21.86</v>
      </c>
      <c r="C21" s="182">
        <v>43</v>
      </c>
      <c r="D21" s="162">
        <v>41683</v>
      </c>
      <c r="E21" s="163">
        <v>28105</v>
      </c>
      <c r="F21" s="162">
        <f t="shared" si="2"/>
        <v>41734</v>
      </c>
      <c r="G21" s="216">
        <f t="shared" si="1"/>
        <v>30725</v>
      </c>
      <c r="H21" s="163">
        <v>317</v>
      </c>
    </row>
    <row r="22" spans="1:8" x14ac:dyDescent="0.2">
      <c r="A22" s="186">
        <v>12</v>
      </c>
      <c r="B22" s="198">
        <f t="shared" si="0"/>
        <v>21.97</v>
      </c>
      <c r="C22" s="182">
        <v>43</v>
      </c>
      <c r="D22" s="162">
        <v>41683</v>
      </c>
      <c r="E22" s="163">
        <v>28105</v>
      </c>
      <c r="F22" s="162">
        <f t="shared" si="2"/>
        <v>41580</v>
      </c>
      <c r="G22" s="216">
        <f t="shared" si="1"/>
        <v>30610</v>
      </c>
      <c r="H22" s="163">
        <v>317</v>
      </c>
    </row>
    <row r="23" spans="1:8" x14ac:dyDescent="0.2">
      <c r="A23" s="181">
        <v>13</v>
      </c>
      <c r="B23" s="198">
        <f t="shared" si="0"/>
        <v>22.07</v>
      </c>
      <c r="C23" s="182">
        <v>43</v>
      </c>
      <c r="D23" s="162">
        <v>41683</v>
      </c>
      <c r="E23" s="163">
        <v>28105</v>
      </c>
      <c r="F23" s="162">
        <f t="shared" si="2"/>
        <v>41441</v>
      </c>
      <c r="G23" s="216">
        <f t="shared" si="1"/>
        <v>30507</v>
      </c>
      <c r="H23" s="163">
        <v>317</v>
      </c>
    </row>
    <row r="24" spans="1:8" x14ac:dyDescent="0.2">
      <c r="A24" s="186">
        <v>14</v>
      </c>
      <c r="B24" s="198">
        <f t="shared" si="0"/>
        <v>22.16</v>
      </c>
      <c r="C24" s="182">
        <v>43</v>
      </c>
      <c r="D24" s="162">
        <v>41683</v>
      </c>
      <c r="E24" s="163">
        <v>28105</v>
      </c>
      <c r="F24" s="162">
        <f t="shared" si="2"/>
        <v>41317</v>
      </c>
      <c r="G24" s="216">
        <f t="shared" si="1"/>
        <v>30415</v>
      </c>
      <c r="H24" s="163">
        <v>317</v>
      </c>
    </row>
    <row r="25" spans="1:8" x14ac:dyDescent="0.2">
      <c r="A25" s="186">
        <v>15</v>
      </c>
      <c r="B25" s="198">
        <f t="shared" si="0"/>
        <v>22.25</v>
      </c>
      <c r="C25" s="182">
        <v>43</v>
      </c>
      <c r="D25" s="162">
        <v>41683</v>
      </c>
      <c r="E25" s="163">
        <v>28105</v>
      </c>
      <c r="F25" s="162">
        <f t="shared" si="2"/>
        <v>41194</v>
      </c>
      <c r="G25" s="216">
        <f t="shared" si="1"/>
        <v>30324</v>
      </c>
      <c r="H25" s="163">
        <v>317</v>
      </c>
    </row>
    <row r="26" spans="1:8" x14ac:dyDescent="0.2">
      <c r="A26" s="181">
        <v>16</v>
      </c>
      <c r="B26" s="198">
        <f t="shared" si="0"/>
        <v>22.33</v>
      </c>
      <c r="C26" s="182">
        <v>43</v>
      </c>
      <c r="D26" s="162">
        <v>41683</v>
      </c>
      <c r="E26" s="163">
        <v>28105</v>
      </c>
      <c r="F26" s="162">
        <f t="shared" si="2"/>
        <v>41085</v>
      </c>
      <c r="G26" s="216">
        <f t="shared" si="1"/>
        <v>30243</v>
      </c>
      <c r="H26" s="163">
        <v>317</v>
      </c>
    </row>
    <row r="27" spans="1:8" x14ac:dyDescent="0.2">
      <c r="A27" s="186">
        <v>17</v>
      </c>
      <c r="B27" s="198">
        <f t="shared" si="0"/>
        <v>22.4</v>
      </c>
      <c r="C27" s="182">
        <v>43</v>
      </c>
      <c r="D27" s="162">
        <v>41683</v>
      </c>
      <c r="E27" s="163">
        <v>28105</v>
      </c>
      <c r="F27" s="162">
        <f t="shared" si="2"/>
        <v>40991</v>
      </c>
      <c r="G27" s="216">
        <f t="shared" si="1"/>
        <v>30173</v>
      </c>
      <c r="H27" s="163">
        <v>317</v>
      </c>
    </row>
    <row r="28" spans="1:8" x14ac:dyDescent="0.2">
      <c r="A28" s="186">
        <v>18</v>
      </c>
      <c r="B28" s="198">
        <f t="shared" si="0"/>
        <v>22.47</v>
      </c>
      <c r="C28" s="182">
        <v>43</v>
      </c>
      <c r="D28" s="162">
        <v>41683</v>
      </c>
      <c r="E28" s="163">
        <v>28105</v>
      </c>
      <c r="F28" s="162">
        <f t="shared" si="2"/>
        <v>40897</v>
      </c>
      <c r="G28" s="216">
        <f t="shared" si="1"/>
        <v>30104</v>
      </c>
      <c r="H28" s="163">
        <v>317</v>
      </c>
    </row>
    <row r="29" spans="1:8" x14ac:dyDescent="0.2">
      <c r="A29" s="181">
        <v>19</v>
      </c>
      <c r="B29" s="198">
        <f t="shared" si="0"/>
        <v>22.54</v>
      </c>
      <c r="C29" s="182">
        <v>43</v>
      </c>
      <c r="D29" s="162">
        <v>41683</v>
      </c>
      <c r="E29" s="163">
        <v>28105</v>
      </c>
      <c r="F29" s="162">
        <f t="shared" si="2"/>
        <v>40804</v>
      </c>
      <c r="G29" s="216">
        <f t="shared" si="1"/>
        <v>30035</v>
      </c>
      <c r="H29" s="163">
        <v>317</v>
      </c>
    </row>
    <row r="30" spans="1:8" x14ac:dyDescent="0.2">
      <c r="A30" s="186">
        <v>20</v>
      </c>
      <c r="B30" s="198">
        <f t="shared" si="0"/>
        <v>22.61</v>
      </c>
      <c r="C30" s="182">
        <v>43</v>
      </c>
      <c r="D30" s="162">
        <v>41683</v>
      </c>
      <c r="E30" s="163">
        <v>28105</v>
      </c>
      <c r="F30" s="162">
        <f t="shared" si="2"/>
        <v>40711</v>
      </c>
      <c r="G30" s="216">
        <f t="shared" si="1"/>
        <v>29966</v>
      </c>
      <c r="H30" s="163">
        <v>317</v>
      </c>
    </row>
    <row r="31" spans="1:8" x14ac:dyDescent="0.2">
      <c r="A31" s="186">
        <v>21</v>
      </c>
      <c r="B31" s="198">
        <f t="shared" si="0"/>
        <v>22.67</v>
      </c>
      <c r="C31" s="182">
        <v>43</v>
      </c>
      <c r="D31" s="162">
        <v>41683</v>
      </c>
      <c r="E31" s="163">
        <v>28105</v>
      </c>
      <c r="F31" s="162">
        <f t="shared" si="2"/>
        <v>40632</v>
      </c>
      <c r="G31" s="216">
        <f t="shared" si="1"/>
        <v>29907</v>
      </c>
      <c r="H31" s="163">
        <v>317</v>
      </c>
    </row>
    <row r="32" spans="1:8" x14ac:dyDescent="0.2">
      <c r="A32" s="181">
        <v>22</v>
      </c>
      <c r="B32" s="198">
        <f t="shared" si="0"/>
        <v>22.72</v>
      </c>
      <c r="C32" s="182">
        <v>43</v>
      </c>
      <c r="D32" s="162">
        <v>41683</v>
      </c>
      <c r="E32" s="163">
        <v>28105</v>
      </c>
      <c r="F32" s="162">
        <f t="shared" si="2"/>
        <v>40567</v>
      </c>
      <c r="G32" s="216">
        <f t="shared" si="1"/>
        <v>29859</v>
      </c>
      <c r="H32" s="163">
        <v>317</v>
      </c>
    </row>
    <row r="33" spans="1:8" x14ac:dyDescent="0.2">
      <c r="A33" s="186">
        <v>23</v>
      </c>
      <c r="B33" s="198">
        <f t="shared" si="0"/>
        <v>22.78</v>
      </c>
      <c r="C33" s="182">
        <v>43</v>
      </c>
      <c r="D33" s="162">
        <v>41683</v>
      </c>
      <c r="E33" s="163">
        <v>28105</v>
      </c>
      <c r="F33" s="162">
        <f t="shared" si="2"/>
        <v>40489</v>
      </c>
      <c r="G33" s="216">
        <f t="shared" si="1"/>
        <v>29801</v>
      </c>
      <c r="H33" s="163">
        <v>317</v>
      </c>
    </row>
    <row r="34" spans="1:8" x14ac:dyDescent="0.2">
      <c r="A34" s="186">
        <v>24</v>
      </c>
      <c r="B34" s="198">
        <f t="shared" si="0"/>
        <v>22.83</v>
      </c>
      <c r="C34" s="182">
        <v>43</v>
      </c>
      <c r="D34" s="162">
        <v>41683</v>
      </c>
      <c r="E34" s="163">
        <v>28105</v>
      </c>
      <c r="F34" s="162">
        <f t="shared" si="2"/>
        <v>40424</v>
      </c>
      <c r="G34" s="216">
        <f t="shared" si="1"/>
        <v>29753</v>
      </c>
      <c r="H34" s="163">
        <v>317</v>
      </c>
    </row>
    <row r="35" spans="1:8" x14ac:dyDescent="0.2">
      <c r="A35" s="181">
        <v>25</v>
      </c>
      <c r="B35" s="198">
        <f t="shared" si="0"/>
        <v>22.88</v>
      </c>
      <c r="C35" s="182">
        <v>43</v>
      </c>
      <c r="D35" s="162">
        <v>41683</v>
      </c>
      <c r="E35" s="163">
        <v>28105</v>
      </c>
      <c r="F35" s="162">
        <f t="shared" si="2"/>
        <v>40359</v>
      </c>
      <c r="G35" s="216">
        <f t="shared" si="1"/>
        <v>29705</v>
      </c>
      <c r="H35" s="163">
        <v>317</v>
      </c>
    </row>
    <row r="36" spans="1:8" x14ac:dyDescent="0.2">
      <c r="A36" s="186">
        <v>26</v>
      </c>
      <c r="B36" s="198">
        <f t="shared" si="0"/>
        <v>22.93</v>
      </c>
      <c r="C36" s="182">
        <v>43</v>
      </c>
      <c r="D36" s="162">
        <v>41683</v>
      </c>
      <c r="E36" s="163">
        <v>28105</v>
      </c>
      <c r="F36" s="162">
        <f t="shared" si="2"/>
        <v>40295</v>
      </c>
      <c r="G36" s="216">
        <f t="shared" si="1"/>
        <v>29657</v>
      </c>
      <c r="H36" s="163">
        <v>317</v>
      </c>
    </row>
    <row r="37" spans="1:8" x14ac:dyDescent="0.2">
      <c r="A37" s="186">
        <v>27</v>
      </c>
      <c r="B37" s="198">
        <f t="shared" si="0"/>
        <v>22.98</v>
      </c>
      <c r="C37" s="182">
        <v>43</v>
      </c>
      <c r="D37" s="162">
        <v>41683</v>
      </c>
      <c r="E37" s="163">
        <v>28105</v>
      </c>
      <c r="F37" s="162">
        <f t="shared" si="2"/>
        <v>40231</v>
      </c>
      <c r="G37" s="216">
        <f t="shared" si="1"/>
        <v>29610</v>
      </c>
      <c r="H37" s="163">
        <v>317</v>
      </c>
    </row>
    <row r="38" spans="1:8" x14ac:dyDescent="0.2">
      <c r="A38" s="181">
        <v>28</v>
      </c>
      <c r="B38" s="198">
        <f t="shared" si="0"/>
        <v>23.02</v>
      </c>
      <c r="C38" s="182">
        <v>43</v>
      </c>
      <c r="D38" s="162">
        <v>41683</v>
      </c>
      <c r="E38" s="163">
        <v>28105</v>
      </c>
      <c r="F38" s="162">
        <f t="shared" si="2"/>
        <v>40180</v>
      </c>
      <c r="G38" s="216">
        <f t="shared" si="1"/>
        <v>29572</v>
      </c>
      <c r="H38" s="163">
        <v>317</v>
      </c>
    </row>
    <row r="39" spans="1:8" x14ac:dyDescent="0.2">
      <c r="A39" s="186">
        <v>29</v>
      </c>
      <c r="B39" s="198">
        <f t="shared" si="0"/>
        <v>23.07</v>
      </c>
      <c r="C39" s="182">
        <v>43</v>
      </c>
      <c r="D39" s="162">
        <v>41683</v>
      </c>
      <c r="E39" s="163">
        <v>28105</v>
      </c>
      <c r="F39" s="162">
        <f t="shared" si="2"/>
        <v>40117</v>
      </c>
      <c r="G39" s="216">
        <f t="shared" si="1"/>
        <v>29525</v>
      </c>
      <c r="H39" s="163">
        <v>317</v>
      </c>
    </row>
    <row r="40" spans="1:8" x14ac:dyDescent="0.2">
      <c r="A40" s="186">
        <v>30</v>
      </c>
      <c r="B40" s="198">
        <f t="shared" si="0"/>
        <v>23.11</v>
      </c>
      <c r="C40" s="182">
        <v>43</v>
      </c>
      <c r="D40" s="162">
        <v>41683</v>
      </c>
      <c r="E40" s="163">
        <v>28105</v>
      </c>
      <c r="F40" s="162">
        <f t="shared" si="2"/>
        <v>40066</v>
      </c>
      <c r="G40" s="216">
        <f t="shared" si="1"/>
        <v>29487</v>
      </c>
      <c r="H40" s="163">
        <v>317</v>
      </c>
    </row>
    <row r="41" spans="1:8" x14ac:dyDescent="0.2">
      <c r="A41" s="181">
        <v>31</v>
      </c>
      <c r="B41" s="198">
        <f t="shared" si="0"/>
        <v>23.15</v>
      </c>
      <c r="C41" s="182">
        <v>43</v>
      </c>
      <c r="D41" s="162">
        <v>41683</v>
      </c>
      <c r="E41" s="163">
        <v>28105</v>
      </c>
      <c r="F41" s="162">
        <f t="shared" si="2"/>
        <v>40016</v>
      </c>
      <c r="G41" s="216">
        <f t="shared" si="1"/>
        <v>29450</v>
      </c>
      <c r="H41" s="163">
        <v>317</v>
      </c>
    </row>
    <row r="42" spans="1:8" x14ac:dyDescent="0.2">
      <c r="A42" s="186">
        <v>32</v>
      </c>
      <c r="B42" s="198">
        <f t="shared" si="0"/>
        <v>23.19</v>
      </c>
      <c r="C42" s="182">
        <v>43</v>
      </c>
      <c r="D42" s="162">
        <v>41683</v>
      </c>
      <c r="E42" s="163">
        <v>28105</v>
      </c>
      <c r="F42" s="162">
        <f t="shared" si="2"/>
        <v>39965</v>
      </c>
      <c r="G42" s="216">
        <f t="shared" si="1"/>
        <v>29413</v>
      </c>
      <c r="H42" s="163">
        <v>317</v>
      </c>
    </row>
    <row r="43" spans="1:8" x14ac:dyDescent="0.2">
      <c r="A43" s="186">
        <v>33</v>
      </c>
      <c r="B43" s="198">
        <f t="shared" si="0"/>
        <v>23.23</v>
      </c>
      <c r="C43" s="182">
        <v>43</v>
      </c>
      <c r="D43" s="162">
        <v>41683</v>
      </c>
      <c r="E43" s="163">
        <v>28105</v>
      </c>
      <c r="F43" s="162">
        <f t="shared" si="2"/>
        <v>39915</v>
      </c>
      <c r="G43" s="216">
        <f t="shared" si="1"/>
        <v>29376</v>
      </c>
      <c r="H43" s="163">
        <v>317</v>
      </c>
    </row>
    <row r="44" spans="1:8" x14ac:dyDescent="0.2">
      <c r="A44" s="181">
        <v>34</v>
      </c>
      <c r="B44" s="198">
        <f t="shared" si="0"/>
        <v>23.27</v>
      </c>
      <c r="C44" s="182">
        <v>43</v>
      </c>
      <c r="D44" s="162">
        <v>41683</v>
      </c>
      <c r="E44" s="163">
        <v>28105</v>
      </c>
      <c r="F44" s="162">
        <f t="shared" si="2"/>
        <v>39865</v>
      </c>
      <c r="G44" s="216">
        <f t="shared" si="1"/>
        <v>29339</v>
      </c>
      <c r="H44" s="163">
        <v>317</v>
      </c>
    </row>
    <row r="45" spans="1:8" x14ac:dyDescent="0.2">
      <c r="A45" s="186">
        <v>35</v>
      </c>
      <c r="B45" s="198">
        <f t="shared" si="0"/>
        <v>23.3</v>
      </c>
      <c r="C45" s="182">
        <v>43</v>
      </c>
      <c r="D45" s="162">
        <v>41683</v>
      </c>
      <c r="E45" s="163">
        <v>28105</v>
      </c>
      <c r="F45" s="162">
        <f t="shared" si="2"/>
        <v>39828</v>
      </c>
      <c r="G45" s="216">
        <f t="shared" si="1"/>
        <v>29311</v>
      </c>
      <c r="H45" s="163">
        <v>317</v>
      </c>
    </row>
    <row r="46" spans="1:8" x14ac:dyDescent="0.2">
      <c r="A46" s="186">
        <v>36</v>
      </c>
      <c r="B46" s="198">
        <f t="shared" si="0"/>
        <v>23.34</v>
      </c>
      <c r="C46" s="182">
        <v>43</v>
      </c>
      <c r="D46" s="162">
        <v>41683</v>
      </c>
      <c r="E46" s="163">
        <v>28105</v>
      </c>
      <c r="F46" s="162">
        <f t="shared" si="2"/>
        <v>39778</v>
      </c>
      <c r="G46" s="216">
        <f t="shared" si="1"/>
        <v>29274</v>
      </c>
      <c r="H46" s="163">
        <v>317</v>
      </c>
    </row>
    <row r="47" spans="1:8" x14ac:dyDescent="0.2">
      <c r="A47" s="181">
        <v>37</v>
      </c>
      <c r="B47" s="198">
        <f t="shared" si="0"/>
        <v>23.37</v>
      </c>
      <c r="C47" s="182">
        <v>43</v>
      </c>
      <c r="D47" s="162">
        <v>41683</v>
      </c>
      <c r="E47" s="163">
        <v>28105</v>
      </c>
      <c r="F47" s="162">
        <f t="shared" si="2"/>
        <v>39741</v>
      </c>
      <c r="G47" s="216">
        <f t="shared" si="1"/>
        <v>29247</v>
      </c>
      <c r="H47" s="163">
        <v>317</v>
      </c>
    </row>
    <row r="48" spans="1:8" x14ac:dyDescent="0.2">
      <c r="A48" s="186">
        <v>38</v>
      </c>
      <c r="B48" s="198">
        <f t="shared" si="0"/>
        <v>23.41</v>
      </c>
      <c r="C48" s="182">
        <v>43</v>
      </c>
      <c r="D48" s="162">
        <v>41683</v>
      </c>
      <c r="E48" s="163">
        <v>28105</v>
      </c>
      <c r="F48" s="162">
        <f t="shared" si="2"/>
        <v>39692</v>
      </c>
      <c r="G48" s="216">
        <f t="shared" si="1"/>
        <v>29210</v>
      </c>
      <c r="H48" s="163">
        <v>317</v>
      </c>
    </row>
    <row r="49" spans="1:8" x14ac:dyDescent="0.2">
      <c r="A49" s="186">
        <v>39</v>
      </c>
      <c r="B49" s="198">
        <f t="shared" si="0"/>
        <v>23.44</v>
      </c>
      <c r="C49" s="182">
        <v>43</v>
      </c>
      <c r="D49" s="162">
        <v>41683</v>
      </c>
      <c r="E49" s="163">
        <v>28105</v>
      </c>
      <c r="F49" s="162">
        <f t="shared" si="2"/>
        <v>39655</v>
      </c>
      <c r="G49" s="216">
        <f t="shared" si="1"/>
        <v>29183</v>
      </c>
      <c r="H49" s="163">
        <v>317</v>
      </c>
    </row>
    <row r="50" spans="1:8" x14ac:dyDescent="0.2">
      <c r="A50" s="181">
        <v>40</v>
      </c>
      <c r="B50" s="198">
        <f t="shared" si="0"/>
        <v>23.47</v>
      </c>
      <c r="C50" s="182">
        <v>43</v>
      </c>
      <c r="D50" s="162">
        <v>41683</v>
      </c>
      <c r="E50" s="163">
        <v>28105</v>
      </c>
      <c r="F50" s="162">
        <f t="shared" si="2"/>
        <v>39618</v>
      </c>
      <c r="G50" s="216">
        <f t="shared" si="1"/>
        <v>29155</v>
      </c>
      <c r="H50" s="163">
        <v>317</v>
      </c>
    </row>
    <row r="51" spans="1:8" x14ac:dyDescent="0.2">
      <c r="A51" s="186">
        <v>41</v>
      </c>
      <c r="B51" s="198">
        <f t="shared" si="0"/>
        <v>23.5</v>
      </c>
      <c r="C51" s="182">
        <v>43</v>
      </c>
      <c r="D51" s="162">
        <v>41683</v>
      </c>
      <c r="E51" s="163">
        <v>28105</v>
      </c>
      <c r="F51" s="162">
        <f t="shared" si="2"/>
        <v>39582</v>
      </c>
      <c r="G51" s="216">
        <f t="shared" si="1"/>
        <v>29128</v>
      </c>
      <c r="H51" s="163">
        <v>317</v>
      </c>
    </row>
    <row r="52" spans="1:8" x14ac:dyDescent="0.2">
      <c r="A52" s="186">
        <v>42</v>
      </c>
      <c r="B52" s="198">
        <f t="shared" si="0"/>
        <v>23.53</v>
      </c>
      <c r="C52" s="182">
        <v>43</v>
      </c>
      <c r="D52" s="162">
        <v>41683</v>
      </c>
      <c r="E52" s="163">
        <v>28105</v>
      </c>
      <c r="F52" s="162">
        <f t="shared" si="2"/>
        <v>39545</v>
      </c>
      <c r="G52" s="216">
        <f t="shared" si="1"/>
        <v>29101</v>
      </c>
      <c r="H52" s="163">
        <v>317</v>
      </c>
    </row>
    <row r="53" spans="1:8" x14ac:dyDescent="0.2">
      <c r="A53" s="181">
        <v>43</v>
      </c>
      <c r="B53" s="198">
        <f t="shared" si="0"/>
        <v>23.56</v>
      </c>
      <c r="C53" s="182">
        <v>43</v>
      </c>
      <c r="D53" s="162">
        <v>41683</v>
      </c>
      <c r="E53" s="163">
        <v>28105</v>
      </c>
      <c r="F53" s="162">
        <f t="shared" si="2"/>
        <v>39509</v>
      </c>
      <c r="G53" s="216">
        <f t="shared" si="1"/>
        <v>29074</v>
      </c>
      <c r="H53" s="163">
        <v>317</v>
      </c>
    </row>
    <row r="54" spans="1:8" x14ac:dyDescent="0.2">
      <c r="A54" s="186">
        <v>44</v>
      </c>
      <c r="B54" s="198">
        <f t="shared" si="0"/>
        <v>23.59</v>
      </c>
      <c r="C54" s="182">
        <v>43</v>
      </c>
      <c r="D54" s="162">
        <v>41683</v>
      </c>
      <c r="E54" s="163">
        <v>28105</v>
      </c>
      <c r="F54" s="162">
        <f t="shared" si="2"/>
        <v>39472</v>
      </c>
      <c r="G54" s="216">
        <f t="shared" si="1"/>
        <v>29047</v>
      </c>
      <c r="H54" s="163">
        <v>317</v>
      </c>
    </row>
    <row r="55" spans="1:8" x14ac:dyDescent="0.2">
      <c r="A55" s="186">
        <v>45</v>
      </c>
      <c r="B55" s="198">
        <f t="shared" si="0"/>
        <v>23.62</v>
      </c>
      <c r="C55" s="182">
        <v>43</v>
      </c>
      <c r="D55" s="162">
        <v>41683</v>
      </c>
      <c r="E55" s="163">
        <v>28105</v>
      </c>
      <c r="F55" s="162">
        <f t="shared" si="2"/>
        <v>39436</v>
      </c>
      <c r="G55" s="216">
        <f t="shared" si="1"/>
        <v>29020</v>
      </c>
      <c r="H55" s="163">
        <v>317</v>
      </c>
    </row>
    <row r="56" spans="1:8" x14ac:dyDescent="0.2">
      <c r="A56" s="181">
        <v>46</v>
      </c>
      <c r="B56" s="198">
        <f t="shared" si="0"/>
        <v>23.64</v>
      </c>
      <c r="C56" s="182">
        <v>43</v>
      </c>
      <c r="D56" s="162">
        <v>41683</v>
      </c>
      <c r="E56" s="163">
        <v>28105</v>
      </c>
      <c r="F56" s="162">
        <f t="shared" si="2"/>
        <v>39412</v>
      </c>
      <c r="G56" s="216">
        <f t="shared" si="1"/>
        <v>29002</v>
      </c>
      <c r="H56" s="163">
        <v>317</v>
      </c>
    </row>
    <row r="57" spans="1:8" x14ac:dyDescent="0.2">
      <c r="A57" s="186">
        <v>47</v>
      </c>
      <c r="B57" s="198">
        <f t="shared" si="0"/>
        <v>23.67</v>
      </c>
      <c r="C57" s="182">
        <v>43</v>
      </c>
      <c r="D57" s="162">
        <v>41683</v>
      </c>
      <c r="E57" s="163">
        <v>28105</v>
      </c>
      <c r="F57" s="162">
        <f t="shared" si="2"/>
        <v>39376</v>
      </c>
      <c r="G57" s="216">
        <f t="shared" si="1"/>
        <v>28975</v>
      </c>
      <c r="H57" s="163">
        <v>317</v>
      </c>
    </row>
    <row r="58" spans="1:8" x14ac:dyDescent="0.2">
      <c r="A58" s="186">
        <v>48</v>
      </c>
      <c r="B58" s="198">
        <f t="shared" si="0"/>
        <v>23.7</v>
      </c>
      <c r="C58" s="182">
        <v>43</v>
      </c>
      <c r="D58" s="162">
        <v>41683</v>
      </c>
      <c r="E58" s="163">
        <v>28105</v>
      </c>
      <c r="F58" s="162">
        <f t="shared" si="2"/>
        <v>39340</v>
      </c>
      <c r="G58" s="216">
        <f t="shared" si="1"/>
        <v>28949</v>
      </c>
      <c r="H58" s="163">
        <v>317</v>
      </c>
    </row>
    <row r="59" spans="1:8" x14ac:dyDescent="0.2">
      <c r="A59" s="181">
        <v>49</v>
      </c>
      <c r="B59" s="198">
        <f t="shared" si="0"/>
        <v>23.72</v>
      </c>
      <c r="C59" s="182">
        <v>43</v>
      </c>
      <c r="D59" s="162">
        <v>41683</v>
      </c>
      <c r="E59" s="163">
        <v>28105</v>
      </c>
      <c r="F59" s="162">
        <f t="shared" si="2"/>
        <v>39316</v>
      </c>
      <c r="G59" s="216">
        <f t="shared" si="1"/>
        <v>28931</v>
      </c>
      <c r="H59" s="163">
        <v>317</v>
      </c>
    </row>
    <row r="60" spans="1:8" x14ac:dyDescent="0.2">
      <c r="A60" s="186">
        <v>50</v>
      </c>
      <c r="B60" s="198">
        <f t="shared" si="0"/>
        <v>23.75</v>
      </c>
      <c r="C60" s="182">
        <v>43</v>
      </c>
      <c r="D60" s="162">
        <v>41683</v>
      </c>
      <c r="E60" s="163">
        <v>28105</v>
      </c>
      <c r="F60" s="162">
        <f t="shared" si="2"/>
        <v>39280</v>
      </c>
      <c r="G60" s="216">
        <f t="shared" si="1"/>
        <v>28904</v>
      </c>
      <c r="H60" s="163">
        <v>317</v>
      </c>
    </row>
    <row r="61" spans="1:8" x14ac:dyDescent="0.2">
      <c r="A61" s="186">
        <v>51</v>
      </c>
      <c r="B61" s="198">
        <f t="shared" si="0"/>
        <v>23.77</v>
      </c>
      <c r="C61" s="182">
        <v>43</v>
      </c>
      <c r="D61" s="162">
        <v>41683</v>
      </c>
      <c r="E61" s="163">
        <v>28105</v>
      </c>
      <c r="F61" s="162">
        <f t="shared" si="2"/>
        <v>39256</v>
      </c>
      <c r="G61" s="216">
        <f t="shared" si="1"/>
        <v>28886</v>
      </c>
      <c r="H61" s="163">
        <v>317</v>
      </c>
    </row>
    <row r="62" spans="1:8" x14ac:dyDescent="0.2">
      <c r="A62" s="181">
        <v>52</v>
      </c>
      <c r="B62" s="198">
        <f t="shared" si="0"/>
        <v>23.8</v>
      </c>
      <c r="C62" s="182">
        <v>43</v>
      </c>
      <c r="D62" s="162">
        <v>41683</v>
      </c>
      <c r="E62" s="163">
        <v>28105</v>
      </c>
      <c r="F62" s="162">
        <f t="shared" si="2"/>
        <v>39220</v>
      </c>
      <c r="G62" s="216">
        <f t="shared" si="1"/>
        <v>28860</v>
      </c>
      <c r="H62" s="163">
        <v>317</v>
      </c>
    </row>
    <row r="63" spans="1:8" x14ac:dyDescent="0.2">
      <c r="A63" s="186">
        <v>53</v>
      </c>
      <c r="B63" s="198">
        <f t="shared" si="0"/>
        <v>23.82</v>
      </c>
      <c r="C63" s="182">
        <v>43</v>
      </c>
      <c r="D63" s="162">
        <v>41683</v>
      </c>
      <c r="E63" s="163">
        <v>28105</v>
      </c>
      <c r="F63" s="162">
        <f t="shared" si="2"/>
        <v>39196</v>
      </c>
      <c r="G63" s="216">
        <f t="shared" si="1"/>
        <v>28842</v>
      </c>
      <c r="H63" s="163">
        <v>317</v>
      </c>
    </row>
    <row r="64" spans="1:8" x14ac:dyDescent="0.2">
      <c r="A64" s="186">
        <v>54</v>
      </c>
      <c r="B64" s="198">
        <f t="shared" si="0"/>
        <v>23.84</v>
      </c>
      <c r="C64" s="182">
        <v>43</v>
      </c>
      <c r="D64" s="162">
        <v>41683</v>
      </c>
      <c r="E64" s="163">
        <v>28105</v>
      </c>
      <c r="F64" s="162">
        <f t="shared" si="2"/>
        <v>39173</v>
      </c>
      <c r="G64" s="216">
        <f t="shared" si="1"/>
        <v>28825</v>
      </c>
      <c r="H64" s="163">
        <v>317</v>
      </c>
    </row>
    <row r="65" spans="1:8" x14ac:dyDescent="0.2">
      <c r="A65" s="181">
        <v>55</v>
      </c>
      <c r="B65" s="198">
        <f t="shared" si="0"/>
        <v>23.87</v>
      </c>
      <c r="C65" s="182">
        <v>43</v>
      </c>
      <c r="D65" s="162">
        <v>41683</v>
      </c>
      <c r="E65" s="163">
        <v>28105</v>
      </c>
      <c r="F65" s="162">
        <f t="shared" si="2"/>
        <v>39137</v>
      </c>
      <c r="G65" s="216">
        <f t="shared" si="1"/>
        <v>28798</v>
      </c>
      <c r="H65" s="163">
        <v>317</v>
      </c>
    </row>
    <row r="66" spans="1:8" x14ac:dyDescent="0.2">
      <c r="A66" s="186">
        <v>56</v>
      </c>
      <c r="B66" s="198">
        <f t="shared" si="0"/>
        <v>23.89</v>
      </c>
      <c r="C66" s="182">
        <v>43</v>
      </c>
      <c r="D66" s="162">
        <v>41683</v>
      </c>
      <c r="E66" s="163">
        <v>28105</v>
      </c>
      <c r="F66" s="162">
        <f t="shared" si="2"/>
        <v>39113</v>
      </c>
      <c r="G66" s="216">
        <f t="shared" si="1"/>
        <v>28781</v>
      </c>
      <c r="H66" s="163">
        <v>317</v>
      </c>
    </row>
    <row r="67" spans="1:8" x14ac:dyDescent="0.2">
      <c r="A67" s="186">
        <v>57</v>
      </c>
      <c r="B67" s="198">
        <f t="shared" si="0"/>
        <v>23.91</v>
      </c>
      <c r="C67" s="182">
        <v>43</v>
      </c>
      <c r="D67" s="162">
        <v>41683</v>
      </c>
      <c r="E67" s="163">
        <v>28105</v>
      </c>
      <c r="F67" s="162">
        <f t="shared" si="2"/>
        <v>39090</v>
      </c>
      <c r="G67" s="216">
        <f t="shared" si="1"/>
        <v>28763</v>
      </c>
      <c r="H67" s="163">
        <v>317</v>
      </c>
    </row>
    <row r="68" spans="1:8" x14ac:dyDescent="0.2">
      <c r="A68" s="181">
        <v>58</v>
      </c>
      <c r="B68" s="198">
        <f t="shared" si="0"/>
        <v>23.93</v>
      </c>
      <c r="C68" s="182">
        <v>43</v>
      </c>
      <c r="D68" s="162">
        <v>41683</v>
      </c>
      <c r="E68" s="163">
        <v>28105</v>
      </c>
      <c r="F68" s="162">
        <f t="shared" si="2"/>
        <v>39066</v>
      </c>
      <c r="G68" s="216">
        <f t="shared" si="1"/>
        <v>28746</v>
      </c>
      <c r="H68" s="163">
        <v>317</v>
      </c>
    </row>
    <row r="69" spans="1:8" x14ac:dyDescent="0.2">
      <c r="A69" s="186">
        <v>59</v>
      </c>
      <c r="B69" s="198">
        <f t="shared" si="0"/>
        <v>23.95</v>
      </c>
      <c r="C69" s="182">
        <v>43</v>
      </c>
      <c r="D69" s="162">
        <v>41683</v>
      </c>
      <c r="E69" s="163">
        <v>28105</v>
      </c>
      <c r="F69" s="162">
        <f t="shared" si="2"/>
        <v>39043</v>
      </c>
      <c r="G69" s="216">
        <f t="shared" si="1"/>
        <v>28728</v>
      </c>
      <c r="H69" s="163">
        <v>317</v>
      </c>
    </row>
    <row r="70" spans="1:8" x14ac:dyDescent="0.2">
      <c r="A70" s="186">
        <v>60</v>
      </c>
      <c r="B70" s="198">
        <f t="shared" si="0"/>
        <v>23.98</v>
      </c>
      <c r="C70" s="182">
        <v>43</v>
      </c>
      <c r="D70" s="162">
        <v>41683</v>
      </c>
      <c r="E70" s="163">
        <v>28105</v>
      </c>
      <c r="F70" s="162">
        <f t="shared" si="2"/>
        <v>39007</v>
      </c>
      <c r="G70" s="216">
        <f t="shared" si="1"/>
        <v>28702</v>
      </c>
      <c r="H70" s="163">
        <v>317</v>
      </c>
    </row>
    <row r="71" spans="1:8" x14ac:dyDescent="0.2">
      <c r="A71" s="181">
        <v>61</v>
      </c>
      <c r="B71" s="198">
        <f t="shared" si="0"/>
        <v>24</v>
      </c>
      <c r="C71" s="182">
        <v>43</v>
      </c>
      <c r="D71" s="162">
        <v>41683</v>
      </c>
      <c r="E71" s="163">
        <v>28105</v>
      </c>
      <c r="F71" s="162">
        <f t="shared" si="2"/>
        <v>38984</v>
      </c>
      <c r="G71" s="216">
        <f t="shared" si="1"/>
        <v>28685</v>
      </c>
      <c r="H71" s="163">
        <v>317</v>
      </c>
    </row>
    <row r="72" spans="1:8" x14ac:dyDescent="0.2">
      <c r="A72" s="186">
        <v>62</v>
      </c>
      <c r="B72" s="198">
        <f t="shared" si="0"/>
        <v>24.02</v>
      </c>
      <c r="C72" s="182">
        <v>43</v>
      </c>
      <c r="D72" s="162">
        <v>41683</v>
      </c>
      <c r="E72" s="163">
        <v>28105</v>
      </c>
      <c r="F72" s="162">
        <f t="shared" si="2"/>
        <v>38961</v>
      </c>
      <c r="G72" s="216">
        <f t="shared" si="1"/>
        <v>28667</v>
      </c>
      <c r="H72" s="163">
        <v>317</v>
      </c>
    </row>
    <row r="73" spans="1:8" x14ac:dyDescent="0.2">
      <c r="A73" s="186">
        <v>63</v>
      </c>
      <c r="B73" s="198">
        <f t="shared" si="0"/>
        <v>24.04</v>
      </c>
      <c r="C73" s="182">
        <v>43</v>
      </c>
      <c r="D73" s="162">
        <v>41683</v>
      </c>
      <c r="E73" s="163">
        <v>28105</v>
      </c>
      <c r="F73" s="162">
        <f t="shared" si="2"/>
        <v>38937</v>
      </c>
      <c r="G73" s="216">
        <f t="shared" si="1"/>
        <v>28650</v>
      </c>
      <c r="H73" s="163">
        <v>317</v>
      </c>
    </row>
    <row r="74" spans="1:8" x14ac:dyDescent="0.2">
      <c r="A74" s="181">
        <v>64</v>
      </c>
      <c r="B74" s="198">
        <f t="shared" si="0"/>
        <v>24.06</v>
      </c>
      <c r="C74" s="182">
        <v>43</v>
      </c>
      <c r="D74" s="162">
        <v>41683</v>
      </c>
      <c r="E74" s="163">
        <v>28105</v>
      </c>
      <c r="F74" s="162">
        <f t="shared" si="2"/>
        <v>38914</v>
      </c>
      <c r="G74" s="216">
        <f t="shared" si="1"/>
        <v>28633</v>
      </c>
      <c r="H74" s="163">
        <v>317</v>
      </c>
    </row>
    <row r="75" spans="1:8" x14ac:dyDescent="0.2">
      <c r="A75" s="186">
        <v>65</v>
      </c>
      <c r="B75" s="198">
        <f t="shared" ref="B75:B138" si="3">ROUND((1.1233*LN(A75)+17)*1.11,2)</f>
        <v>24.07</v>
      </c>
      <c r="C75" s="182">
        <v>43</v>
      </c>
      <c r="D75" s="162">
        <v>41683</v>
      </c>
      <c r="E75" s="163">
        <v>28105</v>
      </c>
      <c r="F75" s="162">
        <f t="shared" si="2"/>
        <v>38902</v>
      </c>
      <c r="G75" s="216">
        <f t="shared" ref="G75:G138" si="4">ROUND(12*(1/B75*D75+1/C75*E75),0)</f>
        <v>28624</v>
      </c>
      <c r="H75" s="163">
        <v>317</v>
      </c>
    </row>
    <row r="76" spans="1:8" x14ac:dyDescent="0.2">
      <c r="A76" s="186">
        <v>66</v>
      </c>
      <c r="B76" s="198">
        <f t="shared" si="3"/>
        <v>24.09</v>
      </c>
      <c r="C76" s="182">
        <v>43</v>
      </c>
      <c r="D76" s="162">
        <v>41683</v>
      </c>
      <c r="E76" s="163">
        <v>28105</v>
      </c>
      <c r="F76" s="162">
        <f t="shared" si="2"/>
        <v>38879</v>
      </c>
      <c r="G76" s="216">
        <f t="shared" si="4"/>
        <v>28607</v>
      </c>
      <c r="H76" s="163">
        <v>317</v>
      </c>
    </row>
    <row r="77" spans="1:8" x14ac:dyDescent="0.2">
      <c r="A77" s="181">
        <v>67</v>
      </c>
      <c r="B77" s="198">
        <f t="shared" si="3"/>
        <v>24.11</v>
      </c>
      <c r="C77" s="182">
        <v>43</v>
      </c>
      <c r="D77" s="162">
        <v>41683</v>
      </c>
      <c r="E77" s="163">
        <v>28105</v>
      </c>
      <c r="F77" s="162">
        <f t="shared" si="2"/>
        <v>38856</v>
      </c>
      <c r="G77" s="216">
        <f t="shared" si="4"/>
        <v>28590</v>
      </c>
      <c r="H77" s="163">
        <v>317</v>
      </c>
    </row>
    <row r="78" spans="1:8" x14ac:dyDescent="0.2">
      <c r="A78" s="186">
        <v>68</v>
      </c>
      <c r="B78" s="198">
        <f t="shared" si="3"/>
        <v>24.13</v>
      </c>
      <c r="C78" s="182">
        <v>43</v>
      </c>
      <c r="D78" s="162">
        <v>41683</v>
      </c>
      <c r="E78" s="163">
        <v>28105</v>
      </c>
      <c r="F78" s="162">
        <f t="shared" ref="F78:F141" si="5">ROUND(12*1.348*(1/B78*D78+1/C78*E78)+H78,0)</f>
        <v>38833</v>
      </c>
      <c r="G78" s="216">
        <f t="shared" si="4"/>
        <v>28572</v>
      </c>
      <c r="H78" s="163">
        <v>317</v>
      </c>
    </row>
    <row r="79" spans="1:8" x14ac:dyDescent="0.2">
      <c r="A79" s="186">
        <v>69</v>
      </c>
      <c r="B79" s="198">
        <f t="shared" si="3"/>
        <v>24.15</v>
      </c>
      <c r="C79" s="182">
        <v>43</v>
      </c>
      <c r="D79" s="162">
        <v>41683</v>
      </c>
      <c r="E79" s="163">
        <v>28105</v>
      </c>
      <c r="F79" s="162">
        <f t="shared" si="5"/>
        <v>38810</v>
      </c>
      <c r="G79" s="216">
        <f t="shared" si="4"/>
        <v>28555</v>
      </c>
      <c r="H79" s="163">
        <v>317</v>
      </c>
    </row>
    <row r="80" spans="1:8" x14ac:dyDescent="0.2">
      <c r="A80" s="181">
        <v>70</v>
      </c>
      <c r="B80" s="198">
        <f t="shared" si="3"/>
        <v>24.17</v>
      </c>
      <c r="C80" s="182">
        <v>43</v>
      </c>
      <c r="D80" s="162">
        <v>41683</v>
      </c>
      <c r="E80" s="163">
        <v>28105</v>
      </c>
      <c r="F80" s="162">
        <f t="shared" si="5"/>
        <v>38786</v>
      </c>
      <c r="G80" s="216">
        <f t="shared" si="4"/>
        <v>28538</v>
      </c>
      <c r="H80" s="163">
        <v>317</v>
      </c>
    </row>
    <row r="81" spans="1:8" x14ac:dyDescent="0.2">
      <c r="A81" s="186">
        <v>71</v>
      </c>
      <c r="B81" s="198">
        <f t="shared" si="3"/>
        <v>24.18</v>
      </c>
      <c r="C81" s="182">
        <v>43</v>
      </c>
      <c r="D81" s="162">
        <v>41683</v>
      </c>
      <c r="E81" s="163">
        <v>28105</v>
      </c>
      <c r="F81" s="162">
        <f t="shared" si="5"/>
        <v>38775</v>
      </c>
      <c r="G81" s="216">
        <f t="shared" si="4"/>
        <v>28530</v>
      </c>
      <c r="H81" s="163">
        <v>317</v>
      </c>
    </row>
    <row r="82" spans="1:8" x14ac:dyDescent="0.2">
      <c r="A82" s="186">
        <v>72</v>
      </c>
      <c r="B82" s="198">
        <f t="shared" si="3"/>
        <v>24.2</v>
      </c>
      <c r="C82" s="182">
        <v>43</v>
      </c>
      <c r="D82" s="162">
        <v>41683</v>
      </c>
      <c r="E82" s="163">
        <v>28105</v>
      </c>
      <c r="F82" s="162">
        <f t="shared" si="5"/>
        <v>38752</v>
      </c>
      <c r="G82" s="216">
        <f t="shared" si="4"/>
        <v>28513</v>
      </c>
      <c r="H82" s="163">
        <v>317</v>
      </c>
    </row>
    <row r="83" spans="1:8" x14ac:dyDescent="0.2">
      <c r="A83" s="181">
        <v>73</v>
      </c>
      <c r="B83" s="198">
        <f t="shared" si="3"/>
        <v>24.22</v>
      </c>
      <c r="C83" s="182">
        <v>43</v>
      </c>
      <c r="D83" s="162">
        <v>41683</v>
      </c>
      <c r="E83" s="163">
        <v>28105</v>
      </c>
      <c r="F83" s="162">
        <f t="shared" si="5"/>
        <v>38729</v>
      </c>
      <c r="G83" s="216">
        <f t="shared" si="4"/>
        <v>28495</v>
      </c>
      <c r="H83" s="163">
        <v>317</v>
      </c>
    </row>
    <row r="84" spans="1:8" x14ac:dyDescent="0.2">
      <c r="A84" s="186">
        <v>74</v>
      </c>
      <c r="B84" s="198">
        <f t="shared" si="3"/>
        <v>24.24</v>
      </c>
      <c r="C84" s="182">
        <v>43</v>
      </c>
      <c r="D84" s="162">
        <v>41683</v>
      </c>
      <c r="E84" s="163">
        <v>28105</v>
      </c>
      <c r="F84" s="162">
        <f t="shared" si="5"/>
        <v>38706</v>
      </c>
      <c r="G84" s="216">
        <f t="shared" si="4"/>
        <v>28478</v>
      </c>
      <c r="H84" s="163">
        <v>317</v>
      </c>
    </row>
    <row r="85" spans="1:8" x14ac:dyDescent="0.2">
      <c r="A85" s="186">
        <v>75</v>
      </c>
      <c r="B85" s="198">
        <f t="shared" si="3"/>
        <v>24.25</v>
      </c>
      <c r="C85" s="182">
        <v>43</v>
      </c>
      <c r="D85" s="162">
        <v>41683</v>
      </c>
      <c r="E85" s="163">
        <v>28105</v>
      </c>
      <c r="F85" s="162">
        <f t="shared" si="5"/>
        <v>38694</v>
      </c>
      <c r="G85" s="216">
        <f t="shared" si="4"/>
        <v>28470</v>
      </c>
      <c r="H85" s="163">
        <v>317</v>
      </c>
    </row>
    <row r="86" spans="1:8" x14ac:dyDescent="0.2">
      <c r="A86" s="181">
        <v>76</v>
      </c>
      <c r="B86" s="198">
        <f t="shared" si="3"/>
        <v>24.27</v>
      </c>
      <c r="C86" s="182">
        <v>43</v>
      </c>
      <c r="D86" s="162">
        <v>41683</v>
      </c>
      <c r="E86" s="163">
        <v>28105</v>
      </c>
      <c r="F86" s="162">
        <f t="shared" si="5"/>
        <v>38672</v>
      </c>
      <c r="G86" s="216">
        <f t="shared" si="4"/>
        <v>28453</v>
      </c>
      <c r="H86" s="163">
        <v>317</v>
      </c>
    </row>
    <row r="87" spans="1:8" x14ac:dyDescent="0.2">
      <c r="A87" s="186">
        <v>77</v>
      </c>
      <c r="B87" s="198">
        <f t="shared" si="3"/>
        <v>24.29</v>
      </c>
      <c r="C87" s="182">
        <v>43</v>
      </c>
      <c r="D87" s="162">
        <v>41683</v>
      </c>
      <c r="E87" s="163">
        <v>28105</v>
      </c>
      <c r="F87" s="162">
        <f t="shared" si="5"/>
        <v>38649</v>
      </c>
      <c r="G87" s="216">
        <f t="shared" si="4"/>
        <v>28436</v>
      </c>
      <c r="H87" s="163">
        <v>317</v>
      </c>
    </row>
    <row r="88" spans="1:8" x14ac:dyDescent="0.2">
      <c r="A88" s="186">
        <v>78</v>
      </c>
      <c r="B88" s="198">
        <f t="shared" si="3"/>
        <v>24.3</v>
      </c>
      <c r="C88" s="182">
        <v>43</v>
      </c>
      <c r="D88" s="162">
        <v>41683</v>
      </c>
      <c r="E88" s="163">
        <v>28105</v>
      </c>
      <c r="F88" s="162">
        <f t="shared" si="5"/>
        <v>38637</v>
      </c>
      <c r="G88" s="216">
        <f t="shared" si="4"/>
        <v>28427</v>
      </c>
      <c r="H88" s="163">
        <v>317</v>
      </c>
    </row>
    <row r="89" spans="1:8" x14ac:dyDescent="0.2">
      <c r="A89" s="181">
        <v>79</v>
      </c>
      <c r="B89" s="198">
        <f t="shared" si="3"/>
        <v>24.32</v>
      </c>
      <c r="C89" s="182">
        <v>43</v>
      </c>
      <c r="D89" s="162">
        <v>41683</v>
      </c>
      <c r="E89" s="163">
        <v>28105</v>
      </c>
      <c r="F89" s="162">
        <f t="shared" si="5"/>
        <v>38614</v>
      </c>
      <c r="G89" s="216">
        <f t="shared" si="4"/>
        <v>28411</v>
      </c>
      <c r="H89" s="163">
        <v>317</v>
      </c>
    </row>
    <row r="90" spans="1:8" x14ac:dyDescent="0.2">
      <c r="A90" s="186">
        <v>80</v>
      </c>
      <c r="B90" s="198">
        <f t="shared" si="3"/>
        <v>24.33</v>
      </c>
      <c r="C90" s="182">
        <v>43</v>
      </c>
      <c r="D90" s="162">
        <v>41683</v>
      </c>
      <c r="E90" s="163">
        <v>28105</v>
      </c>
      <c r="F90" s="162">
        <f t="shared" si="5"/>
        <v>38603</v>
      </c>
      <c r="G90" s="216">
        <f t="shared" si="4"/>
        <v>28402</v>
      </c>
      <c r="H90" s="163">
        <v>317</v>
      </c>
    </row>
    <row r="91" spans="1:8" x14ac:dyDescent="0.2">
      <c r="A91" s="186">
        <v>81</v>
      </c>
      <c r="B91" s="198">
        <f t="shared" si="3"/>
        <v>24.35</v>
      </c>
      <c r="C91" s="182">
        <v>43</v>
      </c>
      <c r="D91" s="162">
        <v>41683</v>
      </c>
      <c r="E91" s="163">
        <v>28105</v>
      </c>
      <c r="F91" s="162">
        <f t="shared" si="5"/>
        <v>38580</v>
      </c>
      <c r="G91" s="216">
        <f t="shared" si="4"/>
        <v>28385</v>
      </c>
      <c r="H91" s="163">
        <v>317</v>
      </c>
    </row>
    <row r="92" spans="1:8" x14ac:dyDescent="0.2">
      <c r="A92" s="181">
        <v>82</v>
      </c>
      <c r="B92" s="198">
        <f t="shared" si="3"/>
        <v>24.36</v>
      </c>
      <c r="C92" s="182">
        <v>43</v>
      </c>
      <c r="D92" s="162">
        <v>41683</v>
      </c>
      <c r="E92" s="163">
        <v>28105</v>
      </c>
      <c r="F92" s="162">
        <f t="shared" si="5"/>
        <v>38569</v>
      </c>
      <c r="G92" s="216">
        <f t="shared" si="4"/>
        <v>28377</v>
      </c>
      <c r="H92" s="163">
        <v>317</v>
      </c>
    </row>
    <row r="93" spans="1:8" x14ac:dyDescent="0.2">
      <c r="A93" s="186">
        <v>83</v>
      </c>
      <c r="B93" s="198">
        <f t="shared" si="3"/>
        <v>24.38</v>
      </c>
      <c r="C93" s="182">
        <v>43</v>
      </c>
      <c r="D93" s="162">
        <v>41683</v>
      </c>
      <c r="E93" s="163">
        <v>28105</v>
      </c>
      <c r="F93" s="162">
        <f t="shared" si="5"/>
        <v>38546</v>
      </c>
      <c r="G93" s="216">
        <f t="shared" si="4"/>
        <v>28360</v>
      </c>
      <c r="H93" s="163">
        <v>317</v>
      </c>
    </row>
    <row r="94" spans="1:8" x14ac:dyDescent="0.2">
      <c r="A94" s="186">
        <v>84</v>
      </c>
      <c r="B94" s="198">
        <f t="shared" si="3"/>
        <v>24.39</v>
      </c>
      <c r="C94" s="182">
        <v>43</v>
      </c>
      <c r="D94" s="162">
        <v>41683</v>
      </c>
      <c r="E94" s="163">
        <v>28105</v>
      </c>
      <c r="F94" s="162">
        <f t="shared" si="5"/>
        <v>38535</v>
      </c>
      <c r="G94" s="216">
        <f t="shared" si="4"/>
        <v>28351</v>
      </c>
      <c r="H94" s="163">
        <v>317</v>
      </c>
    </row>
    <row r="95" spans="1:8" x14ac:dyDescent="0.2">
      <c r="A95" s="181">
        <v>85</v>
      </c>
      <c r="B95" s="198">
        <f t="shared" si="3"/>
        <v>24.41</v>
      </c>
      <c r="C95" s="182">
        <v>43</v>
      </c>
      <c r="D95" s="162">
        <v>41683</v>
      </c>
      <c r="E95" s="163">
        <v>28105</v>
      </c>
      <c r="F95" s="162">
        <f t="shared" si="5"/>
        <v>38512</v>
      </c>
      <c r="G95" s="216">
        <f t="shared" si="4"/>
        <v>28335</v>
      </c>
      <c r="H95" s="163">
        <v>317</v>
      </c>
    </row>
    <row r="96" spans="1:8" x14ac:dyDescent="0.2">
      <c r="A96" s="186">
        <v>86</v>
      </c>
      <c r="B96" s="198">
        <f t="shared" si="3"/>
        <v>24.42</v>
      </c>
      <c r="C96" s="182">
        <v>43</v>
      </c>
      <c r="D96" s="162">
        <v>41683</v>
      </c>
      <c r="E96" s="163">
        <v>28105</v>
      </c>
      <c r="F96" s="162">
        <f t="shared" si="5"/>
        <v>38501</v>
      </c>
      <c r="G96" s="216">
        <f t="shared" si="4"/>
        <v>28326</v>
      </c>
      <c r="H96" s="163">
        <v>317</v>
      </c>
    </row>
    <row r="97" spans="1:8" x14ac:dyDescent="0.2">
      <c r="A97" s="186">
        <v>87</v>
      </c>
      <c r="B97" s="198">
        <f t="shared" si="3"/>
        <v>24.44</v>
      </c>
      <c r="C97" s="182">
        <v>43</v>
      </c>
      <c r="D97" s="162">
        <v>41683</v>
      </c>
      <c r="E97" s="163">
        <v>28105</v>
      </c>
      <c r="F97" s="162">
        <f t="shared" si="5"/>
        <v>38478</v>
      </c>
      <c r="G97" s="216">
        <f t="shared" si="4"/>
        <v>28310</v>
      </c>
      <c r="H97" s="163">
        <v>317</v>
      </c>
    </row>
    <row r="98" spans="1:8" x14ac:dyDescent="0.2">
      <c r="A98" s="181">
        <v>88</v>
      </c>
      <c r="B98" s="198">
        <f t="shared" si="3"/>
        <v>24.45</v>
      </c>
      <c r="C98" s="182">
        <v>43</v>
      </c>
      <c r="D98" s="162">
        <v>41683</v>
      </c>
      <c r="E98" s="163">
        <v>28105</v>
      </c>
      <c r="F98" s="162">
        <f t="shared" si="5"/>
        <v>38467</v>
      </c>
      <c r="G98" s="216">
        <f t="shared" si="4"/>
        <v>28301</v>
      </c>
      <c r="H98" s="163">
        <v>317</v>
      </c>
    </row>
    <row r="99" spans="1:8" x14ac:dyDescent="0.2">
      <c r="A99" s="186">
        <v>89</v>
      </c>
      <c r="B99" s="198">
        <f t="shared" si="3"/>
        <v>24.47</v>
      </c>
      <c r="C99" s="182">
        <v>43</v>
      </c>
      <c r="D99" s="162">
        <v>41683</v>
      </c>
      <c r="E99" s="163">
        <v>28105</v>
      </c>
      <c r="F99" s="162">
        <f t="shared" si="5"/>
        <v>38444</v>
      </c>
      <c r="G99" s="216">
        <f t="shared" si="4"/>
        <v>28284</v>
      </c>
      <c r="H99" s="163">
        <v>317</v>
      </c>
    </row>
    <row r="100" spans="1:8" x14ac:dyDescent="0.2">
      <c r="A100" s="186">
        <v>90</v>
      </c>
      <c r="B100" s="198">
        <f t="shared" si="3"/>
        <v>24.48</v>
      </c>
      <c r="C100" s="182">
        <v>43</v>
      </c>
      <c r="D100" s="162">
        <v>41683</v>
      </c>
      <c r="E100" s="163">
        <v>28105</v>
      </c>
      <c r="F100" s="162">
        <f t="shared" si="5"/>
        <v>38433</v>
      </c>
      <c r="G100" s="216">
        <f t="shared" si="4"/>
        <v>28276</v>
      </c>
      <c r="H100" s="163">
        <v>317</v>
      </c>
    </row>
    <row r="101" spans="1:8" x14ac:dyDescent="0.2">
      <c r="A101" s="181">
        <v>91</v>
      </c>
      <c r="B101" s="198">
        <f t="shared" si="3"/>
        <v>24.49</v>
      </c>
      <c r="C101" s="182">
        <v>43</v>
      </c>
      <c r="D101" s="162">
        <v>41683</v>
      </c>
      <c r="E101" s="163">
        <v>28105</v>
      </c>
      <c r="F101" s="162">
        <f t="shared" si="5"/>
        <v>38422</v>
      </c>
      <c r="G101" s="216">
        <f t="shared" si="4"/>
        <v>28268</v>
      </c>
      <c r="H101" s="163">
        <v>317</v>
      </c>
    </row>
    <row r="102" spans="1:8" x14ac:dyDescent="0.2">
      <c r="A102" s="186">
        <v>92</v>
      </c>
      <c r="B102" s="198">
        <f t="shared" si="3"/>
        <v>24.51</v>
      </c>
      <c r="C102" s="182">
        <v>43</v>
      </c>
      <c r="D102" s="162">
        <v>41683</v>
      </c>
      <c r="E102" s="163">
        <v>28105</v>
      </c>
      <c r="F102" s="162">
        <f t="shared" si="5"/>
        <v>38399</v>
      </c>
      <c r="G102" s="216">
        <f t="shared" si="4"/>
        <v>28251</v>
      </c>
      <c r="H102" s="163">
        <v>317</v>
      </c>
    </row>
    <row r="103" spans="1:8" x14ac:dyDescent="0.2">
      <c r="A103" s="186">
        <v>93</v>
      </c>
      <c r="B103" s="198">
        <f t="shared" si="3"/>
        <v>24.52</v>
      </c>
      <c r="C103" s="182">
        <v>43</v>
      </c>
      <c r="D103" s="162">
        <v>41683</v>
      </c>
      <c r="E103" s="163">
        <v>28105</v>
      </c>
      <c r="F103" s="162">
        <f t="shared" si="5"/>
        <v>38388</v>
      </c>
      <c r="G103" s="216">
        <f t="shared" si="4"/>
        <v>28243</v>
      </c>
      <c r="H103" s="163">
        <v>317</v>
      </c>
    </row>
    <row r="104" spans="1:8" x14ac:dyDescent="0.2">
      <c r="A104" s="181">
        <v>94</v>
      </c>
      <c r="B104" s="198">
        <f t="shared" si="3"/>
        <v>24.53</v>
      </c>
      <c r="C104" s="182">
        <v>43</v>
      </c>
      <c r="D104" s="162">
        <v>41683</v>
      </c>
      <c r="E104" s="163">
        <v>28105</v>
      </c>
      <c r="F104" s="162">
        <f t="shared" si="5"/>
        <v>38377</v>
      </c>
      <c r="G104" s="216">
        <f t="shared" si="4"/>
        <v>28234</v>
      </c>
      <c r="H104" s="163">
        <v>317</v>
      </c>
    </row>
    <row r="105" spans="1:8" x14ac:dyDescent="0.2">
      <c r="A105" s="186">
        <v>95</v>
      </c>
      <c r="B105" s="198">
        <f t="shared" si="3"/>
        <v>24.55</v>
      </c>
      <c r="C105" s="182">
        <v>43</v>
      </c>
      <c r="D105" s="162">
        <v>41683</v>
      </c>
      <c r="E105" s="163">
        <v>28105</v>
      </c>
      <c r="F105" s="162">
        <f t="shared" si="5"/>
        <v>38355</v>
      </c>
      <c r="G105" s="216">
        <f t="shared" si="4"/>
        <v>28218</v>
      </c>
      <c r="H105" s="163">
        <v>317</v>
      </c>
    </row>
    <row r="106" spans="1:8" x14ac:dyDescent="0.2">
      <c r="A106" s="186">
        <v>96</v>
      </c>
      <c r="B106" s="198">
        <f t="shared" si="3"/>
        <v>24.56</v>
      </c>
      <c r="C106" s="182">
        <v>43</v>
      </c>
      <c r="D106" s="162">
        <v>41683</v>
      </c>
      <c r="E106" s="163">
        <v>28105</v>
      </c>
      <c r="F106" s="162">
        <f t="shared" si="5"/>
        <v>38343</v>
      </c>
      <c r="G106" s="216">
        <f t="shared" si="4"/>
        <v>28210</v>
      </c>
      <c r="H106" s="163">
        <v>317</v>
      </c>
    </row>
    <row r="107" spans="1:8" x14ac:dyDescent="0.2">
      <c r="A107" s="181">
        <v>97</v>
      </c>
      <c r="B107" s="198">
        <f t="shared" si="3"/>
        <v>24.57</v>
      </c>
      <c r="C107" s="182">
        <v>43</v>
      </c>
      <c r="D107" s="162">
        <v>41683</v>
      </c>
      <c r="E107" s="163">
        <v>28105</v>
      </c>
      <c r="F107" s="162">
        <f t="shared" si="5"/>
        <v>38332</v>
      </c>
      <c r="G107" s="216">
        <f t="shared" si="4"/>
        <v>28201</v>
      </c>
      <c r="H107" s="163">
        <v>317</v>
      </c>
    </row>
    <row r="108" spans="1:8" x14ac:dyDescent="0.2">
      <c r="A108" s="186">
        <v>98</v>
      </c>
      <c r="B108" s="198">
        <f t="shared" si="3"/>
        <v>24.59</v>
      </c>
      <c r="C108" s="182">
        <v>43</v>
      </c>
      <c r="D108" s="162">
        <v>41683</v>
      </c>
      <c r="E108" s="163">
        <v>28105</v>
      </c>
      <c r="F108" s="162">
        <f t="shared" si="5"/>
        <v>38310</v>
      </c>
      <c r="G108" s="216">
        <f t="shared" si="4"/>
        <v>28185</v>
      </c>
      <c r="H108" s="163">
        <v>317</v>
      </c>
    </row>
    <row r="109" spans="1:8" x14ac:dyDescent="0.2">
      <c r="A109" s="186">
        <v>99</v>
      </c>
      <c r="B109" s="198">
        <f t="shared" si="3"/>
        <v>24.6</v>
      </c>
      <c r="C109" s="182">
        <v>43</v>
      </c>
      <c r="D109" s="162">
        <v>41683</v>
      </c>
      <c r="E109" s="163">
        <v>28105</v>
      </c>
      <c r="F109" s="162">
        <f t="shared" si="5"/>
        <v>38299</v>
      </c>
      <c r="G109" s="216">
        <f t="shared" si="4"/>
        <v>28176</v>
      </c>
      <c r="H109" s="163">
        <v>317</v>
      </c>
    </row>
    <row r="110" spans="1:8" x14ac:dyDescent="0.2">
      <c r="A110" s="181">
        <v>100</v>
      </c>
      <c r="B110" s="198">
        <f t="shared" si="3"/>
        <v>24.61</v>
      </c>
      <c r="C110" s="182">
        <v>43</v>
      </c>
      <c r="D110" s="162">
        <v>41683</v>
      </c>
      <c r="E110" s="163">
        <v>28105</v>
      </c>
      <c r="F110" s="162">
        <f t="shared" si="5"/>
        <v>38288</v>
      </c>
      <c r="G110" s="216">
        <f t="shared" si="4"/>
        <v>28168</v>
      </c>
      <c r="H110" s="163">
        <v>317</v>
      </c>
    </row>
    <row r="111" spans="1:8" x14ac:dyDescent="0.2">
      <c r="A111" s="186">
        <v>101</v>
      </c>
      <c r="B111" s="198">
        <f t="shared" si="3"/>
        <v>24.62</v>
      </c>
      <c r="C111" s="182">
        <v>43</v>
      </c>
      <c r="D111" s="162">
        <v>41683</v>
      </c>
      <c r="E111" s="163">
        <v>28105</v>
      </c>
      <c r="F111" s="162">
        <f t="shared" si="5"/>
        <v>38277</v>
      </c>
      <c r="G111" s="216">
        <f t="shared" si="4"/>
        <v>28160</v>
      </c>
      <c r="H111" s="163">
        <v>317</v>
      </c>
    </row>
    <row r="112" spans="1:8" x14ac:dyDescent="0.2">
      <c r="A112" s="186">
        <v>102</v>
      </c>
      <c r="B112" s="198">
        <f t="shared" si="3"/>
        <v>24.64</v>
      </c>
      <c r="C112" s="182">
        <v>43</v>
      </c>
      <c r="D112" s="162">
        <v>41683</v>
      </c>
      <c r="E112" s="163">
        <v>28105</v>
      </c>
      <c r="F112" s="162">
        <f t="shared" si="5"/>
        <v>38254</v>
      </c>
      <c r="G112" s="216">
        <f t="shared" si="4"/>
        <v>28143</v>
      </c>
      <c r="H112" s="163">
        <v>317</v>
      </c>
    </row>
    <row r="113" spans="1:8" x14ac:dyDescent="0.2">
      <c r="A113" s="181">
        <v>103</v>
      </c>
      <c r="B113" s="198">
        <f t="shared" si="3"/>
        <v>24.65</v>
      </c>
      <c r="C113" s="182">
        <v>43</v>
      </c>
      <c r="D113" s="162">
        <v>41683</v>
      </c>
      <c r="E113" s="163">
        <v>28105</v>
      </c>
      <c r="F113" s="162">
        <f t="shared" si="5"/>
        <v>38243</v>
      </c>
      <c r="G113" s="216">
        <f t="shared" si="4"/>
        <v>28135</v>
      </c>
      <c r="H113" s="163">
        <v>317</v>
      </c>
    </row>
    <row r="114" spans="1:8" x14ac:dyDescent="0.2">
      <c r="A114" s="186">
        <v>104</v>
      </c>
      <c r="B114" s="198">
        <f t="shared" si="3"/>
        <v>24.66</v>
      </c>
      <c r="C114" s="182">
        <v>43</v>
      </c>
      <c r="D114" s="162">
        <v>41683</v>
      </c>
      <c r="E114" s="163">
        <v>28105</v>
      </c>
      <c r="F114" s="162">
        <f t="shared" si="5"/>
        <v>38232</v>
      </c>
      <c r="G114" s="216">
        <f t="shared" si="4"/>
        <v>28127</v>
      </c>
      <c r="H114" s="163">
        <v>317</v>
      </c>
    </row>
    <row r="115" spans="1:8" x14ac:dyDescent="0.2">
      <c r="A115" s="186">
        <v>105</v>
      </c>
      <c r="B115" s="198">
        <f t="shared" si="3"/>
        <v>24.67</v>
      </c>
      <c r="C115" s="182">
        <v>43</v>
      </c>
      <c r="D115" s="162">
        <v>41683</v>
      </c>
      <c r="E115" s="163">
        <v>28105</v>
      </c>
      <c r="F115" s="162">
        <f t="shared" si="5"/>
        <v>38221</v>
      </c>
      <c r="G115" s="216">
        <f t="shared" si="4"/>
        <v>28119</v>
      </c>
      <c r="H115" s="163">
        <v>317</v>
      </c>
    </row>
    <row r="116" spans="1:8" x14ac:dyDescent="0.2">
      <c r="A116" s="181">
        <v>106</v>
      </c>
      <c r="B116" s="198">
        <f t="shared" si="3"/>
        <v>24.68</v>
      </c>
      <c r="C116" s="182">
        <v>43</v>
      </c>
      <c r="D116" s="162">
        <v>41683</v>
      </c>
      <c r="E116" s="163">
        <v>28105</v>
      </c>
      <c r="F116" s="162">
        <f t="shared" si="5"/>
        <v>38210</v>
      </c>
      <c r="G116" s="216">
        <f t="shared" si="4"/>
        <v>28111</v>
      </c>
      <c r="H116" s="163">
        <v>317</v>
      </c>
    </row>
    <row r="117" spans="1:8" x14ac:dyDescent="0.2">
      <c r="A117" s="186">
        <v>107</v>
      </c>
      <c r="B117" s="198">
        <f t="shared" si="3"/>
        <v>24.7</v>
      </c>
      <c r="C117" s="182">
        <v>43</v>
      </c>
      <c r="D117" s="162">
        <v>41683</v>
      </c>
      <c r="E117" s="163">
        <v>28105</v>
      </c>
      <c r="F117" s="162">
        <f t="shared" si="5"/>
        <v>38188</v>
      </c>
      <c r="G117" s="216">
        <f t="shared" si="4"/>
        <v>28094</v>
      </c>
      <c r="H117" s="163">
        <v>317</v>
      </c>
    </row>
    <row r="118" spans="1:8" x14ac:dyDescent="0.2">
      <c r="A118" s="186">
        <v>108</v>
      </c>
      <c r="B118" s="198">
        <f t="shared" si="3"/>
        <v>24.71</v>
      </c>
      <c r="C118" s="182">
        <v>43</v>
      </c>
      <c r="D118" s="162">
        <v>41683</v>
      </c>
      <c r="E118" s="163">
        <v>28105</v>
      </c>
      <c r="F118" s="162">
        <f t="shared" si="5"/>
        <v>38177</v>
      </c>
      <c r="G118" s="216">
        <f t="shared" si="4"/>
        <v>28086</v>
      </c>
      <c r="H118" s="163">
        <v>317</v>
      </c>
    </row>
    <row r="119" spans="1:8" x14ac:dyDescent="0.2">
      <c r="A119" s="181">
        <v>109</v>
      </c>
      <c r="B119" s="198">
        <f t="shared" si="3"/>
        <v>24.72</v>
      </c>
      <c r="C119" s="182">
        <v>43</v>
      </c>
      <c r="D119" s="162">
        <v>41683</v>
      </c>
      <c r="E119" s="163">
        <v>28105</v>
      </c>
      <c r="F119" s="162">
        <f t="shared" si="5"/>
        <v>38166</v>
      </c>
      <c r="G119" s="216">
        <f t="shared" si="4"/>
        <v>28078</v>
      </c>
      <c r="H119" s="163">
        <v>317</v>
      </c>
    </row>
    <row r="120" spans="1:8" x14ac:dyDescent="0.2">
      <c r="A120" s="186">
        <v>110</v>
      </c>
      <c r="B120" s="198">
        <f t="shared" si="3"/>
        <v>24.73</v>
      </c>
      <c r="C120" s="182">
        <v>43</v>
      </c>
      <c r="D120" s="162">
        <v>41683</v>
      </c>
      <c r="E120" s="163">
        <v>28105</v>
      </c>
      <c r="F120" s="162">
        <f t="shared" si="5"/>
        <v>38155</v>
      </c>
      <c r="G120" s="216">
        <f t="shared" si="4"/>
        <v>28070</v>
      </c>
      <c r="H120" s="163">
        <v>317</v>
      </c>
    </row>
    <row r="121" spans="1:8" x14ac:dyDescent="0.2">
      <c r="A121" s="186">
        <v>111</v>
      </c>
      <c r="B121" s="198">
        <f t="shared" si="3"/>
        <v>24.74</v>
      </c>
      <c r="C121" s="182">
        <v>43</v>
      </c>
      <c r="D121" s="162">
        <v>41683</v>
      </c>
      <c r="E121" s="163">
        <v>28105</v>
      </c>
      <c r="F121" s="162">
        <f t="shared" si="5"/>
        <v>38144</v>
      </c>
      <c r="G121" s="216">
        <f t="shared" si="4"/>
        <v>28061</v>
      </c>
      <c r="H121" s="163">
        <v>317</v>
      </c>
    </row>
    <row r="122" spans="1:8" x14ac:dyDescent="0.2">
      <c r="A122" s="181">
        <v>112</v>
      </c>
      <c r="B122" s="198">
        <f t="shared" si="3"/>
        <v>24.75</v>
      </c>
      <c r="C122" s="182">
        <v>43</v>
      </c>
      <c r="D122" s="162">
        <v>41683</v>
      </c>
      <c r="E122" s="163">
        <v>28105</v>
      </c>
      <c r="F122" s="162">
        <f t="shared" si="5"/>
        <v>38133</v>
      </c>
      <c r="G122" s="216">
        <f t="shared" si="4"/>
        <v>28053</v>
      </c>
      <c r="H122" s="163">
        <v>317</v>
      </c>
    </row>
    <row r="123" spans="1:8" x14ac:dyDescent="0.2">
      <c r="A123" s="186">
        <v>113</v>
      </c>
      <c r="B123" s="198">
        <f t="shared" si="3"/>
        <v>24.76</v>
      </c>
      <c r="C123" s="182">
        <v>43</v>
      </c>
      <c r="D123" s="162">
        <v>41683</v>
      </c>
      <c r="E123" s="163">
        <v>28105</v>
      </c>
      <c r="F123" s="162">
        <f t="shared" si="5"/>
        <v>38122</v>
      </c>
      <c r="G123" s="216">
        <f t="shared" si="4"/>
        <v>28045</v>
      </c>
      <c r="H123" s="163">
        <v>317</v>
      </c>
    </row>
    <row r="124" spans="1:8" x14ac:dyDescent="0.2">
      <c r="A124" s="186">
        <v>114</v>
      </c>
      <c r="B124" s="198">
        <f t="shared" si="3"/>
        <v>24.78</v>
      </c>
      <c r="C124" s="182">
        <v>43</v>
      </c>
      <c r="D124" s="162">
        <v>41683</v>
      </c>
      <c r="E124" s="163">
        <v>28105</v>
      </c>
      <c r="F124" s="162">
        <f t="shared" si="5"/>
        <v>38100</v>
      </c>
      <c r="G124" s="216">
        <f t="shared" si="4"/>
        <v>28029</v>
      </c>
      <c r="H124" s="163">
        <v>317</v>
      </c>
    </row>
    <row r="125" spans="1:8" x14ac:dyDescent="0.2">
      <c r="A125" s="181">
        <v>115</v>
      </c>
      <c r="B125" s="198">
        <f t="shared" si="3"/>
        <v>24.79</v>
      </c>
      <c r="C125" s="182">
        <v>43</v>
      </c>
      <c r="D125" s="162">
        <v>41683</v>
      </c>
      <c r="E125" s="163">
        <v>28105</v>
      </c>
      <c r="F125" s="162">
        <f t="shared" si="5"/>
        <v>38089</v>
      </c>
      <c r="G125" s="216">
        <f t="shared" si="4"/>
        <v>28021</v>
      </c>
      <c r="H125" s="163">
        <v>317</v>
      </c>
    </row>
    <row r="126" spans="1:8" x14ac:dyDescent="0.2">
      <c r="A126" s="186">
        <v>116</v>
      </c>
      <c r="B126" s="198">
        <f t="shared" si="3"/>
        <v>24.8</v>
      </c>
      <c r="C126" s="182">
        <v>43</v>
      </c>
      <c r="D126" s="162">
        <v>41683</v>
      </c>
      <c r="E126" s="163">
        <v>28105</v>
      </c>
      <c r="F126" s="162">
        <f t="shared" si="5"/>
        <v>38078</v>
      </c>
      <c r="G126" s="216">
        <f t="shared" si="4"/>
        <v>28012</v>
      </c>
      <c r="H126" s="163">
        <v>317</v>
      </c>
    </row>
    <row r="127" spans="1:8" x14ac:dyDescent="0.2">
      <c r="A127" s="186">
        <v>117</v>
      </c>
      <c r="B127" s="198">
        <f t="shared" si="3"/>
        <v>24.81</v>
      </c>
      <c r="C127" s="182">
        <v>43</v>
      </c>
      <c r="D127" s="162">
        <v>41683</v>
      </c>
      <c r="E127" s="163">
        <v>28105</v>
      </c>
      <c r="F127" s="162">
        <f t="shared" si="5"/>
        <v>38067</v>
      </c>
      <c r="G127" s="216">
        <f t="shared" si="4"/>
        <v>28004</v>
      </c>
      <c r="H127" s="163">
        <v>317</v>
      </c>
    </row>
    <row r="128" spans="1:8" x14ac:dyDescent="0.2">
      <c r="A128" s="181">
        <v>118</v>
      </c>
      <c r="B128" s="198">
        <f t="shared" si="3"/>
        <v>24.82</v>
      </c>
      <c r="C128" s="182">
        <v>43</v>
      </c>
      <c r="D128" s="162">
        <v>41683</v>
      </c>
      <c r="E128" s="163">
        <v>28105</v>
      </c>
      <c r="F128" s="162">
        <f t="shared" si="5"/>
        <v>38056</v>
      </c>
      <c r="G128" s="216">
        <f t="shared" si="4"/>
        <v>27996</v>
      </c>
      <c r="H128" s="163">
        <v>317</v>
      </c>
    </row>
    <row r="129" spans="1:8" x14ac:dyDescent="0.2">
      <c r="A129" s="186">
        <v>119</v>
      </c>
      <c r="B129" s="198">
        <f t="shared" si="3"/>
        <v>24.83</v>
      </c>
      <c r="C129" s="182">
        <v>43</v>
      </c>
      <c r="D129" s="162">
        <v>41683</v>
      </c>
      <c r="E129" s="163">
        <v>28105</v>
      </c>
      <c r="F129" s="162">
        <f t="shared" si="5"/>
        <v>38045</v>
      </c>
      <c r="G129" s="216">
        <f t="shared" si="4"/>
        <v>27988</v>
      </c>
      <c r="H129" s="163">
        <v>317</v>
      </c>
    </row>
    <row r="130" spans="1:8" x14ac:dyDescent="0.2">
      <c r="A130" s="186">
        <v>120</v>
      </c>
      <c r="B130" s="198">
        <f t="shared" si="3"/>
        <v>24.84</v>
      </c>
      <c r="C130" s="182">
        <v>43</v>
      </c>
      <c r="D130" s="162">
        <v>41683</v>
      </c>
      <c r="E130" s="163">
        <v>28105</v>
      </c>
      <c r="F130" s="162">
        <f t="shared" si="5"/>
        <v>38034</v>
      </c>
      <c r="G130" s="216">
        <f t="shared" si="4"/>
        <v>27980</v>
      </c>
      <c r="H130" s="163">
        <v>317</v>
      </c>
    </row>
    <row r="131" spans="1:8" x14ac:dyDescent="0.2">
      <c r="A131" s="181">
        <v>121</v>
      </c>
      <c r="B131" s="198">
        <f t="shared" si="3"/>
        <v>24.85</v>
      </c>
      <c r="C131" s="182">
        <v>43</v>
      </c>
      <c r="D131" s="162">
        <v>41683</v>
      </c>
      <c r="E131" s="163">
        <v>28105</v>
      </c>
      <c r="F131" s="162">
        <f t="shared" si="5"/>
        <v>38023</v>
      </c>
      <c r="G131" s="216">
        <f t="shared" si="4"/>
        <v>27972</v>
      </c>
      <c r="H131" s="163">
        <v>317</v>
      </c>
    </row>
    <row r="132" spans="1:8" x14ac:dyDescent="0.2">
      <c r="A132" s="186">
        <v>122</v>
      </c>
      <c r="B132" s="198">
        <f t="shared" si="3"/>
        <v>24.86</v>
      </c>
      <c r="C132" s="182">
        <v>43</v>
      </c>
      <c r="D132" s="162">
        <v>41683</v>
      </c>
      <c r="E132" s="163">
        <v>28105</v>
      </c>
      <c r="F132" s="162">
        <f t="shared" si="5"/>
        <v>38012</v>
      </c>
      <c r="G132" s="216">
        <f t="shared" si="4"/>
        <v>27964</v>
      </c>
      <c r="H132" s="163">
        <v>317</v>
      </c>
    </row>
    <row r="133" spans="1:8" x14ac:dyDescent="0.2">
      <c r="A133" s="186">
        <v>123</v>
      </c>
      <c r="B133" s="198">
        <f t="shared" si="3"/>
        <v>24.87</v>
      </c>
      <c r="C133" s="182">
        <v>43</v>
      </c>
      <c r="D133" s="162">
        <v>41683</v>
      </c>
      <c r="E133" s="163">
        <v>28105</v>
      </c>
      <c r="F133" s="162">
        <f t="shared" si="5"/>
        <v>38001</v>
      </c>
      <c r="G133" s="216">
        <f t="shared" si="4"/>
        <v>27956</v>
      </c>
      <c r="H133" s="163">
        <v>317</v>
      </c>
    </row>
    <row r="134" spans="1:8" x14ac:dyDescent="0.2">
      <c r="A134" s="181">
        <v>124</v>
      </c>
      <c r="B134" s="198">
        <f t="shared" si="3"/>
        <v>24.88</v>
      </c>
      <c r="C134" s="182">
        <v>43</v>
      </c>
      <c r="D134" s="162">
        <v>41683</v>
      </c>
      <c r="E134" s="163">
        <v>28105</v>
      </c>
      <c r="F134" s="162">
        <f t="shared" si="5"/>
        <v>37990</v>
      </c>
      <c r="G134" s="216">
        <f t="shared" si="4"/>
        <v>27948</v>
      </c>
      <c r="H134" s="163">
        <v>317</v>
      </c>
    </row>
    <row r="135" spans="1:8" x14ac:dyDescent="0.2">
      <c r="A135" s="186">
        <v>125</v>
      </c>
      <c r="B135" s="198">
        <f t="shared" si="3"/>
        <v>24.89</v>
      </c>
      <c r="C135" s="182">
        <v>43</v>
      </c>
      <c r="D135" s="162">
        <v>41683</v>
      </c>
      <c r="E135" s="163">
        <v>28105</v>
      </c>
      <c r="F135" s="162">
        <f t="shared" si="5"/>
        <v>37979</v>
      </c>
      <c r="G135" s="216">
        <f t="shared" si="4"/>
        <v>27940</v>
      </c>
      <c r="H135" s="163">
        <v>317</v>
      </c>
    </row>
    <row r="136" spans="1:8" x14ac:dyDescent="0.2">
      <c r="A136" s="186">
        <v>126</v>
      </c>
      <c r="B136" s="198">
        <f t="shared" si="3"/>
        <v>24.9</v>
      </c>
      <c r="C136" s="182">
        <v>43</v>
      </c>
      <c r="D136" s="162">
        <v>41683</v>
      </c>
      <c r="E136" s="163">
        <v>28105</v>
      </c>
      <c r="F136" s="162">
        <f t="shared" si="5"/>
        <v>37969</v>
      </c>
      <c r="G136" s="216">
        <f t="shared" si="4"/>
        <v>27931</v>
      </c>
      <c r="H136" s="163">
        <v>317</v>
      </c>
    </row>
    <row r="137" spans="1:8" x14ac:dyDescent="0.2">
      <c r="A137" s="181">
        <v>127</v>
      </c>
      <c r="B137" s="198">
        <f t="shared" si="3"/>
        <v>24.91</v>
      </c>
      <c r="C137" s="182">
        <v>43</v>
      </c>
      <c r="D137" s="162">
        <v>41683</v>
      </c>
      <c r="E137" s="163">
        <v>28105</v>
      </c>
      <c r="F137" s="162">
        <f t="shared" si="5"/>
        <v>37958</v>
      </c>
      <c r="G137" s="216">
        <f t="shared" si="4"/>
        <v>27923</v>
      </c>
      <c r="H137" s="163">
        <v>317</v>
      </c>
    </row>
    <row r="138" spans="1:8" x14ac:dyDescent="0.2">
      <c r="A138" s="186">
        <v>128</v>
      </c>
      <c r="B138" s="198">
        <f t="shared" si="3"/>
        <v>24.92</v>
      </c>
      <c r="C138" s="182">
        <v>43</v>
      </c>
      <c r="D138" s="162">
        <v>41683</v>
      </c>
      <c r="E138" s="163">
        <v>28105</v>
      </c>
      <c r="F138" s="162">
        <f t="shared" si="5"/>
        <v>37947</v>
      </c>
      <c r="G138" s="216">
        <f t="shared" si="4"/>
        <v>27915</v>
      </c>
      <c r="H138" s="163">
        <v>317</v>
      </c>
    </row>
    <row r="139" spans="1:8" x14ac:dyDescent="0.2">
      <c r="A139" s="186">
        <v>129</v>
      </c>
      <c r="B139" s="198">
        <f t="shared" ref="B139:B182" si="6">ROUND((1.1233*LN(A139)+17)*1.11,2)</f>
        <v>24.93</v>
      </c>
      <c r="C139" s="182">
        <v>43</v>
      </c>
      <c r="D139" s="162">
        <v>41683</v>
      </c>
      <c r="E139" s="163">
        <v>28105</v>
      </c>
      <c r="F139" s="162">
        <f t="shared" si="5"/>
        <v>37936</v>
      </c>
      <c r="G139" s="216">
        <f t="shared" ref="G139:G182" si="7">ROUND(12*(1/B139*D139+1/C139*E139),0)</f>
        <v>27907</v>
      </c>
      <c r="H139" s="163">
        <v>317</v>
      </c>
    </row>
    <row r="140" spans="1:8" x14ac:dyDescent="0.2">
      <c r="A140" s="181">
        <v>130</v>
      </c>
      <c r="B140" s="198">
        <f t="shared" si="6"/>
        <v>24.94</v>
      </c>
      <c r="C140" s="182">
        <v>43</v>
      </c>
      <c r="D140" s="162">
        <v>41683</v>
      </c>
      <c r="E140" s="163">
        <v>28105</v>
      </c>
      <c r="F140" s="162">
        <f t="shared" si="5"/>
        <v>37925</v>
      </c>
      <c r="G140" s="216">
        <f t="shared" si="7"/>
        <v>27899</v>
      </c>
      <c r="H140" s="163">
        <v>317</v>
      </c>
    </row>
    <row r="141" spans="1:8" x14ac:dyDescent="0.2">
      <c r="A141" s="186">
        <v>131</v>
      </c>
      <c r="B141" s="198">
        <f t="shared" si="6"/>
        <v>24.95</v>
      </c>
      <c r="C141" s="182">
        <v>43</v>
      </c>
      <c r="D141" s="162">
        <v>41683</v>
      </c>
      <c r="E141" s="163">
        <v>28105</v>
      </c>
      <c r="F141" s="162">
        <f t="shared" si="5"/>
        <v>37914</v>
      </c>
      <c r="G141" s="216">
        <f t="shared" si="7"/>
        <v>27891</v>
      </c>
      <c r="H141" s="163">
        <v>317</v>
      </c>
    </row>
    <row r="142" spans="1:8" x14ac:dyDescent="0.2">
      <c r="A142" s="186">
        <v>132</v>
      </c>
      <c r="B142" s="198">
        <f t="shared" si="6"/>
        <v>24.96</v>
      </c>
      <c r="C142" s="182">
        <v>43</v>
      </c>
      <c r="D142" s="162">
        <v>41683</v>
      </c>
      <c r="E142" s="163">
        <v>28105</v>
      </c>
      <c r="F142" s="162">
        <f t="shared" ref="F142:F182" si="8">ROUND(12*1.348*(1/B142*D142+1/C142*E142)+H142,0)</f>
        <v>37903</v>
      </c>
      <c r="G142" s="216">
        <f t="shared" si="7"/>
        <v>27883</v>
      </c>
      <c r="H142" s="163">
        <v>317</v>
      </c>
    </row>
    <row r="143" spans="1:8" x14ac:dyDescent="0.2">
      <c r="A143" s="181">
        <v>133</v>
      </c>
      <c r="B143" s="198">
        <f t="shared" si="6"/>
        <v>24.97</v>
      </c>
      <c r="C143" s="182">
        <v>43</v>
      </c>
      <c r="D143" s="162">
        <v>41683</v>
      </c>
      <c r="E143" s="163">
        <v>28105</v>
      </c>
      <c r="F143" s="162">
        <f t="shared" si="8"/>
        <v>37893</v>
      </c>
      <c r="G143" s="216">
        <f t="shared" si="7"/>
        <v>27875</v>
      </c>
      <c r="H143" s="163">
        <v>317</v>
      </c>
    </row>
    <row r="144" spans="1:8" x14ac:dyDescent="0.2">
      <c r="A144" s="186">
        <v>134</v>
      </c>
      <c r="B144" s="198">
        <f t="shared" si="6"/>
        <v>24.98</v>
      </c>
      <c r="C144" s="182">
        <v>43</v>
      </c>
      <c r="D144" s="162">
        <v>41683</v>
      </c>
      <c r="E144" s="163">
        <v>28105</v>
      </c>
      <c r="F144" s="162">
        <f t="shared" si="8"/>
        <v>37882</v>
      </c>
      <c r="G144" s="216">
        <f t="shared" si="7"/>
        <v>27867</v>
      </c>
      <c r="H144" s="163">
        <v>317</v>
      </c>
    </row>
    <row r="145" spans="1:8" x14ac:dyDescent="0.2">
      <c r="A145" s="186">
        <v>135</v>
      </c>
      <c r="B145" s="198">
        <f t="shared" si="6"/>
        <v>24.99</v>
      </c>
      <c r="C145" s="182">
        <v>43</v>
      </c>
      <c r="D145" s="162">
        <v>41683</v>
      </c>
      <c r="E145" s="163">
        <v>28105</v>
      </c>
      <c r="F145" s="162">
        <f t="shared" si="8"/>
        <v>37871</v>
      </c>
      <c r="G145" s="216">
        <f t="shared" si="7"/>
        <v>27859</v>
      </c>
      <c r="H145" s="163">
        <v>317</v>
      </c>
    </row>
    <row r="146" spans="1:8" x14ac:dyDescent="0.2">
      <c r="A146" s="181">
        <v>136</v>
      </c>
      <c r="B146" s="198">
        <f t="shared" si="6"/>
        <v>25</v>
      </c>
      <c r="C146" s="182">
        <v>43</v>
      </c>
      <c r="D146" s="162">
        <v>41683</v>
      </c>
      <c r="E146" s="163">
        <v>28105</v>
      </c>
      <c r="F146" s="162">
        <f t="shared" si="8"/>
        <v>37860</v>
      </c>
      <c r="G146" s="216">
        <f t="shared" si="7"/>
        <v>27851</v>
      </c>
      <c r="H146" s="163">
        <v>317</v>
      </c>
    </row>
    <row r="147" spans="1:8" x14ac:dyDescent="0.2">
      <c r="A147" s="186">
        <v>137</v>
      </c>
      <c r="B147" s="198">
        <f t="shared" si="6"/>
        <v>25</v>
      </c>
      <c r="C147" s="182">
        <v>43</v>
      </c>
      <c r="D147" s="162">
        <v>41683</v>
      </c>
      <c r="E147" s="163">
        <v>28105</v>
      </c>
      <c r="F147" s="162">
        <f t="shared" si="8"/>
        <v>37860</v>
      </c>
      <c r="G147" s="216">
        <f t="shared" si="7"/>
        <v>27851</v>
      </c>
      <c r="H147" s="163">
        <v>317</v>
      </c>
    </row>
    <row r="148" spans="1:8" x14ac:dyDescent="0.2">
      <c r="A148" s="186">
        <v>138</v>
      </c>
      <c r="B148" s="198">
        <f t="shared" si="6"/>
        <v>25.01</v>
      </c>
      <c r="C148" s="182">
        <v>43</v>
      </c>
      <c r="D148" s="162">
        <v>41683</v>
      </c>
      <c r="E148" s="163">
        <v>28105</v>
      </c>
      <c r="F148" s="162">
        <f t="shared" si="8"/>
        <v>37849</v>
      </c>
      <c r="G148" s="216">
        <f t="shared" si="7"/>
        <v>27843</v>
      </c>
      <c r="H148" s="163">
        <v>317</v>
      </c>
    </row>
    <row r="149" spans="1:8" x14ac:dyDescent="0.2">
      <c r="A149" s="181">
        <v>139</v>
      </c>
      <c r="B149" s="198">
        <f t="shared" si="6"/>
        <v>25.02</v>
      </c>
      <c r="C149" s="182">
        <v>43</v>
      </c>
      <c r="D149" s="162">
        <v>41683</v>
      </c>
      <c r="E149" s="163">
        <v>28105</v>
      </c>
      <c r="F149" s="162">
        <f t="shared" si="8"/>
        <v>37839</v>
      </c>
      <c r="G149" s="216">
        <f t="shared" si="7"/>
        <v>27835</v>
      </c>
      <c r="H149" s="163">
        <v>317</v>
      </c>
    </row>
    <row r="150" spans="1:8" x14ac:dyDescent="0.2">
      <c r="A150" s="186">
        <v>140</v>
      </c>
      <c r="B150" s="198">
        <f t="shared" si="6"/>
        <v>25.03</v>
      </c>
      <c r="C150" s="182">
        <v>43</v>
      </c>
      <c r="D150" s="162">
        <v>41683</v>
      </c>
      <c r="E150" s="163">
        <v>28105</v>
      </c>
      <c r="F150" s="162">
        <f t="shared" si="8"/>
        <v>37828</v>
      </c>
      <c r="G150" s="216">
        <f t="shared" si="7"/>
        <v>27827</v>
      </c>
      <c r="H150" s="163">
        <v>317</v>
      </c>
    </row>
    <row r="151" spans="1:8" x14ac:dyDescent="0.2">
      <c r="A151" s="186">
        <v>141</v>
      </c>
      <c r="B151" s="198">
        <f t="shared" si="6"/>
        <v>25.04</v>
      </c>
      <c r="C151" s="182">
        <v>43</v>
      </c>
      <c r="D151" s="162">
        <v>41683</v>
      </c>
      <c r="E151" s="163">
        <v>28105</v>
      </c>
      <c r="F151" s="162">
        <f t="shared" si="8"/>
        <v>37817</v>
      </c>
      <c r="G151" s="216">
        <f t="shared" si="7"/>
        <v>27819</v>
      </c>
      <c r="H151" s="163">
        <v>317</v>
      </c>
    </row>
    <row r="152" spans="1:8" x14ac:dyDescent="0.2">
      <c r="A152" s="181">
        <v>142</v>
      </c>
      <c r="B152" s="198">
        <f t="shared" si="6"/>
        <v>25.05</v>
      </c>
      <c r="C152" s="182">
        <v>43</v>
      </c>
      <c r="D152" s="162">
        <v>41683</v>
      </c>
      <c r="E152" s="163">
        <v>28105</v>
      </c>
      <c r="F152" s="162">
        <f t="shared" si="8"/>
        <v>37806</v>
      </c>
      <c r="G152" s="216">
        <f t="shared" si="7"/>
        <v>27811</v>
      </c>
      <c r="H152" s="163">
        <v>317</v>
      </c>
    </row>
    <row r="153" spans="1:8" x14ac:dyDescent="0.2">
      <c r="A153" s="186">
        <v>143</v>
      </c>
      <c r="B153" s="198">
        <f t="shared" si="6"/>
        <v>25.06</v>
      </c>
      <c r="C153" s="182">
        <v>43</v>
      </c>
      <c r="D153" s="162">
        <v>41683</v>
      </c>
      <c r="E153" s="163">
        <v>28105</v>
      </c>
      <c r="F153" s="162">
        <f t="shared" si="8"/>
        <v>37796</v>
      </c>
      <c r="G153" s="216">
        <f t="shared" si="7"/>
        <v>27803</v>
      </c>
      <c r="H153" s="163">
        <v>317</v>
      </c>
    </row>
    <row r="154" spans="1:8" x14ac:dyDescent="0.2">
      <c r="A154" s="186">
        <v>144</v>
      </c>
      <c r="B154" s="198">
        <f t="shared" si="6"/>
        <v>25.07</v>
      </c>
      <c r="C154" s="182">
        <v>43</v>
      </c>
      <c r="D154" s="162">
        <v>41683</v>
      </c>
      <c r="E154" s="163">
        <v>28105</v>
      </c>
      <c r="F154" s="162">
        <f t="shared" si="8"/>
        <v>37785</v>
      </c>
      <c r="G154" s="216">
        <f t="shared" si="7"/>
        <v>27795</v>
      </c>
      <c r="H154" s="163">
        <v>317</v>
      </c>
    </row>
    <row r="155" spans="1:8" x14ac:dyDescent="0.2">
      <c r="A155" s="181">
        <v>145</v>
      </c>
      <c r="B155" s="198">
        <f t="shared" si="6"/>
        <v>25.08</v>
      </c>
      <c r="C155" s="182">
        <v>43</v>
      </c>
      <c r="D155" s="162">
        <v>41683</v>
      </c>
      <c r="E155" s="163">
        <v>28105</v>
      </c>
      <c r="F155" s="162">
        <f t="shared" si="8"/>
        <v>37774</v>
      </c>
      <c r="G155" s="216">
        <f t="shared" si="7"/>
        <v>27787</v>
      </c>
      <c r="H155" s="163">
        <v>317</v>
      </c>
    </row>
    <row r="156" spans="1:8" x14ac:dyDescent="0.2">
      <c r="A156" s="186">
        <v>146</v>
      </c>
      <c r="B156" s="198">
        <f t="shared" si="6"/>
        <v>25.08</v>
      </c>
      <c r="C156" s="182">
        <v>43</v>
      </c>
      <c r="D156" s="162">
        <v>41683</v>
      </c>
      <c r="E156" s="163">
        <v>28105</v>
      </c>
      <c r="F156" s="162">
        <f t="shared" si="8"/>
        <v>37774</v>
      </c>
      <c r="G156" s="216">
        <f t="shared" si="7"/>
        <v>27787</v>
      </c>
      <c r="H156" s="163">
        <v>317</v>
      </c>
    </row>
    <row r="157" spans="1:8" x14ac:dyDescent="0.2">
      <c r="A157" s="186">
        <v>147</v>
      </c>
      <c r="B157" s="198">
        <f t="shared" si="6"/>
        <v>25.09</v>
      </c>
      <c r="C157" s="182">
        <v>43</v>
      </c>
      <c r="D157" s="162">
        <v>41683</v>
      </c>
      <c r="E157" s="163">
        <v>28105</v>
      </c>
      <c r="F157" s="162">
        <f t="shared" si="8"/>
        <v>37764</v>
      </c>
      <c r="G157" s="216">
        <f t="shared" si="7"/>
        <v>27779</v>
      </c>
      <c r="H157" s="163">
        <v>317</v>
      </c>
    </row>
    <row r="158" spans="1:8" x14ac:dyDescent="0.2">
      <c r="A158" s="181">
        <v>148</v>
      </c>
      <c r="B158" s="198">
        <f t="shared" si="6"/>
        <v>25.1</v>
      </c>
      <c r="C158" s="182">
        <v>43</v>
      </c>
      <c r="D158" s="162">
        <v>41683</v>
      </c>
      <c r="E158" s="163">
        <v>28105</v>
      </c>
      <c r="F158" s="162">
        <f t="shared" si="8"/>
        <v>37753</v>
      </c>
      <c r="G158" s="216">
        <f t="shared" si="7"/>
        <v>27771</v>
      </c>
      <c r="H158" s="163">
        <v>317</v>
      </c>
    </row>
    <row r="159" spans="1:8" x14ac:dyDescent="0.2">
      <c r="A159" s="186">
        <v>149</v>
      </c>
      <c r="B159" s="198">
        <f t="shared" si="6"/>
        <v>25.11</v>
      </c>
      <c r="C159" s="182">
        <v>43</v>
      </c>
      <c r="D159" s="162">
        <v>41683</v>
      </c>
      <c r="E159" s="163">
        <v>28105</v>
      </c>
      <c r="F159" s="162">
        <f t="shared" si="8"/>
        <v>37742</v>
      </c>
      <c r="G159" s="216">
        <f t="shared" si="7"/>
        <v>27763</v>
      </c>
      <c r="H159" s="163">
        <v>317</v>
      </c>
    </row>
    <row r="160" spans="1:8" x14ac:dyDescent="0.2">
      <c r="A160" s="186">
        <v>150</v>
      </c>
      <c r="B160" s="198">
        <f t="shared" si="6"/>
        <v>25.12</v>
      </c>
      <c r="C160" s="182">
        <v>43</v>
      </c>
      <c r="D160" s="162">
        <v>41683</v>
      </c>
      <c r="E160" s="163">
        <v>28105</v>
      </c>
      <c r="F160" s="162">
        <f t="shared" si="8"/>
        <v>37731</v>
      </c>
      <c r="G160" s="216">
        <f t="shared" si="7"/>
        <v>27756</v>
      </c>
      <c r="H160" s="163">
        <v>317</v>
      </c>
    </row>
    <row r="161" spans="1:8" x14ac:dyDescent="0.2">
      <c r="A161" s="181">
        <v>151</v>
      </c>
      <c r="B161" s="198">
        <f t="shared" si="6"/>
        <v>25.13</v>
      </c>
      <c r="C161" s="182">
        <v>43</v>
      </c>
      <c r="D161" s="162">
        <v>41683</v>
      </c>
      <c r="E161" s="163">
        <v>28105</v>
      </c>
      <c r="F161" s="162">
        <f t="shared" si="8"/>
        <v>37721</v>
      </c>
      <c r="G161" s="216">
        <f t="shared" si="7"/>
        <v>27748</v>
      </c>
      <c r="H161" s="163">
        <v>317</v>
      </c>
    </row>
    <row r="162" spans="1:8" x14ac:dyDescent="0.2">
      <c r="A162" s="186">
        <v>152</v>
      </c>
      <c r="B162" s="198">
        <f t="shared" si="6"/>
        <v>25.13</v>
      </c>
      <c r="C162" s="182">
        <v>43</v>
      </c>
      <c r="D162" s="162">
        <v>41683</v>
      </c>
      <c r="E162" s="163">
        <v>28105</v>
      </c>
      <c r="F162" s="162">
        <f t="shared" si="8"/>
        <v>37721</v>
      </c>
      <c r="G162" s="216">
        <f t="shared" si="7"/>
        <v>27748</v>
      </c>
      <c r="H162" s="163">
        <v>317</v>
      </c>
    </row>
    <row r="163" spans="1:8" x14ac:dyDescent="0.2">
      <c r="A163" s="186">
        <v>153</v>
      </c>
      <c r="B163" s="198">
        <f t="shared" si="6"/>
        <v>25.14</v>
      </c>
      <c r="C163" s="182">
        <v>43</v>
      </c>
      <c r="D163" s="162">
        <v>41683</v>
      </c>
      <c r="E163" s="163">
        <v>28105</v>
      </c>
      <c r="F163" s="162">
        <f t="shared" si="8"/>
        <v>37710</v>
      </c>
      <c r="G163" s="216">
        <f t="shared" si="7"/>
        <v>27740</v>
      </c>
      <c r="H163" s="163">
        <v>317</v>
      </c>
    </row>
    <row r="164" spans="1:8" x14ac:dyDescent="0.2">
      <c r="A164" s="181">
        <v>154</v>
      </c>
      <c r="B164" s="198">
        <f t="shared" si="6"/>
        <v>25.15</v>
      </c>
      <c r="C164" s="182">
        <v>43</v>
      </c>
      <c r="D164" s="162">
        <v>41683</v>
      </c>
      <c r="E164" s="163">
        <v>28105</v>
      </c>
      <c r="F164" s="162">
        <f t="shared" si="8"/>
        <v>37699</v>
      </c>
      <c r="G164" s="216">
        <f t="shared" si="7"/>
        <v>27732</v>
      </c>
      <c r="H164" s="163">
        <v>317</v>
      </c>
    </row>
    <row r="165" spans="1:8" x14ac:dyDescent="0.2">
      <c r="A165" s="186">
        <v>155</v>
      </c>
      <c r="B165" s="198">
        <f t="shared" si="6"/>
        <v>25.16</v>
      </c>
      <c r="C165" s="182">
        <v>43</v>
      </c>
      <c r="D165" s="162">
        <v>41683</v>
      </c>
      <c r="E165" s="163">
        <v>28105</v>
      </c>
      <c r="F165" s="162">
        <f t="shared" si="8"/>
        <v>37689</v>
      </c>
      <c r="G165" s="216">
        <f t="shared" si="7"/>
        <v>27724</v>
      </c>
      <c r="H165" s="163">
        <v>317</v>
      </c>
    </row>
    <row r="166" spans="1:8" x14ac:dyDescent="0.2">
      <c r="A166" s="186">
        <v>156</v>
      </c>
      <c r="B166" s="198">
        <f t="shared" si="6"/>
        <v>25.17</v>
      </c>
      <c r="C166" s="182">
        <v>43</v>
      </c>
      <c r="D166" s="162">
        <v>41683</v>
      </c>
      <c r="E166" s="163">
        <v>28105</v>
      </c>
      <c r="F166" s="162">
        <f t="shared" si="8"/>
        <v>37678</v>
      </c>
      <c r="G166" s="216">
        <f t="shared" si="7"/>
        <v>27716</v>
      </c>
      <c r="H166" s="163">
        <v>317</v>
      </c>
    </row>
    <row r="167" spans="1:8" x14ac:dyDescent="0.2">
      <c r="A167" s="181">
        <v>157</v>
      </c>
      <c r="B167" s="198">
        <f t="shared" si="6"/>
        <v>25.17</v>
      </c>
      <c r="C167" s="182">
        <v>43</v>
      </c>
      <c r="D167" s="162">
        <v>41683</v>
      </c>
      <c r="E167" s="163">
        <v>28105</v>
      </c>
      <c r="F167" s="162">
        <f t="shared" si="8"/>
        <v>37678</v>
      </c>
      <c r="G167" s="216">
        <f t="shared" si="7"/>
        <v>27716</v>
      </c>
      <c r="H167" s="163">
        <v>317</v>
      </c>
    </row>
    <row r="168" spans="1:8" x14ac:dyDescent="0.2">
      <c r="A168" s="186">
        <v>158</v>
      </c>
      <c r="B168" s="198">
        <f t="shared" si="6"/>
        <v>25.18</v>
      </c>
      <c r="C168" s="182">
        <v>43</v>
      </c>
      <c r="D168" s="162">
        <v>41683</v>
      </c>
      <c r="E168" s="163">
        <v>28105</v>
      </c>
      <c r="F168" s="162">
        <f t="shared" si="8"/>
        <v>37667</v>
      </c>
      <c r="G168" s="216">
        <f t="shared" si="7"/>
        <v>27708</v>
      </c>
      <c r="H168" s="163">
        <v>317</v>
      </c>
    </row>
    <row r="169" spans="1:8" x14ac:dyDescent="0.2">
      <c r="A169" s="186">
        <v>159</v>
      </c>
      <c r="B169" s="198">
        <f t="shared" si="6"/>
        <v>25.19</v>
      </c>
      <c r="C169" s="182">
        <v>43</v>
      </c>
      <c r="D169" s="162">
        <v>41683</v>
      </c>
      <c r="E169" s="163">
        <v>28105</v>
      </c>
      <c r="F169" s="162">
        <f t="shared" si="8"/>
        <v>37657</v>
      </c>
      <c r="G169" s="216">
        <f t="shared" si="7"/>
        <v>27700</v>
      </c>
      <c r="H169" s="163">
        <v>317</v>
      </c>
    </row>
    <row r="170" spans="1:8" x14ac:dyDescent="0.2">
      <c r="A170" s="181">
        <v>160</v>
      </c>
      <c r="B170" s="198">
        <f t="shared" si="6"/>
        <v>25.2</v>
      </c>
      <c r="C170" s="182">
        <v>43</v>
      </c>
      <c r="D170" s="162">
        <v>41683</v>
      </c>
      <c r="E170" s="163">
        <v>28105</v>
      </c>
      <c r="F170" s="162">
        <f t="shared" si="8"/>
        <v>37646</v>
      </c>
      <c r="G170" s="216">
        <f t="shared" si="7"/>
        <v>27692</v>
      </c>
      <c r="H170" s="163">
        <v>317</v>
      </c>
    </row>
    <row r="171" spans="1:8" x14ac:dyDescent="0.2">
      <c r="A171" s="186">
        <v>161</v>
      </c>
      <c r="B171" s="198">
        <f t="shared" si="6"/>
        <v>25.21</v>
      </c>
      <c r="C171" s="182">
        <v>43</v>
      </c>
      <c r="D171" s="162">
        <v>41683</v>
      </c>
      <c r="E171" s="163">
        <v>28105</v>
      </c>
      <c r="F171" s="162">
        <f t="shared" si="8"/>
        <v>37636</v>
      </c>
      <c r="G171" s="216">
        <f t="shared" si="7"/>
        <v>27684</v>
      </c>
      <c r="H171" s="163">
        <v>317</v>
      </c>
    </row>
    <row r="172" spans="1:8" x14ac:dyDescent="0.2">
      <c r="A172" s="186">
        <v>162</v>
      </c>
      <c r="B172" s="198">
        <f t="shared" si="6"/>
        <v>25.21</v>
      </c>
      <c r="C172" s="182">
        <v>43</v>
      </c>
      <c r="D172" s="162">
        <v>41683</v>
      </c>
      <c r="E172" s="163">
        <v>28105</v>
      </c>
      <c r="F172" s="162">
        <f t="shared" si="8"/>
        <v>37636</v>
      </c>
      <c r="G172" s="216">
        <f t="shared" si="7"/>
        <v>27684</v>
      </c>
      <c r="H172" s="163">
        <v>317</v>
      </c>
    </row>
    <row r="173" spans="1:8" x14ac:dyDescent="0.2">
      <c r="A173" s="181">
        <v>163</v>
      </c>
      <c r="B173" s="198">
        <f t="shared" si="6"/>
        <v>25.22</v>
      </c>
      <c r="C173" s="182">
        <v>43</v>
      </c>
      <c r="D173" s="162">
        <v>41683</v>
      </c>
      <c r="E173" s="163">
        <v>28105</v>
      </c>
      <c r="F173" s="162">
        <f t="shared" si="8"/>
        <v>37625</v>
      </c>
      <c r="G173" s="216">
        <f t="shared" si="7"/>
        <v>27677</v>
      </c>
      <c r="H173" s="163">
        <v>317</v>
      </c>
    </row>
    <row r="174" spans="1:8" x14ac:dyDescent="0.2">
      <c r="A174" s="186">
        <v>164</v>
      </c>
      <c r="B174" s="198">
        <f t="shared" si="6"/>
        <v>25.23</v>
      </c>
      <c r="C174" s="182">
        <v>43</v>
      </c>
      <c r="D174" s="162">
        <v>41683</v>
      </c>
      <c r="E174" s="163">
        <v>28105</v>
      </c>
      <c r="F174" s="162">
        <f t="shared" si="8"/>
        <v>37614</v>
      </c>
      <c r="G174" s="216">
        <f t="shared" si="7"/>
        <v>27669</v>
      </c>
      <c r="H174" s="163">
        <v>317</v>
      </c>
    </row>
    <row r="175" spans="1:8" x14ac:dyDescent="0.2">
      <c r="A175" s="186">
        <v>165</v>
      </c>
      <c r="B175" s="198">
        <f t="shared" si="6"/>
        <v>25.24</v>
      </c>
      <c r="C175" s="182">
        <v>43</v>
      </c>
      <c r="D175" s="162">
        <v>41683</v>
      </c>
      <c r="E175" s="163">
        <v>28105</v>
      </c>
      <c r="F175" s="162">
        <f t="shared" si="8"/>
        <v>37604</v>
      </c>
      <c r="G175" s="216">
        <f t="shared" si="7"/>
        <v>27661</v>
      </c>
      <c r="H175" s="163">
        <v>317</v>
      </c>
    </row>
    <row r="176" spans="1:8" x14ac:dyDescent="0.2">
      <c r="A176" s="181">
        <v>166</v>
      </c>
      <c r="B176" s="198">
        <f t="shared" si="6"/>
        <v>25.24</v>
      </c>
      <c r="C176" s="182">
        <v>43</v>
      </c>
      <c r="D176" s="162">
        <v>41683</v>
      </c>
      <c r="E176" s="163">
        <v>28105</v>
      </c>
      <c r="F176" s="162">
        <f t="shared" si="8"/>
        <v>37604</v>
      </c>
      <c r="G176" s="216">
        <f t="shared" si="7"/>
        <v>27661</v>
      </c>
      <c r="H176" s="163">
        <v>317</v>
      </c>
    </row>
    <row r="177" spans="1:8" x14ac:dyDescent="0.2">
      <c r="A177" s="186">
        <v>167</v>
      </c>
      <c r="B177" s="198">
        <f t="shared" si="6"/>
        <v>25.25</v>
      </c>
      <c r="C177" s="182">
        <v>43</v>
      </c>
      <c r="D177" s="162">
        <v>41683</v>
      </c>
      <c r="E177" s="163">
        <v>28105</v>
      </c>
      <c r="F177" s="162">
        <f t="shared" si="8"/>
        <v>37593</v>
      </c>
      <c r="G177" s="216">
        <f t="shared" si="7"/>
        <v>27653</v>
      </c>
      <c r="H177" s="163">
        <v>317</v>
      </c>
    </row>
    <row r="178" spans="1:8" x14ac:dyDescent="0.2">
      <c r="A178" s="186">
        <v>168</v>
      </c>
      <c r="B178" s="198">
        <f t="shared" si="6"/>
        <v>25.26</v>
      </c>
      <c r="C178" s="182">
        <v>43</v>
      </c>
      <c r="D178" s="162">
        <v>41683</v>
      </c>
      <c r="E178" s="163">
        <v>28105</v>
      </c>
      <c r="F178" s="162">
        <f t="shared" si="8"/>
        <v>37583</v>
      </c>
      <c r="G178" s="216">
        <f t="shared" si="7"/>
        <v>27645</v>
      </c>
      <c r="H178" s="163">
        <v>317</v>
      </c>
    </row>
    <row r="179" spans="1:8" x14ac:dyDescent="0.2">
      <c r="A179" s="181">
        <v>169</v>
      </c>
      <c r="B179" s="198">
        <f t="shared" si="6"/>
        <v>25.27</v>
      </c>
      <c r="C179" s="182">
        <v>43</v>
      </c>
      <c r="D179" s="162">
        <v>41683</v>
      </c>
      <c r="E179" s="163">
        <v>28105</v>
      </c>
      <c r="F179" s="162">
        <f t="shared" si="8"/>
        <v>37572</v>
      </c>
      <c r="G179" s="216">
        <f t="shared" si="7"/>
        <v>27637</v>
      </c>
      <c r="H179" s="163">
        <v>317</v>
      </c>
    </row>
    <row r="180" spans="1:8" x14ac:dyDescent="0.2">
      <c r="A180" s="186">
        <v>170</v>
      </c>
      <c r="B180" s="198">
        <f t="shared" si="6"/>
        <v>25.27</v>
      </c>
      <c r="C180" s="182">
        <v>43</v>
      </c>
      <c r="D180" s="162">
        <v>41683</v>
      </c>
      <c r="E180" s="163">
        <v>28105</v>
      </c>
      <c r="F180" s="162">
        <f t="shared" si="8"/>
        <v>37572</v>
      </c>
      <c r="G180" s="216">
        <f t="shared" si="7"/>
        <v>27637</v>
      </c>
      <c r="H180" s="163">
        <v>317</v>
      </c>
    </row>
    <row r="181" spans="1:8" x14ac:dyDescent="0.2">
      <c r="A181" s="186">
        <v>171</v>
      </c>
      <c r="B181" s="160">
        <f t="shared" si="6"/>
        <v>25.28</v>
      </c>
      <c r="C181" s="182">
        <v>43</v>
      </c>
      <c r="D181" s="162">
        <v>41683</v>
      </c>
      <c r="E181" s="163">
        <v>28105</v>
      </c>
      <c r="F181" s="162">
        <f t="shared" si="8"/>
        <v>37562</v>
      </c>
      <c r="G181" s="216">
        <f t="shared" si="7"/>
        <v>27629</v>
      </c>
      <c r="H181" s="163">
        <v>317</v>
      </c>
    </row>
    <row r="182" spans="1:8" ht="13.5" thickBot="1" x14ac:dyDescent="0.25">
      <c r="A182" s="189">
        <v>172</v>
      </c>
      <c r="B182" s="166">
        <f t="shared" si="6"/>
        <v>25.29</v>
      </c>
      <c r="C182" s="190">
        <v>43</v>
      </c>
      <c r="D182" s="168">
        <v>41683</v>
      </c>
      <c r="E182" s="169">
        <v>28105</v>
      </c>
      <c r="F182" s="168">
        <f t="shared" si="8"/>
        <v>37551</v>
      </c>
      <c r="G182" s="217">
        <f t="shared" si="7"/>
        <v>27622</v>
      </c>
      <c r="H182" s="169">
        <v>317</v>
      </c>
    </row>
  </sheetData>
  <mergeCells count="5">
    <mergeCell ref="A8:B8"/>
    <mergeCell ref="B9:C9"/>
    <mergeCell ref="D9:E9"/>
    <mergeCell ref="F9:F10"/>
    <mergeCell ref="G9:H9"/>
  </mergeCells>
  <pageMargins left="0.59055118110236227" right="0.39370078740157483" top="0.98425196850393704" bottom="0.98425196850393704" header="0.51181102362204722" footer="0.51181102362204722"/>
  <pageSetup paperSize="9" fitToHeight="11" orientation="portrait" r:id="rId1"/>
  <headerFooter alignWithMargins="0">
    <oddHeader>&amp;LKrajský úřad Plzeňského kraje&amp;R19. 3. 2024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zoomScale="120" zoomScaleNormal="120" workbookViewId="0">
      <selection activeCell="B29" sqref="B29"/>
    </sheetView>
  </sheetViews>
  <sheetFormatPr defaultRowHeight="12.75" x14ac:dyDescent="0.2"/>
  <cols>
    <col min="1" max="1" width="8.625" style="229" customWidth="1"/>
    <col min="2" max="2" width="64.375" style="229" customWidth="1"/>
    <col min="3" max="3" width="6.625" style="229" customWidth="1"/>
    <col min="4" max="4" width="6.5" style="229" customWidth="1"/>
    <col min="5" max="5" width="27.75" style="229" customWidth="1"/>
    <col min="6" max="6" width="33.375" style="229" customWidth="1"/>
    <col min="7" max="16384" width="9" style="229"/>
  </cols>
  <sheetData>
    <row r="1" spans="1:6" ht="15" customHeight="1" x14ac:dyDescent="0.2">
      <c r="A1" s="291" t="s">
        <v>146</v>
      </c>
      <c r="B1" s="291"/>
      <c r="C1" s="291"/>
      <c r="D1" s="291"/>
      <c r="E1" s="291"/>
      <c r="F1" s="291"/>
    </row>
    <row r="2" spans="1:6" ht="16.5" thickBot="1" x14ac:dyDescent="0.25">
      <c r="A2" s="230" t="s">
        <v>147</v>
      </c>
      <c r="B2" s="231"/>
      <c r="C2" s="232"/>
      <c r="D2" s="232"/>
      <c r="E2" s="233"/>
      <c r="F2" s="234" t="s">
        <v>148</v>
      </c>
    </row>
    <row r="3" spans="1:6" ht="4.5" customHeight="1" x14ac:dyDescent="0.2">
      <c r="A3" s="235"/>
      <c r="B3" s="236"/>
      <c r="C3" s="237"/>
      <c r="D3" s="237"/>
      <c r="E3" s="238"/>
      <c r="F3" s="239"/>
    </row>
    <row r="4" spans="1:6" ht="15.75" thickBot="1" x14ac:dyDescent="0.25">
      <c r="A4" s="240" t="s">
        <v>149</v>
      </c>
      <c r="B4" s="241"/>
      <c r="C4" s="241"/>
      <c r="D4" s="241"/>
      <c r="E4" s="241"/>
      <c r="F4" s="242"/>
    </row>
    <row r="5" spans="1:6" ht="14.25" x14ac:dyDescent="0.2">
      <c r="A5" s="243" t="s">
        <v>150</v>
      </c>
      <c r="B5" s="244" t="s">
        <v>151</v>
      </c>
      <c r="C5" s="244"/>
      <c r="D5" s="244"/>
      <c r="E5" s="244"/>
      <c r="F5" s="245"/>
    </row>
    <row r="6" spans="1:6" ht="14.25" x14ac:dyDescent="0.2">
      <c r="A6" s="246"/>
      <c r="B6" s="241" t="s">
        <v>152</v>
      </c>
      <c r="C6" s="241"/>
      <c r="D6" s="241"/>
      <c r="E6" s="241"/>
      <c r="F6" s="247"/>
    </row>
    <row r="7" spans="1:6" ht="14.25" x14ac:dyDescent="0.2">
      <c r="A7" s="246" t="s">
        <v>153</v>
      </c>
      <c r="B7" s="241" t="s">
        <v>154</v>
      </c>
      <c r="C7" s="241"/>
      <c r="D7" s="241"/>
      <c r="E7" s="241"/>
      <c r="F7" s="247"/>
    </row>
    <row r="8" spans="1:6" ht="15" x14ac:dyDescent="0.25">
      <c r="A8" s="248"/>
      <c r="B8" s="249" t="s">
        <v>155</v>
      </c>
      <c r="C8" s="250">
        <v>4.75</v>
      </c>
      <c r="D8" s="251"/>
      <c r="E8" s="252"/>
      <c r="F8" s="253"/>
    </row>
    <row r="9" spans="1:6" ht="15" x14ac:dyDescent="0.25">
      <c r="A9" s="248"/>
      <c r="B9" s="254" t="s">
        <v>156</v>
      </c>
      <c r="C9" s="255">
        <v>4.26</v>
      </c>
      <c r="D9" s="251"/>
      <c r="E9" s="252"/>
      <c r="F9" s="253"/>
    </row>
    <row r="10" spans="1:6" ht="15" x14ac:dyDescent="0.25">
      <c r="A10" s="248"/>
      <c r="B10" s="249" t="s">
        <v>157</v>
      </c>
      <c r="C10" s="250">
        <v>4.96</v>
      </c>
      <c r="D10" s="251"/>
      <c r="E10" s="252"/>
      <c r="F10" s="253"/>
    </row>
    <row r="11" spans="1:6" ht="15" x14ac:dyDescent="0.25">
      <c r="A11" s="248"/>
      <c r="B11" s="249" t="s">
        <v>158</v>
      </c>
      <c r="C11" s="250">
        <v>5.55</v>
      </c>
      <c r="D11" s="251"/>
      <c r="E11" s="252"/>
      <c r="F11" s="253"/>
    </row>
    <row r="12" spans="1:6" ht="15" x14ac:dyDescent="0.25">
      <c r="A12" s="248"/>
      <c r="B12" s="249" t="s">
        <v>159</v>
      </c>
      <c r="C12" s="250">
        <v>5.07</v>
      </c>
      <c r="D12" s="251"/>
      <c r="E12" s="252"/>
      <c r="F12" s="253"/>
    </row>
    <row r="13" spans="1:6" ht="14.25" x14ac:dyDescent="0.2">
      <c r="A13" s="248" t="s">
        <v>160</v>
      </c>
      <c r="B13" s="241" t="s">
        <v>161</v>
      </c>
      <c r="C13" s="241"/>
      <c r="D13" s="241"/>
      <c r="E13" s="241"/>
      <c r="F13" s="247"/>
    </row>
    <row r="14" spans="1:6" ht="14.25" x14ac:dyDescent="0.2">
      <c r="A14" s="248"/>
      <c r="B14" s="256" t="s">
        <v>162</v>
      </c>
      <c r="C14" s="257"/>
      <c r="D14" s="257"/>
      <c r="E14" s="258"/>
      <c r="F14" s="259" t="s">
        <v>163</v>
      </c>
    </row>
    <row r="15" spans="1:6" ht="15" x14ac:dyDescent="0.25">
      <c r="A15" s="248"/>
      <c r="B15" s="256" t="s">
        <v>164</v>
      </c>
      <c r="C15" s="257"/>
      <c r="D15" s="257"/>
      <c r="E15" s="260"/>
      <c r="F15" s="261">
        <v>0.98</v>
      </c>
    </row>
    <row r="16" spans="1:6" ht="15" x14ac:dyDescent="0.25">
      <c r="A16" s="248"/>
      <c r="B16" s="256" t="s">
        <v>165</v>
      </c>
      <c r="C16" s="257"/>
      <c r="D16" s="257"/>
      <c r="E16" s="260"/>
      <c r="F16" s="261">
        <v>1.02</v>
      </c>
    </row>
    <row r="17" spans="1:6" ht="15" x14ac:dyDescent="0.25">
      <c r="A17" s="248"/>
      <c r="B17" s="256" t="s">
        <v>166</v>
      </c>
      <c r="C17" s="257"/>
      <c r="D17" s="257"/>
      <c r="E17" s="260"/>
      <c r="F17" s="261">
        <v>0.96</v>
      </c>
    </row>
    <row r="18" spans="1:6" ht="15" x14ac:dyDescent="0.25">
      <c r="A18" s="248"/>
      <c r="B18" s="256" t="s">
        <v>165</v>
      </c>
      <c r="C18" s="257"/>
      <c r="D18" s="257"/>
      <c r="E18" s="260"/>
      <c r="F18" s="261">
        <v>1.04</v>
      </c>
    </row>
    <row r="19" spans="1:6" ht="15" x14ac:dyDescent="0.25">
      <c r="A19" s="248"/>
      <c r="B19" s="256" t="s">
        <v>167</v>
      </c>
      <c r="C19" s="257"/>
      <c r="D19" s="257"/>
      <c r="E19" s="260"/>
      <c r="F19" s="261">
        <v>0.94</v>
      </c>
    </row>
    <row r="20" spans="1:6" ht="15.75" thickBot="1" x14ac:dyDescent="0.3">
      <c r="A20" s="262"/>
      <c r="B20" s="263" t="s">
        <v>165</v>
      </c>
      <c r="C20" s="264"/>
      <c r="D20" s="264"/>
      <c r="E20" s="265"/>
      <c r="F20" s="266">
        <v>1.06</v>
      </c>
    </row>
    <row r="21" spans="1:6" ht="15" x14ac:dyDescent="0.2">
      <c r="A21" s="267" t="s">
        <v>168</v>
      </c>
      <c r="B21" s="268"/>
      <c r="C21" s="269"/>
      <c r="D21" s="269"/>
      <c r="E21" s="270"/>
      <c r="F21" s="271"/>
    </row>
    <row r="22" spans="1:6" ht="15.75" thickBot="1" x14ac:dyDescent="0.25">
      <c r="A22" s="272"/>
      <c r="B22" s="273" t="s">
        <v>169</v>
      </c>
      <c r="C22" s="274"/>
      <c r="D22" s="274"/>
      <c r="E22" s="275"/>
      <c r="F22" s="276">
        <v>0.25</v>
      </c>
    </row>
    <row r="23" spans="1:6" ht="15" x14ac:dyDescent="0.2">
      <c r="A23" s="267" t="s">
        <v>170</v>
      </c>
      <c r="B23" s="268"/>
      <c r="C23" s="269"/>
      <c r="D23" s="269"/>
      <c r="E23" s="270"/>
      <c r="F23" s="271"/>
    </row>
    <row r="24" spans="1:6" ht="15.75" thickBot="1" x14ac:dyDescent="0.25">
      <c r="A24" s="272"/>
      <c r="B24" s="273" t="s">
        <v>171</v>
      </c>
      <c r="C24" s="274"/>
      <c r="D24" s="274"/>
      <c r="E24" s="275"/>
      <c r="F24" s="276">
        <v>0.89</v>
      </c>
    </row>
    <row r="25" spans="1:6" ht="15" x14ac:dyDescent="0.2">
      <c r="A25" s="277" t="s">
        <v>172</v>
      </c>
      <c r="B25" s="278"/>
      <c r="C25" s="279"/>
      <c r="D25" s="279"/>
      <c r="E25" s="280"/>
      <c r="F25" s="281"/>
    </row>
    <row r="26" spans="1:6" ht="15" x14ac:dyDescent="0.2">
      <c r="A26" s="282"/>
      <c r="B26" s="283" t="s">
        <v>173</v>
      </c>
      <c r="C26" s="284"/>
      <c r="D26" s="284"/>
      <c r="E26" s="285"/>
      <c r="F26" s="286">
        <v>0.67</v>
      </c>
    </row>
    <row r="27" spans="1:6" ht="15.75" thickBot="1" x14ac:dyDescent="0.25">
      <c r="A27" s="272"/>
      <c r="B27" s="273" t="s">
        <v>174</v>
      </c>
      <c r="C27" s="274"/>
      <c r="D27" s="274"/>
      <c r="E27" s="275"/>
      <c r="F27" s="276">
        <v>0.33</v>
      </c>
    </row>
  </sheetData>
  <mergeCells count="1">
    <mergeCell ref="A1:F1"/>
  </mergeCells>
  <printOptions horizontalCentered="1"/>
  <pageMargins left="0.59055118110236227" right="0.59055118110236227" top="0.98425196850393704" bottom="0.59055118110236227" header="0.51181102362204722" footer="0.31496062992125984"/>
  <pageSetup paperSize="9" scale="83" fitToHeight="2" orientation="landscape" r:id="rId1"/>
  <headerFooter alignWithMargins="0">
    <oddHeader>&amp;LKrajský úřad Plzeňského kraje&amp;R19. 3. 2024</oddHead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92"/>
  <sheetViews>
    <sheetView zoomScaleNormal="100" workbookViewId="0">
      <pane ySplit="11" topLeftCell="A12" activePane="bottomLeft" state="frozenSplit"/>
      <selection activeCell="J36" sqref="J36"/>
      <selection pane="bottomLeft" activeCell="A12" sqref="A12"/>
    </sheetView>
  </sheetViews>
  <sheetFormatPr defaultRowHeight="12.75" x14ac:dyDescent="0.2"/>
  <cols>
    <col min="1" max="1" width="8.75" style="127" customWidth="1"/>
    <col min="2" max="2" width="10.375" style="127" customWidth="1"/>
    <col min="3" max="3" width="9.5" style="127" customWidth="1"/>
    <col min="4" max="4" width="11.75" style="127" customWidth="1"/>
    <col min="5" max="5" width="11.875" style="127" customWidth="1"/>
    <col min="6" max="7" width="11.25" style="127" customWidth="1"/>
    <col min="8" max="8" width="9.375" style="127" customWidth="1"/>
    <col min="9" max="9" width="14.125" style="127" customWidth="1"/>
    <col min="10" max="16384" width="9" style="127"/>
  </cols>
  <sheetData>
    <row r="1" spans="1:11" x14ac:dyDescent="0.2">
      <c r="H1" s="127" t="s">
        <v>81</v>
      </c>
    </row>
    <row r="2" spans="1:11" ht="4.5" customHeight="1" x14ac:dyDescent="0.2"/>
    <row r="3" spans="1:11" ht="20.25" x14ac:dyDescent="0.3">
      <c r="A3" s="128" t="s">
        <v>86</v>
      </c>
      <c r="C3" s="129"/>
      <c r="D3" s="129"/>
      <c r="E3" s="129"/>
      <c r="F3" s="130"/>
      <c r="G3" s="130"/>
      <c r="H3" s="131"/>
      <c r="I3" s="131"/>
    </row>
    <row r="4" spans="1:11" ht="15" x14ac:dyDescent="0.25">
      <c r="A4" s="132" t="s">
        <v>82</v>
      </c>
      <c r="B4" s="133"/>
      <c r="C4" s="133"/>
      <c r="D4" s="133"/>
      <c r="E4" s="133"/>
      <c r="F4" s="133"/>
      <c r="G4" s="133"/>
      <c r="I4" s="131"/>
      <c r="K4" s="134"/>
    </row>
    <row r="5" spans="1:11" ht="15" x14ac:dyDescent="0.25">
      <c r="A5" s="132" t="s">
        <v>83</v>
      </c>
      <c r="B5" s="133"/>
      <c r="C5" s="133"/>
      <c r="D5" s="133"/>
      <c r="E5" s="133"/>
      <c r="F5" s="133"/>
      <c r="G5" s="133"/>
      <c r="I5" s="131"/>
      <c r="K5" s="134"/>
    </row>
    <row r="6" spans="1:11" ht="5.25" customHeight="1" x14ac:dyDescent="0.25">
      <c r="A6" s="132"/>
      <c r="B6" s="133"/>
      <c r="C6" s="133"/>
      <c r="D6" s="133"/>
      <c r="E6" s="133"/>
      <c r="F6" s="133"/>
      <c r="G6" s="133"/>
      <c r="I6" s="131"/>
    </row>
    <row r="7" spans="1:11" ht="15.75" x14ac:dyDescent="0.25">
      <c r="A7" s="135"/>
      <c r="B7" s="136"/>
      <c r="C7" s="137" t="s">
        <v>4</v>
      </c>
      <c r="E7" s="138" t="s">
        <v>5</v>
      </c>
      <c r="I7" s="131"/>
    </row>
    <row r="8" spans="1:11" ht="15.75" x14ac:dyDescent="0.25">
      <c r="A8" s="139"/>
      <c r="B8" s="136"/>
      <c r="C8" s="140" t="s">
        <v>20</v>
      </c>
      <c r="D8" s="141"/>
      <c r="E8" s="142">
        <v>278.20999999999998</v>
      </c>
      <c r="I8" s="131"/>
    </row>
    <row r="9" spans="1:11" ht="6" customHeight="1" thickBot="1" x14ac:dyDescent="0.25">
      <c r="A9" s="292"/>
      <c r="B9" s="292"/>
      <c r="C9" s="143"/>
      <c r="D9" s="144"/>
      <c r="E9" s="145"/>
      <c r="F9" s="145"/>
      <c r="G9" s="145"/>
      <c r="I9" s="131"/>
    </row>
    <row r="10" spans="1:11" ht="34.5" customHeight="1" x14ac:dyDescent="0.2">
      <c r="A10" s="146"/>
      <c r="B10" s="293" t="s">
        <v>0</v>
      </c>
      <c r="C10" s="294"/>
      <c r="D10" s="295" t="s">
        <v>1</v>
      </c>
      <c r="E10" s="296"/>
      <c r="F10" s="287" t="s">
        <v>2</v>
      </c>
      <c r="G10" s="297" t="s">
        <v>3</v>
      </c>
      <c r="H10" s="298"/>
    </row>
    <row r="11" spans="1:11" ht="45.75" thickBot="1" x14ac:dyDescent="0.25">
      <c r="A11" s="147" t="s">
        <v>84</v>
      </c>
      <c r="B11" s="148" t="s">
        <v>4</v>
      </c>
      <c r="C11" s="149" t="s">
        <v>5</v>
      </c>
      <c r="D11" s="150" t="s">
        <v>6</v>
      </c>
      <c r="E11" s="151" t="s">
        <v>85</v>
      </c>
      <c r="F11" s="288"/>
      <c r="G11" s="152" t="s">
        <v>8</v>
      </c>
      <c r="H11" s="151" t="s">
        <v>9</v>
      </c>
    </row>
    <row r="12" spans="1:11" x14ac:dyDescent="0.2">
      <c r="A12" s="153">
        <v>40</v>
      </c>
      <c r="B12" s="154">
        <f t="shared" ref="B12:B75" si="0">ROUND(4.2*LN(A12)+99,2)</f>
        <v>114.49</v>
      </c>
      <c r="C12" s="155">
        <v>278.20999999999998</v>
      </c>
      <c r="D12" s="156">
        <v>44710</v>
      </c>
      <c r="E12" s="157">
        <v>31909</v>
      </c>
      <c r="F12" s="156">
        <f>ROUND(12*1.348*(1/B12*D12+1/C12*E12)+H12,0)</f>
        <v>8230</v>
      </c>
      <c r="G12" s="158">
        <f t="shared" ref="G12:G75" si="1">ROUND(12*(1/B12*D12+1/C12*E12),0)</f>
        <v>6063</v>
      </c>
      <c r="H12" s="157">
        <v>58</v>
      </c>
    </row>
    <row r="13" spans="1:11" x14ac:dyDescent="0.2">
      <c r="A13" s="159">
        <v>41</v>
      </c>
      <c r="B13" s="160">
        <f t="shared" si="0"/>
        <v>114.6</v>
      </c>
      <c r="C13" s="161">
        <v>278.20999999999998</v>
      </c>
      <c r="D13" s="162">
        <v>44710</v>
      </c>
      <c r="E13" s="163">
        <v>31909</v>
      </c>
      <c r="F13" s="162">
        <f>ROUND(12*1.348*(1/B13*D13+1/C13*E13)+H13,0)</f>
        <v>8224</v>
      </c>
      <c r="G13" s="164">
        <f t="shared" si="1"/>
        <v>6058</v>
      </c>
      <c r="H13" s="163">
        <v>58</v>
      </c>
    </row>
    <row r="14" spans="1:11" x14ac:dyDescent="0.2">
      <c r="A14" s="159">
        <v>42</v>
      </c>
      <c r="B14" s="160">
        <f t="shared" si="0"/>
        <v>114.7</v>
      </c>
      <c r="C14" s="161">
        <v>278.20999999999998</v>
      </c>
      <c r="D14" s="162">
        <v>44710</v>
      </c>
      <c r="E14" s="163">
        <v>31909</v>
      </c>
      <c r="F14" s="162">
        <f>ROUND(12*1.348*(1/B14*D14+1/C14*E14)+H14,0)</f>
        <v>8219</v>
      </c>
      <c r="G14" s="164">
        <f t="shared" si="1"/>
        <v>6054</v>
      </c>
      <c r="H14" s="163">
        <v>58</v>
      </c>
    </row>
    <row r="15" spans="1:11" x14ac:dyDescent="0.2">
      <c r="A15" s="159">
        <v>43</v>
      </c>
      <c r="B15" s="160">
        <f t="shared" si="0"/>
        <v>114.8</v>
      </c>
      <c r="C15" s="161">
        <v>278.20999999999998</v>
      </c>
      <c r="D15" s="162">
        <v>44710</v>
      </c>
      <c r="E15" s="163">
        <v>31909</v>
      </c>
      <c r="F15" s="162">
        <f>ROUND(12*1.348*(1/B15*D15+1/C15*E15)+H15,0)</f>
        <v>8213</v>
      </c>
      <c r="G15" s="164">
        <f t="shared" si="1"/>
        <v>6050</v>
      </c>
      <c r="H15" s="163">
        <v>58</v>
      </c>
    </row>
    <row r="16" spans="1:11" x14ac:dyDescent="0.2">
      <c r="A16" s="159">
        <v>44</v>
      </c>
      <c r="B16" s="160">
        <f t="shared" si="0"/>
        <v>114.89</v>
      </c>
      <c r="C16" s="161">
        <v>278.20999999999998</v>
      </c>
      <c r="D16" s="162">
        <v>44710</v>
      </c>
      <c r="E16" s="163">
        <v>31909</v>
      </c>
      <c r="F16" s="162">
        <f t="shared" ref="F16:F79" si="2">ROUND(12*1.348*(1/B16*D16+1/C16*E16)+H16,0)</f>
        <v>8208</v>
      </c>
      <c r="G16" s="164">
        <f t="shared" si="1"/>
        <v>6046</v>
      </c>
      <c r="H16" s="163">
        <v>58</v>
      </c>
    </row>
    <row r="17" spans="1:8" x14ac:dyDescent="0.2">
      <c r="A17" s="159">
        <v>45</v>
      </c>
      <c r="B17" s="160">
        <f t="shared" si="0"/>
        <v>114.99</v>
      </c>
      <c r="C17" s="161">
        <v>278.20999999999998</v>
      </c>
      <c r="D17" s="162">
        <v>44710</v>
      </c>
      <c r="E17" s="163">
        <v>31909</v>
      </c>
      <c r="F17" s="162">
        <f t="shared" si="2"/>
        <v>8203</v>
      </c>
      <c r="G17" s="164">
        <f t="shared" si="1"/>
        <v>6042</v>
      </c>
      <c r="H17" s="163">
        <v>58</v>
      </c>
    </row>
    <row r="18" spans="1:8" x14ac:dyDescent="0.2">
      <c r="A18" s="159">
        <v>46</v>
      </c>
      <c r="B18" s="160">
        <f t="shared" si="0"/>
        <v>115.08</v>
      </c>
      <c r="C18" s="161">
        <v>278.20999999999998</v>
      </c>
      <c r="D18" s="162">
        <v>44710</v>
      </c>
      <c r="E18" s="163">
        <v>31909</v>
      </c>
      <c r="F18" s="162">
        <f t="shared" si="2"/>
        <v>8198</v>
      </c>
      <c r="G18" s="164">
        <f t="shared" si="1"/>
        <v>6038</v>
      </c>
      <c r="H18" s="163">
        <v>58</v>
      </c>
    </row>
    <row r="19" spans="1:8" x14ac:dyDescent="0.2">
      <c r="A19" s="159">
        <v>47</v>
      </c>
      <c r="B19" s="160">
        <f t="shared" si="0"/>
        <v>115.17</v>
      </c>
      <c r="C19" s="161">
        <v>278.20999999999998</v>
      </c>
      <c r="D19" s="162">
        <v>44710</v>
      </c>
      <c r="E19" s="163">
        <v>31909</v>
      </c>
      <c r="F19" s="162">
        <f t="shared" si="2"/>
        <v>8193</v>
      </c>
      <c r="G19" s="164">
        <f t="shared" si="1"/>
        <v>6035</v>
      </c>
      <c r="H19" s="163">
        <v>58</v>
      </c>
    </row>
    <row r="20" spans="1:8" x14ac:dyDescent="0.2">
      <c r="A20" s="159">
        <v>48</v>
      </c>
      <c r="B20" s="160">
        <f t="shared" si="0"/>
        <v>115.26</v>
      </c>
      <c r="C20" s="161">
        <v>278.20999999999998</v>
      </c>
      <c r="D20" s="162">
        <v>44710</v>
      </c>
      <c r="E20" s="163">
        <v>31909</v>
      </c>
      <c r="F20" s="162">
        <f t="shared" si="2"/>
        <v>8188</v>
      </c>
      <c r="G20" s="164">
        <f t="shared" si="1"/>
        <v>6031</v>
      </c>
      <c r="H20" s="163">
        <v>58</v>
      </c>
    </row>
    <row r="21" spans="1:8" x14ac:dyDescent="0.2">
      <c r="A21" s="159">
        <v>49</v>
      </c>
      <c r="B21" s="160">
        <f t="shared" si="0"/>
        <v>115.35</v>
      </c>
      <c r="C21" s="161">
        <v>278.20999999999998</v>
      </c>
      <c r="D21" s="162">
        <v>44710</v>
      </c>
      <c r="E21" s="163">
        <v>31909</v>
      </c>
      <c r="F21" s="162">
        <f t="shared" si="2"/>
        <v>8183</v>
      </c>
      <c r="G21" s="164">
        <f t="shared" si="1"/>
        <v>6028</v>
      </c>
      <c r="H21" s="163">
        <v>58</v>
      </c>
    </row>
    <row r="22" spans="1:8" x14ac:dyDescent="0.2">
      <c r="A22" s="159">
        <v>50</v>
      </c>
      <c r="B22" s="160">
        <f t="shared" si="0"/>
        <v>115.43</v>
      </c>
      <c r="C22" s="161">
        <v>278.20999999999998</v>
      </c>
      <c r="D22" s="162">
        <v>44710</v>
      </c>
      <c r="E22" s="163">
        <v>31909</v>
      </c>
      <c r="F22" s="162">
        <f t="shared" si="2"/>
        <v>8179</v>
      </c>
      <c r="G22" s="164">
        <f t="shared" si="1"/>
        <v>6024</v>
      </c>
      <c r="H22" s="163">
        <v>58</v>
      </c>
    </row>
    <row r="23" spans="1:8" x14ac:dyDescent="0.2">
      <c r="A23" s="159">
        <v>51</v>
      </c>
      <c r="B23" s="160">
        <f t="shared" si="0"/>
        <v>115.51</v>
      </c>
      <c r="C23" s="161">
        <v>278.20999999999998</v>
      </c>
      <c r="D23" s="162">
        <v>44710</v>
      </c>
      <c r="E23" s="163">
        <v>31909</v>
      </c>
      <c r="F23" s="162">
        <f t="shared" si="2"/>
        <v>8174</v>
      </c>
      <c r="G23" s="164">
        <f t="shared" si="1"/>
        <v>6021</v>
      </c>
      <c r="H23" s="163">
        <v>58</v>
      </c>
    </row>
    <row r="24" spans="1:8" x14ac:dyDescent="0.2">
      <c r="A24" s="159">
        <v>52</v>
      </c>
      <c r="B24" s="160">
        <f t="shared" si="0"/>
        <v>115.6</v>
      </c>
      <c r="C24" s="161">
        <v>278.20999999999998</v>
      </c>
      <c r="D24" s="162">
        <v>44710</v>
      </c>
      <c r="E24" s="163">
        <v>31909</v>
      </c>
      <c r="F24" s="162">
        <f t="shared" si="2"/>
        <v>8170</v>
      </c>
      <c r="G24" s="164">
        <f t="shared" si="1"/>
        <v>6018</v>
      </c>
      <c r="H24" s="163">
        <v>58</v>
      </c>
    </row>
    <row r="25" spans="1:8" x14ac:dyDescent="0.2">
      <c r="A25" s="159">
        <v>53</v>
      </c>
      <c r="B25" s="160">
        <f t="shared" si="0"/>
        <v>115.68</v>
      </c>
      <c r="C25" s="161">
        <v>278.20999999999998</v>
      </c>
      <c r="D25" s="162">
        <v>44710</v>
      </c>
      <c r="E25" s="163">
        <v>31909</v>
      </c>
      <c r="F25" s="162">
        <f t="shared" si="2"/>
        <v>8165</v>
      </c>
      <c r="G25" s="164">
        <f t="shared" si="1"/>
        <v>6014</v>
      </c>
      <c r="H25" s="163">
        <v>58</v>
      </c>
    </row>
    <row r="26" spans="1:8" x14ac:dyDescent="0.2">
      <c r="A26" s="159">
        <v>54</v>
      </c>
      <c r="B26" s="160">
        <f t="shared" si="0"/>
        <v>115.75</v>
      </c>
      <c r="C26" s="161">
        <v>278.20999999999998</v>
      </c>
      <c r="D26" s="162">
        <v>44710</v>
      </c>
      <c r="E26" s="163">
        <v>31909</v>
      </c>
      <c r="F26" s="162">
        <f t="shared" si="2"/>
        <v>8161</v>
      </c>
      <c r="G26" s="164">
        <f t="shared" si="1"/>
        <v>6011</v>
      </c>
      <c r="H26" s="163">
        <v>58</v>
      </c>
    </row>
    <row r="27" spans="1:8" x14ac:dyDescent="0.2">
      <c r="A27" s="159">
        <v>55</v>
      </c>
      <c r="B27" s="160">
        <f t="shared" si="0"/>
        <v>115.83</v>
      </c>
      <c r="C27" s="161">
        <v>278.20999999999998</v>
      </c>
      <c r="D27" s="162">
        <v>44710</v>
      </c>
      <c r="E27" s="163">
        <v>31909</v>
      </c>
      <c r="F27" s="162">
        <f t="shared" si="2"/>
        <v>8157</v>
      </c>
      <c r="G27" s="164">
        <f t="shared" si="1"/>
        <v>6008</v>
      </c>
      <c r="H27" s="163">
        <v>58</v>
      </c>
    </row>
    <row r="28" spans="1:8" x14ac:dyDescent="0.2">
      <c r="A28" s="159">
        <v>56</v>
      </c>
      <c r="B28" s="160">
        <f t="shared" si="0"/>
        <v>115.91</v>
      </c>
      <c r="C28" s="161">
        <v>278.20999999999998</v>
      </c>
      <c r="D28" s="162">
        <v>44710</v>
      </c>
      <c r="E28" s="163">
        <v>31909</v>
      </c>
      <c r="F28" s="162">
        <f t="shared" si="2"/>
        <v>8153</v>
      </c>
      <c r="G28" s="164">
        <f t="shared" si="1"/>
        <v>6005</v>
      </c>
      <c r="H28" s="163">
        <v>58</v>
      </c>
    </row>
    <row r="29" spans="1:8" x14ac:dyDescent="0.2">
      <c r="A29" s="159">
        <v>57</v>
      </c>
      <c r="B29" s="160">
        <f t="shared" si="0"/>
        <v>115.98</v>
      </c>
      <c r="C29" s="161">
        <v>278.20999999999998</v>
      </c>
      <c r="D29" s="162">
        <v>44710</v>
      </c>
      <c r="E29" s="163">
        <v>31909</v>
      </c>
      <c r="F29" s="162">
        <f t="shared" si="2"/>
        <v>8149</v>
      </c>
      <c r="G29" s="164">
        <f t="shared" si="1"/>
        <v>6002</v>
      </c>
      <c r="H29" s="163">
        <v>58</v>
      </c>
    </row>
    <row r="30" spans="1:8" x14ac:dyDescent="0.2">
      <c r="A30" s="159">
        <v>58</v>
      </c>
      <c r="B30" s="160">
        <f t="shared" si="0"/>
        <v>116.05</v>
      </c>
      <c r="C30" s="161">
        <v>278.20999999999998</v>
      </c>
      <c r="D30" s="162">
        <v>44710</v>
      </c>
      <c r="E30" s="163">
        <v>31909</v>
      </c>
      <c r="F30" s="162">
        <f t="shared" si="2"/>
        <v>8145</v>
      </c>
      <c r="G30" s="164">
        <f t="shared" si="1"/>
        <v>6000</v>
      </c>
      <c r="H30" s="163">
        <v>58</v>
      </c>
    </row>
    <row r="31" spans="1:8" x14ac:dyDescent="0.2">
      <c r="A31" s="159">
        <v>59</v>
      </c>
      <c r="B31" s="160">
        <f t="shared" si="0"/>
        <v>116.13</v>
      </c>
      <c r="C31" s="161">
        <v>278.20999999999998</v>
      </c>
      <c r="D31" s="162">
        <v>44710</v>
      </c>
      <c r="E31" s="163">
        <v>31909</v>
      </c>
      <c r="F31" s="162">
        <f t="shared" si="2"/>
        <v>8141</v>
      </c>
      <c r="G31" s="164">
        <f t="shared" si="1"/>
        <v>5996</v>
      </c>
      <c r="H31" s="163">
        <v>58</v>
      </c>
    </row>
    <row r="32" spans="1:8" x14ac:dyDescent="0.2">
      <c r="A32" s="159">
        <v>60</v>
      </c>
      <c r="B32" s="160">
        <f t="shared" si="0"/>
        <v>116.2</v>
      </c>
      <c r="C32" s="161">
        <v>278.20999999999998</v>
      </c>
      <c r="D32" s="162">
        <v>44710</v>
      </c>
      <c r="E32" s="163">
        <v>31909</v>
      </c>
      <c r="F32" s="162">
        <f t="shared" si="2"/>
        <v>8137</v>
      </c>
      <c r="G32" s="164">
        <f t="shared" si="1"/>
        <v>5994</v>
      </c>
      <c r="H32" s="163">
        <v>58</v>
      </c>
    </row>
    <row r="33" spans="1:8" x14ac:dyDescent="0.2">
      <c r="A33" s="159">
        <v>61</v>
      </c>
      <c r="B33" s="160">
        <f t="shared" si="0"/>
        <v>116.27</v>
      </c>
      <c r="C33" s="161">
        <v>278.20999999999998</v>
      </c>
      <c r="D33" s="162">
        <v>44710</v>
      </c>
      <c r="E33" s="163">
        <v>31909</v>
      </c>
      <c r="F33" s="162">
        <f t="shared" si="2"/>
        <v>8134</v>
      </c>
      <c r="G33" s="164">
        <f t="shared" si="1"/>
        <v>5991</v>
      </c>
      <c r="H33" s="163">
        <v>58</v>
      </c>
    </row>
    <row r="34" spans="1:8" x14ac:dyDescent="0.2">
      <c r="A34" s="159">
        <v>62</v>
      </c>
      <c r="B34" s="160">
        <f t="shared" si="0"/>
        <v>116.33</v>
      </c>
      <c r="C34" s="161">
        <v>278.20999999999998</v>
      </c>
      <c r="D34" s="162">
        <v>44710</v>
      </c>
      <c r="E34" s="163">
        <v>31909</v>
      </c>
      <c r="F34" s="162">
        <f t="shared" si="2"/>
        <v>8130</v>
      </c>
      <c r="G34" s="164">
        <f t="shared" si="1"/>
        <v>5988</v>
      </c>
      <c r="H34" s="163">
        <v>58</v>
      </c>
    </row>
    <row r="35" spans="1:8" x14ac:dyDescent="0.2">
      <c r="A35" s="159">
        <v>63</v>
      </c>
      <c r="B35" s="160">
        <f t="shared" si="0"/>
        <v>116.4</v>
      </c>
      <c r="C35" s="161">
        <v>278.20999999999998</v>
      </c>
      <c r="D35" s="162">
        <v>44710</v>
      </c>
      <c r="E35" s="163">
        <v>31909</v>
      </c>
      <c r="F35" s="162">
        <f t="shared" si="2"/>
        <v>8127</v>
      </c>
      <c r="G35" s="164">
        <f t="shared" si="1"/>
        <v>5986</v>
      </c>
      <c r="H35" s="163">
        <v>58</v>
      </c>
    </row>
    <row r="36" spans="1:8" x14ac:dyDescent="0.2">
      <c r="A36" s="159">
        <v>64</v>
      </c>
      <c r="B36" s="160">
        <f t="shared" si="0"/>
        <v>116.47</v>
      </c>
      <c r="C36" s="161">
        <v>278.20999999999998</v>
      </c>
      <c r="D36" s="162">
        <v>44710</v>
      </c>
      <c r="E36" s="163">
        <v>31909</v>
      </c>
      <c r="F36" s="162">
        <f t="shared" si="2"/>
        <v>8123</v>
      </c>
      <c r="G36" s="164">
        <f t="shared" si="1"/>
        <v>5983</v>
      </c>
      <c r="H36" s="163">
        <v>58</v>
      </c>
    </row>
    <row r="37" spans="1:8" x14ac:dyDescent="0.2">
      <c r="A37" s="159">
        <v>65</v>
      </c>
      <c r="B37" s="160">
        <f t="shared" si="0"/>
        <v>116.53</v>
      </c>
      <c r="C37" s="161">
        <v>278.20999999999998</v>
      </c>
      <c r="D37" s="162">
        <v>44710</v>
      </c>
      <c r="E37" s="163">
        <v>31909</v>
      </c>
      <c r="F37" s="162">
        <f t="shared" si="2"/>
        <v>8120</v>
      </c>
      <c r="G37" s="164">
        <f t="shared" si="1"/>
        <v>5980</v>
      </c>
      <c r="H37" s="163">
        <v>58</v>
      </c>
    </row>
    <row r="38" spans="1:8" x14ac:dyDescent="0.2">
      <c r="A38" s="159">
        <v>66</v>
      </c>
      <c r="B38" s="160">
        <f t="shared" si="0"/>
        <v>116.6</v>
      </c>
      <c r="C38" s="161">
        <v>278.20999999999998</v>
      </c>
      <c r="D38" s="162">
        <v>44710</v>
      </c>
      <c r="E38" s="163">
        <v>31909</v>
      </c>
      <c r="F38" s="162">
        <f t="shared" si="2"/>
        <v>8116</v>
      </c>
      <c r="G38" s="164">
        <f t="shared" si="1"/>
        <v>5978</v>
      </c>
      <c r="H38" s="163">
        <v>58</v>
      </c>
    </row>
    <row r="39" spans="1:8" x14ac:dyDescent="0.2">
      <c r="A39" s="159">
        <v>67</v>
      </c>
      <c r="B39" s="160">
        <f t="shared" si="0"/>
        <v>116.66</v>
      </c>
      <c r="C39" s="161">
        <v>278.20999999999998</v>
      </c>
      <c r="D39" s="162">
        <v>44710</v>
      </c>
      <c r="E39" s="163">
        <v>31909</v>
      </c>
      <c r="F39" s="162">
        <f t="shared" si="2"/>
        <v>8113</v>
      </c>
      <c r="G39" s="164">
        <f t="shared" si="1"/>
        <v>5975</v>
      </c>
      <c r="H39" s="163">
        <v>58</v>
      </c>
    </row>
    <row r="40" spans="1:8" x14ac:dyDescent="0.2">
      <c r="A40" s="159">
        <v>68</v>
      </c>
      <c r="B40" s="160">
        <f t="shared" si="0"/>
        <v>116.72</v>
      </c>
      <c r="C40" s="161">
        <v>278.20999999999998</v>
      </c>
      <c r="D40" s="162">
        <v>44710</v>
      </c>
      <c r="E40" s="163">
        <v>31909</v>
      </c>
      <c r="F40" s="162">
        <f t="shared" si="2"/>
        <v>8110</v>
      </c>
      <c r="G40" s="164">
        <f t="shared" si="1"/>
        <v>5973</v>
      </c>
      <c r="H40" s="163">
        <v>58</v>
      </c>
    </row>
    <row r="41" spans="1:8" x14ac:dyDescent="0.2">
      <c r="A41" s="159">
        <v>69</v>
      </c>
      <c r="B41" s="160">
        <f t="shared" si="0"/>
        <v>116.78</v>
      </c>
      <c r="C41" s="161">
        <v>278.20999999999998</v>
      </c>
      <c r="D41" s="162">
        <v>44710</v>
      </c>
      <c r="E41" s="163">
        <v>31909</v>
      </c>
      <c r="F41" s="162">
        <f t="shared" si="2"/>
        <v>8106</v>
      </c>
      <c r="G41" s="164">
        <f t="shared" si="1"/>
        <v>5971</v>
      </c>
      <c r="H41" s="163">
        <v>58</v>
      </c>
    </row>
    <row r="42" spans="1:8" x14ac:dyDescent="0.2">
      <c r="A42" s="159">
        <v>70</v>
      </c>
      <c r="B42" s="160">
        <f t="shared" si="0"/>
        <v>116.84</v>
      </c>
      <c r="C42" s="161">
        <v>278.20999999999998</v>
      </c>
      <c r="D42" s="162">
        <v>44710</v>
      </c>
      <c r="E42" s="163">
        <v>31909</v>
      </c>
      <c r="F42" s="162">
        <f t="shared" si="2"/>
        <v>8103</v>
      </c>
      <c r="G42" s="164">
        <f t="shared" si="1"/>
        <v>5968</v>
      </c>
      <c r="H42" s="163">
        <v>58</v>
      </c>
    </row>
    <row r="43" spans="1:8" x14ac:dyDescent="0.2">
      <c r="A43" s="159">
        <v>71</v>
      </c>
      <c r="B43" s="160">
        <f t="shared" si="0"/>
        <v>116.9</v>
      </c>
      <c r="C43" s="161">
        <v>278.20999999999998</v>
      </c>
      <c r="D43" s="162">
        <v>44710</v>
      </c>
      <c r="E43" s="163">
        <v>31909</v>
      </c>
      <c r="F43" s="162">
        <f t="shared" si="2"/>
        <v>8100</v>
      </c>
      <c r="G43" s="164">
        <f t="shared" si="1"/>
        <v>5966</v>
      </c>
      <c r="H43" s="163">
        <v>58</v>
      </c>
    </row>
    <row r="44" spans="1:8" x14ac:dyDescent="0.2">
      <c r="A44" s="159">
        <v>72</v>
      </c>
      <c r="B44" s="160">
        <f t="shared" si="0"/>
        <v>116.96</v>
      </c>
      <c r="C44" s="161">
        <v>278.20999999999998</v>
      </c>
      <c r="D44" s="162">
        <v>44710</v>
      </c>
      <c r="E44" s="163">
        <v>31909</v>
      </c>
      <c r="F44" s="162">
        <f t="shared" si="2"/>
        <v>8097</v>
      </c>
      <c r="G44" s="164">
        <f t="shared" si="1"/>
        <v>5964</v>
      </c>
      <c r="H44" s="163">
        <v>58</v>
      </c>
    </row>
    <row r="45" spans="1:8" x14ac:dyDescent="0.2">
      <c r="A45" s="159">
        <v>73</v>
      </c>
      <c r="B45" s="160">
        <f t="shared" si="0"/>
        <v>117.02</v>
      </c>
      <c r="C45" s="161">
        <v>278.20999999999998</v>
      </c>
      <c r="D45" s="162">
        <v>44710</v>
      </c>
      <c r="E45" s="163">
        <v>31909</v>
      </c>
      <c r="F45" s="162">
        <f t="shared" si="2"/>
        <v>8094</v>
      </c>
      <c r="G45" s="164">
        <f t="shared" si="1"/>
        <v>5961</v>
      </c>
      <c r="H45" s="163">
        <v>58</v>
      </c>
    </row>
    <row r="46" spans="1:8" x14ac:dyDescent="0.2">
      <c r="A46" s="159">
        <v>74</v>
      </c>
      <c r="B46" s="160">
        <f t="shared" si="0"/>
        <v>117.08</v>
      </c>
      <c r="C46" s="161">
        <v>278.20999999999998</v>
      </c>
      <c r="D46" s="162">
        <v>44710</v>
      </c>
      <c r="E46" s="163">
        <v>31909</v>
      </c>
      <c r="F46" s="162">
        <f t="shared" si="2"/>
        <v>8091</v>
      </c>
      <c r="G46" s="164">
        <f t="shared" si="1"/>
        <v>5959</v>
      </c>
      <c r="H46" s="163">
        <v>58</v>
      </c>
    </row>
    <row r="47" spans="1:8" x14ac:dyDescent="0.2">
      <c r="A47" s="159">
        <v>75</v>
      </c>
      <c r="B47" s="160">
        <f t="shared" si="0"/>
        <v>117.13</v>
      </c>
      <c r="C47" s="161">
        <v>278.20999999999998</v>
      </c>
      <c r="D47" s="162">
        <v>44710</v>
      </c>
      <c r="E47" s="163">
        <v>31909</v>
      </c>
      <c r="F47" s="162">
        <f t="shared" si="2"/>
        <v>8088</v>
      </c>
      <c r="G47" s="164">
        <f t="shared" si="1"/>
        <v>5957</v>
      </c>
      <c r="H47" s="163">
        <v>58</v>
      </c>
    </row>
    <row r="48" spans="1:8" x14ac:dyDescent="0.2">
      <c r="A48" s="159">
        <v>76</v>
      </c>
      <c r="B48" s="160">
        <f t="shared" si="0"/>
        <v>117.19</v>
      </c>
      <c r="C48" s="161">
        <v>278.20999999999998</v>
      </c>
      <c r="D48" s="162">
        <v>44710</v>
      </c>
      <c r="E48" s="163">
        <v>31909</v>
      </c>
      <c r="F48" s="162">
        <f t="shared" si="2"/>
        <v>8085</v>
      </c>
      <c r="G48" s="164">
        <f t="shared" si="1"/>
        <v>5955</v>
      </c>
      <c r="H48" s="163">
        <v>58</v>
      </c>
    </row>
    <row r="49" spans="1:8" x14ac:dyDescent="0.2">
      <c r="A49" s="159">
        <v>77</v>
      </c>
      <c r="B49" s="160">
        <f t="shared" si="0"/>
        <v>117.24</v>
      </c>
      <c r="C49" s="161">
        <v>278.20999999999998</v>
      </c>
      <c r="D49" s="162">
        <v>44710</v>
      </c>
      <c r="E49" s="163">
        <v>31909</v>
      </c>
      <c r="F49" s="162">
        <f t="shared" si="2"/>
        <v>8082</v>
      </c>
      <c r="G49" s="164">
        <f t="shared" si="1"/>
        <v>5953</v>
      </c>
      <c r="H49" s="163">
        <v>58</v>
      </c>
    </row>
    <row r="50" spans="1:8" x14ac:dyDescent="0.2">
      <c r="A50" s="159">
        <v>78</v>
      </c>
      <c r="B50" s="160">
        <f t="shared" si="0"/>
        <v>117.3</v>
      </c>
      <c r="C50" s="161">
        <v>278.20999999999998</v>
      </c>
      <c r="D50" s="162">
        <v>44710</v>
      </c>
      <c r="E50" s="163">
        <v>31909</v>
      </c>
      <c r="F50" s="162">
        <f t="shared" si="2"/>
        <v>8079</v>
      </c>
      <c r="G50" s="164">
        <f t="shared" si="1"/>
        <v>5950</v>
      </c>
      <c r="H50" s="163">
        <v>58</v>
      </c>
    </row>
    <row r="51" spans="1:8" x14ac:dyDescent="0.2">
      <c r="A51" s="159">
        <v>79</v>
      </c>
      <c r="B51" s="160">
        <f t="shared" si="0"/>
        <v>117.35</v>
      </c>
      <c r="C51" s="161">
        <v>278.20999999999998</v>
      </c>
      <c r="D51" s="162">
        <v>44710</v>
      </c>
      <c r="E51" s="163">
        <v>31909</v>
      </c>
      <c r="F51" s="162">
        <f t="shared" si="2"/>
        <v>8076</v>
      </c>
      <c r="G51" s="164">
        <f t="shared" si="1"/>
        <v>5948</v>
      </c>
      <c r="H51" s="163">
        <v>58</v>
      </c>
    </row>
    <row r="52" spans="1:8" x14ac:dyDescent="0.2">
      <c r="A52" s="159">
        <v>80</v>
      </c>
      <c r="B52" s="160">
        <f t="shared" si="0"/>
        <v>117.4</v>
      </c>
      <c r="C52" s="161">
        <v>278.20999999999998</v>
      </c>
      <c r="D52" s="162">
        <v>44710</v>
      </c>
      <c r="E52" s="163">
        <v>31909</v>
      </c>
      <c r="F52" s="162">
        <f t="shared" si="2"/>
        <v>8074</v>
      </c>
      <c r="G52" s="164">
        <f t="shared" si="1"/>
        <v>5946</v>
      </c>
      <c r="H52" s="163">
        <v>58</v>
      </c>
    </row>
    <row r="53" spans="1:8" x14ac:dyDescent="0.2">
      <c r="A53" s="159">
        <v>81</v>
      </c>
      <c r="B53" s="160">
        <f t="shared" si="0"/>
        <v>117.46</v>
      </c>
      <c r="C53" s="161">
        <v>278.20999999999998</v>
      </c>
      <c r="D53" s="162">
        <v>44710</v>
      </c>
      <c r="E53" s="163">
        <v>31909</v>
      </c>
      <c r="F53" s="162">
        <f t="shared" si="2"/>
        <v>8071</v>
      </c>
      <c r="G53" s="164">
        <f t="shared" si="1"/>
        <v>5944</v>
      </c>
      <c r="H53" s="163">
        <v>58</v>
      </c>
    </row>
    <row r="54" spans="1:8" x14ac:dyDescent="0.2">
      <c r="A54" s="159">
        <v>82</v>
      </c>
      <c r="B54" s="160">
        <f t="shared" si="0"/>
        <v>117.51</v>
      </c>
      <c r="C54" s="161">
        <v>278.20999999999998</v>
      </c>
      <c r="D54" s="162">
        <v>44710</v>
      </c>
      <c r="E54" s="163">
        <v>31909</v>
      </c>
      <c r="F54" s="162">
        <f t="shared" si="2"/>
        <v>8068</v>
      </c>
      <c r="G54" s="164">
        <f t="shared" si="1"/>
        <v>5942</v>
      </c>
      <c r="H54" s="163">
        <v>58</v>
      </c>
    </row>
    <row r="55" spans="1:8" x14ac:dyDescent="0.2">
      <c r="A55" s="159">
        <v>83</v>
      </c>
      <c r="B55" s="160">
        <f t="shared" si="0"/>
        <v>117.56</v>
      </c>
      <c r="C55" s="161">
        <v>278.20999999999998</v>
      </c>
      <c r="D55" s="162">
        <v>44710</v>
      </c>
      <c r="E55" s="163">
        <v>31909</v>
      </c>
      <c r="F55" s="162">
        <f t="shared" si="2"/>
        <v>8065</v>
      </c>
      <c r="G55" s="164">
        <f t="shared" si="1"/>
        <v>5940</v>
      </c>
      <c r="H55" s="163">
        <v>58</v>
      </c>
    </row>
    <row r="56" spans="1:8" x14ac:dyDescent="0.2">
      <c r="A56" s="159">
        <v>84</v>
      </c>
      <c r="B56" s="160">
        <f t="shared" si="0"/>
        <v>117.61</v>
      </c>
      <c r="C56" s="161">
        <v>278.20999999999998</v>
      </c>
      <c r="D56" s="162">
        <v>44710</v>
      </c>
      <c r="E56" s="163">
        <v>31909</v>
      </c>
      <c r="F56" s="162">
        <f t="shared" si="2"/>
        <v>8063</v>
      </c>
      <c r="G56" s="164">
        <f t="shared" si="1"/>
        <v>5938</v>
      </c>
      <c r="H56" s="163">
        <v>58</v>
      </c>
    </row>
    <row r="57" spans="1:8" x14ac:dyDescent="0.2">
      <c r="A57" s="159">
        <v>85</v>
      </c>
      <c r="B57" s="160">
        <f t="shared" si="0"/>
        <v>117.66</v>
      </c>
      <c r="C57" s="161">
        <v>278.20999999999998</v>
      </c>
      <c r="D57" s="162">
        <v>44710</v>
      </c>
      <c r="E57" s="163">
        <v>31909</v>
      </c>
      <c r="F57" s="162">
        <f t="shared" si="2"/>
        <v>8060</v>
      </c>
      <c r="G57" s="164">
        <f t="shared" si="1"/>
        <v>5936</v>
      </c>
      <c r="H57" s="163">
        <v>58</v>
      </c>
    </row>
    <row r="58" spans="1:8" x14ac:dyDescent="0.2">
      <c r="A58" s="159">
        <v>86</v>
      </c>
      <c r="B58" s="160">
        <f t="shared" si="0"/>
        <v>117.71</v>
      </c>
      <c r="C58" s="161">
        <v>278.20999999999998</v>
      </c>
      <c r="D58" s="162">
        <v>44710</v>
      </c>
      <c r="E58" s="163">
        <v>31909</v>
      </c>
      <c r="F58" s="162">
        <f t="shared" si="2"/>
        <v>8057</v>
      </c>
      <c r="G58" s="164">
        <f t="shared" si="1"/>
        <v>5934</v>
      </c>
      <c r="H58" s="163">
        <v>58</v>
      </c>
    </row>
    <row r="59" spans="1:8" x14ac:dyDescent="0.2">
      <c r="A59" s="159">
        <v>87</v>
      </c>
      <c r="B59" s="160">
        <f t="shared" si="0"/>
        <v>117.76</v>
      </c>
      <c r="C59" s="161">
        <v>278.20999999999998</v>
      </c>
      <c r="D59" s="162">
        <v>44710</v>
      </c>
      <c r="E59" s="163">
        <v>31909</v>
      </c>
      <c r="F59" s="162">
        <f t="shared" si="2"/>
        <v>8055</v>
      </c>
      <c r="G59" s="164">
        <f t="shared" si="1"/>
        <v>5932</v>
      </c>
      <c r="H59" s="163">
        <v>58</v>
      </c>
    </row>
    <row r="60" spans="1:8" x14ac:dyDescent="0.2">
      <c r="A60" s="159">
        <v>88</v>
      </c>
      <c r="B60" s="160">
        <f t="shared" si="0"/>
        <v>117.8</v>
      </c>
      <c r="C60" s="161">
        <v>278.20999999999998</v>
      </c>
      <c r="D60" s="162">
        <v>44710</v>
      </c>
      <c r="E60" s="163">
        <v>31909</v>
      </c>
      <c r="F60" s="162">
        <f t="shared" si="2"/>
        <v>8053</v>
      </c>
      <c r="G60" s="164">
        <f t="shared" si="1"/>
        <v>5931</v>
      </c>
      <c r="H60" s="163">
        <v>58</v>
      </c>
    </row>
    <row r="61" spans="1:8" x14ac:dyDescent="0.2">
      <c r="A61" s="159">
        <v>89</v>
      </c>
      <c r="B61" s="160">
        <f t="shared" si="0"/>
        <v>117.85</v>
      </c>
      <c r="C61" s="161">
        <v>278.20999999999998</v>
      </c>
      <c r="D61" s="162">
        <v>44710</v>
      </c>
      <c r="E61" s="163">
        <v>31909</v>
      </c>
      <c r="F61" s="162">
        <f t="shared" si="2"/>
        <v>8050</v>
      </c>
      <c r="G61" s="164">
        <f t="shared" si="1"/>
        <v>5929</v>
      </c>
      <c r="H61" s="163">
        <v>58</v>
      </c>
    </row>
    <row r="62" spans="1:8" x14ac:dyDescent="0.2">
      <c r="A62" s="159">
        <v>90</v>
      </c>
      <c r="B62" s="160">
        <f t="shared" si="0"/>
        <v>117.9</v>
      </c>
      <c r="C62" s="161">
        <v>278.20999999999998</v>
      </c>
      <c r="D62" s="162">
        <v>44710</v>
      </c>
      <c r="E62" s="163">
        <v>31909</v>
      </c>
      <c r="F62" s="162">
        <f t="shared" si="2"/>
        <v>8048</v>
      </c>
      <c r="G62" s="164">
        <f t="shared" si="1"/>
        <v>5927</v>
      </c>
      <c r="H62" s="163">
        <v>58</v>
      </c>
    </row>
    <row r="63" spans="1:8" x14ac:dyDescent="0.2">
      <c r="A63" s="159">
        <v>91</v>
      </c>
      <c r="B63" s="160">
        <f t="shared" si="0"/>
        <v>117.95</v>
      </c>
      <c r="C63" s="161">
        <v>278.20999999999998</v>
      </c>
      <c r="D63" s="162">
        <v>44710</v>
      </c>
      <c r="E63" s="163">
        <v>31909</v>
      </c>
      <c r="F63" s="162">
        <f t="shared" si="2"/>
        <v>8045</v>
      </c>
      <c r="G63" s="164">
        <f t="shared" si="1"/>
        <v>5925</v>
      </c>
      <c r="H63" s="163">
        <v>58</v>
      </c>
    </row>
    <row r="64" spans="1:8" x14ac:dyDescent="0.2">
      <c r="A64" s="159">
        <v>92</v>
      </c>
      <c r="B64" s="160">
        <f t="shared" si="0"/>
        <v>117.99</v>
      </c>
      <c r="C64" s="161">
        <v>278.20999999999998</v>
      </c>
      <c r="D64" s="162">
        <v>44710</v>
      </c>
      <c r="E64" s="163">
        <v>31909</v>
      </c>
      <c r="F64" s="162">
        <f t="shared" si="2"/>
        <v>8043</v>
      </c>
      <c r="G64" s="164">
        <f t="shared" si="1"/>
        <v>5923</v>
      </c>
      <c r="H64" s="163">
        <v>58</v>
      </c>
    </row>
    <row r="65" spans="1:8" x14ac:dyDescent="0.2">
      <c r="A65" s="159">
        <v>93</v>
      </c>
      <c r="B65" s="160">
        <f t="shared" si="0"/>
        <v>118.04</v>
      </c>
      <c r="C65" s="161">
        <v>278.20999999999998</v>
      </c>
      <c r="D65" s="162">
        <v>44710</v>
      </c>
      <c r="E65" s="163">
        <v>31909</v>
      </c>
      <c r="F65" s="162">
        <f t="shared" si="2"/>
        <v>8040</v>
      </c>
      <c r="G65" s="164">
        <f t="shared" si="1"/>
        <v>5922</v>
      </c>
      <c r="H65" s="163">
        <v>58</v>
      </c>
    </row>
    <row r="66" spans="1:8" x14ac:dyDescent="0.2">
      <c r="A66" s="159">
        <v>94</v>
      </c>
      <c r="B66" s="160">
        <f t="shared" si="0"/>
        <v>118.08</v>
      </c>
      <c r="C66" s="161">
        <v>278.20999999999998</v>
      </c>
      <c r="D66" s="162">
        <v>44710</v>
      </c>
      <c r="E66" s="163">
        <v>31909</v>
      </c>
      <c r="F66" s="162">
        <f t="shared" si="2"/>
        <v>8038</v>
      </c>
      <c r="G66" s="164">
        <f t="shared" si="1"/>
        <v>5920</v>
      </c>
      <c r="H66" s="163">
        <v>58</v>
      </c>
    </row>
    <row r="67" spans="1:8" x14ac:dyDescent="0.2">
      <c r="A67" s="159">
        <v>95</v>
      </c>
      <c r="B67" s="160">
        <f t="shared" si="0"/>
        <v>118.13</v>
      </c>
      <c r="C67" s="161">
        <v>278.20999999999998</v>
      </c>
      <c r="D67" s="162">
        <v>44710</v>
      </c>
      <c r="E67" s="163">
        <v>31909</v>
      </c>
      <c r="F67" s="162">
        <f t="shared" si="2"/>
        <v>8036</v>
      </c>
      <c r="G67" s="164">
        <f t="shared" si="1"/>
        <v>5918</v>
      </c>
      <c r="H67" s="163">
        <v>58</v>
      </c>
    </row>
    <row r="68" spans="1:8" x14ac:dyDescent="0.2">
      <c r="A68" s="159">
        <v>96</v>
      </c>
      <c r="B68" s="160">
        <f t="shared" si="0"/>
        <v>118.17</v>
      </c>
      <c r="C68" s="161">
        <v>278.20999999999998</v>
      </c>
      <c r="D68" s="162">
        <v>44710</v>
      </c>
      <c r="E68" s="163">
        <v>31909</v>
      </c>
      <c r="F68" s="162">
        <f t="shared" si="2"/>
        <v>8034</v>
      </c>
      <c r="G68" s="164">
        <f t="shared" si="1"/>
        <v>5917</v>
      </c>
      <c r="H68" s="163">
        <v>58</v>
      </c>
    </row>
    <row r="69" spans="1:8" x14ac:dyDescent="0.2">
      <c r="A69" s="159">
        <v>97</v>
      </c>
      <c r="B69" s="160">
        <f t="shared" si="0"/>
        <v>118.21</v>
      </c>
      <c r="C69" s="161">
        <v>278.20999999999998</v>
      </c>
      <c r="D69" s="162">
        <v>44710</v>
      </c>
      <c r="E69" s="163">
        <v>31909</v>
      </c>
      <c r="F69" s="162">
        <f t="shared" si="2"/>
        <v>8031</v>
      </c>
      <c r="G69" s="164">
        <f t="shared" si="1"/>
        <v>5915</v>
      </c>
      <c r="H69" s="163">
        <v>58</v>
      </c>
    </row>
    <row r="70" spans="1:8" x14ac:dyDescent="0.2">
      <c r="A70" s="159">
        <v>98</v>
      </c>
      <c r="B70" s="160">
        <f t="shared" si="0"/>
        <v>118.26</v>
      </c>
      <c r="C70" s="161">
        <v>278.20999999999998</v>
      </c>
      <c r="D70" s="162">
        <v>44710</v>
      </c>
      <c r="E70" s="163">
        <v>31909</v>
      </c>
      <c r="F70" s="162">
        <f t="shared" si="2"/>
        <v>8029</v>
      </c>
      <c r="G70" s="164">
        <f t="shared" si="1"/>
        <v>5913</v>
      </c>
      <c r="H70" s="163">
        <v>58</v>
      </c>
    </row>
    <row r="71" spans="1:8" x14ac:dyDescent="0.2">
      <c r="A71" s="159">
        <v>99</v>
      </c>
      <c r="B71" s="160">
        <f t="shared" si="0"/>
        <v>118.3</v>
      </c>
      <c r="C71" s="161">
        <v>278.20999999999998</v>
      </c>
      <c r="D71" s="162">
        <v>44710</v>
      </c>
      <c r="E71" s="163">
        <v>31909</v>
      </c>
      <c r="F71" s="162">
        <f t="shared" si="2"/>
        <v>8027</v>
      </c>
      <c r="G71" s="164">
        <f t="shared" si="1"/>
        <v>5912</v>
      </c>
      <c r="H71" s="163">
        <v>58</v>
      </c>
    </row>
    <row r="72" spans="1:8" x14ac:dyDescent="0.2">
      <c r="A72" s="159">
        <v>100</v>
      </c>
      <c r="B72" s="160">
        <f t="shared" si="0"/>
        <v>118.34</v>
      </c>
      <c r="C72" s="161">
        <v>278.20999999999998</v>
      </c>
      <c r="D72" s="162">
        <v>44710</v>
      </c>
      <c r="E72" s="163">
        <v>31909</v>
      </c>
      <c r="F72" s="162">
        <f t="shared" si="2"/>
        <v>8025</v>
      </c>
      <c r="G72" s="164">
        <f t="shared" si="1"/>
        <v>5910</v>
      </c>
      <c r="H72" s="163">
        <v>58</v>
      </c>
    </row>
    <row r="73" spans="1:8" x14ac:dyDescent="0.2">
      <c r="A73" s="159">
        <v>101</v>
      </c>
      <c r="B73" s="160">
        <f t="shared" si="0"/>
        <v>118.38</v>
      </c>
      <c r="C73" s="161">
        <v>278.20999999999998</v>
      </c>
      <c r="D73" s="162">
        <v>44710</v>
      </c>
      <c r="E73" s="163">
        <v>31909</v>
      </c>
      <c r="F73" s="162">
        <f t="shared" si="2"/>
        <v>8023</v>
      </c>
      <c r="G73" s="164">
        <f t="shared" si="1"/>
        <v>5909</v>
      </c>
      <c r="H73" s="163">
        <v>58</v>
      </c>
    </row>
    <row r="74" spans="1:8" x14ac:dyDescent="0.2">
      <c r="A74" s="159">
        <v>102</v>
      </c>
      <c r="B74" s="160">
        <f t="shared" si="0"/>
        <v>118.42</v>
      </c>
      <c r="C74" s="161">
        <v>278.20999999999998</v>
      </c>
      <c r="D74" s="162">
        <v>44710</v>
      </c>
      <c r="E74" s="163">
        <v>31909</v>
      </c>
      <c r="F74" s="162">
        <f t="shared" si="2"/>
        <v>8021</v>
      </c>
      <c r="G74" s="164">
        <f t="shared" si="1"/>
        <v>5907</v>
      </c>
      <c r="H74" s="163">
        <v>58</v>
      </c>
    </row>
    <row r="75" spans="1:8" x14ac:dyDescent="0.2">
      <c r="A75" s="159">
        <v>103</v>
      </c>
      <c r="B75" s="160">
        <f t="shared" si="0"/>
        <v>118.47</v>
      </c>
      <c r="C75" s="161">
        <v>278.20999999999998</v>
      </c>
      <c r="D75" s="162">
        <v>44710</v>
      </c>
      <c r="E75" s="163">
        <v>31909</v>
      </c>
      <c r="F75" s="162">
        <f t="shared" si="2"/>
        <v>8018</v>
      </c>
      <c r="G75" s="164">
        <f t="shared" si="1"/>
        <v>5905</v>
      </c>
      <c r="H75" s="163">
        <v>58</v>
      </c>
    </row>
    <row r="76" spans="1:8" x14ac:dyDescent="0.2">
      <c r="A76" s="159">
        <v>104</v>
      </c>
      <c r="B76" s="160">
        <f t="shared" ref="B76:B139" si="3">ROUND(4.2*LN(A76)+99,2)</f>
        <v>118.51</v>
      </c>
      <c r="C76" s="161">
        <v>278.20999999999998</v>
      </c>
      <c r="D76" s="162">
        <v>44710</v>
      </c>
      <c r="E76" s="163">
        <v>31909</v>
      </c>
      <c r="F76" s="162">
        <f t="shared" si="2"/>
        <v>8016</v>
      </c>
      <c r="G76" s="164">
        <f t="shared" ref="G76:G139" si="4">ROUND(12*(1/B76*D76+1/C76*E76),0)</f>
        <v>5904</v>
      </c>
      <c r="H76" s="163">
        <v>58</v>
      </c>
    </row>
    <row r="77" spans="1:8" x14ac:dyDescent="0.2">
      <c r="A77" s="159">
        <v>105</v>
      </c>
      <c r="B77" s="160">
        <f t="shared" si="3"/>
        <v>118.55</v>
      </c>
      <c r="C77" s="161">
        <v>278.20999999999998</v>
      </c>
      <c r="D77" s="162">
        <v>44710</v>
      </c>
      <c r="E77" s="163">
        <v>31909</v>
      </c>
      <c r="F77" s="162">
        <f t="shared" si="2"/>
        <v>8014</v>
      </c>
      <c r="G77" s="164">
        <f t="shared" si="4"/>
        <v>5902</v>
      </c>
      <c r="H77" s="163">
        <v>58</v>
      </c>
    </row>
    <row r="78" spans="1:8" x14ac:dyDescent="0.2">
      <c r="A78" s="159">
        <v>106</v>
      </c>
      <c r="B78" s="160">
        <f t="shared" si="3"/>
        <v>118.59</v>
      </c>
      <c r="C78" s="161">
        <v>278.20999999999998</v>
      </c>
      <c r="D78" s="162">
        <v>44710</v>
      </c>
      <c r="E78" s="163">
        <v>31909</v>
      </c>
      <c r="F78" s="162">
        <f t="shared" si="2"/>
        <v>8012</v>
      </c>
      <c r="G78" s="164">
        <f t="shared" si="4"/>
        <v>5900</v>
      </c>
      <c r="H78" s="163">
        <v>58</v>
      </c>
    </row>
    <row r="79" spans="1:8" x14ac:dyDescent="0.2">
      <c r="A79" s="159">
        <v>107</v>
      </c>
      <c r="B79" s="160">
        <f t="shared" si="3"/>
        <v>118.63</v>
      </c>
      <c r="C79" s="161">
        <v>278.20999999999998</v>
      </c>
      <c r="D79" s="162">
        <v>44710</v>
      </c>
      <c r="E79" s="163">
        <v>31909</v>
      </c>
      <c r="F79" s="162">
        <f t="shared" si="2"/>
        <v>8010</v>
      </c>
      <c r="G79" s="164">
        <f t="shared" si="4"/>
        <v>5899</v>
      </c>
      <c r="H79" s="163">
        <v>58</v>
      </c>
    </row>
    <row r="80" spans="1:8" x14ac:dyDescent="0.2">
      <c r="A80" s="159">
        <v>108</v>
      </c>
      <c r="B80" s="160">
        <f t="shared" si="3"/>
        <v>118.66</v>
      </c>
      <c r="C80" s="161">
        <v>278.20999999999998</v>
      </c>
      <c r="D80" s="162">
        <v>44710</v>
      </c>
      <c r="E80" s="163">
        <v>31909</v>
      </c>
      <c r="F80" s="162">
        <f t="shared" ref="F80:F143" si="5">ROUND(12*1.348*(1/B80*D80+1/C80*E80)+H80,0)</f>
        <v>8008</v>
      </c>
      <c r="G80" s="164">
        <f t="shared" si="4"/>
        <v>5898</v>
      </c>
      <c r="H80" s="163">
        <v>58</v>
      </c>
    </row>
    <row r="81" spans="1:8" x14ac:dyDescent="0.2">
      <c r="A81" s="159">
        <v>109</v>
      </c>
      <c r="B81" s="160">
        <f t="shared" si="3"/>
        <v>118.7</v>
      </c>
      <c r="C81" s="161">
        <v>278.20999999999998</v>
      </c>
      <c r="D81" s="162">
        <v>44710</v>
      </c>
      <c r="E81" s="163">
        <v>31909</v>
      </c>
      <c r="F81" s="162">
        <f t="shared" si="5"/>
        <v>8006</v>
      </c>
      <c r="G81" s="164">
        <f t="shared" si="4"/>
        <v>5896</v>
      </c>
      <c r="H81" s="163">
        <v>58</v>
      </c>
    </row>
    <row r="82" spans="1:8" x14ac:dyDescent="0.2">
      <c r="A82" s="159">
        <v>110</v>
      </c>
      <c r="B82" s="160">
        <f t="shared" si="3"/>
        <v>118.74</v>
      </c>
      <c r="C82" s="161">
        <v>278.20999999999998</v>
      </c>
      <c r="D82" s="162">
        <v>44710</v>
      </c>
      <c r="E82" s="163">
        <v>31909</v>
      </c>
      <c r="F82" s="162">
        <f t="shared" si="5"/>
        <v>8004</v>
      </c>
      <c r="G82" s="164">
        <f t="shared" si="4"/>
        <v>5895</v>
      </c>
      <c r="H82" s="163">
        <v>58</v>
      </c>
    </row>
    <row r="83" spans="1:8" x14ac:dyDescent="0.2">
      <c r="A83" s="159">
        <v>111</v>
      </c>
      <c r="B83" s="160">
        <f t="shared" si="3"/>
        <v>118.78</v>
      </c>
      <c r="C83" s="161">
        <v>278.20999999999998</v>
      </c>
      <c r="D83" s="162">
        <v>44710</v>
      </c>
      <c r="E83" s="163">
        <v>31909</v>
      </c>
      <c r="F83" s="162">
        <f t="shared" si="5"/>
        <v>8002</v>
      </c>
      <c r="G83" s="164">
        <f t="shared" si="4"/>
        <v>5893</v>
      </c>
      <c r="H83" s="163">
        <v>58</v>
      </c>
    </row>
    <row r="84" spans="1:8" x14ac:dyDescent="0.2">
      <c r="A84" s="159">
        <v>112</v>
      </c>
      <c r="B84" s="160">
        <f t="shared" si="3"/>
        <v>118.82</v>
      </c>
      <c r="C84" s="161">
        <v>278.20999999999998</v>
      </c>
      <c r="D84" s="162">
        <v>44710</v>
      </c>
      <c r="E84" s="163">
        <v>31909</v>
      </c>
      <c r="F84" s="162">
        <f t="shared" si="5"/>
        <v>8000</v>
      </c>
      <c r="G84" s="164">
        <f t="shared" si="4"/>
        <v>5892</v>
      </c>
      <c r="H84" s="163">
        <v>58</v>
      </c>
    </row>
    <row r="85" spans="1:8" x14ac:dyDescent="0.2">
      <c r="A85" s="159">
        <v>113</v>
      </c>
      <c r="B85" s="160">
        <f t="shared" si="3"/>
        <v>118.86</v>
      </c>
      <c r="C85" s="161">
        <v>278.20999999999998</v>
      </c>
      <c r="D85" s="162">
        <v>44710</v>
      </c>
      <c r="E85" s="163">
        <v>31909</v>
      </c>
      <c r="F85" s="162">
        <f t="shared" si="5"/>
        <v>7998</v>
      </c>
      <c r="G85" s="164">
        <f t="shared" si="4"/>
        <v>5890</v>
      </c>
      <c r="H85" s="163">
        <v>58</v>
      </c>
    </row>
    <row r="86" spans="1:8" x14ac:dyDescent="0.2">
      <c r="A86" s="159">
        <v>114</v>
      </c>
      <c r="B86" s="160">
        <f t="shared" si="3"/>
        <v>118.89</v>
      </c>
      <c r="C86" s="161">
        <v>278.20999999999998</v>
      </c>
      <c r="D86" s="162">
        <v>44710</v>
      </c>
      <c r="E86" s="163">
        <v>31909</v>
      </c>
      <c r="F86" s="162">
        <f t="shared" si="5"/>
        <v>7996</v>
      </c>
      <c r="G86" s="164">
        <f t="shared" si="4"/>
        <v>5889</v>
      </c>
      <c r="H86" s="163">
        <v>58</v>
      </c>
    </row>
    <row r="87" spans="1:8" x14ac:dyDescent="0.2">
      <c r="A87" s="159">
        <v>115</v>
      </c>
      <c r="B87" s="160">
        <f t="shared" si="3"/>
        <v>118.93</v>
      </c>
      <c r="C87" s="161">
        <v>278.20999999999998</v>
      </c>
      <c r="D87" s="162">
        <v>44710</v>
      </c>
      <c r="E87" s="163">
        <v>31909</v>
      </c>
      <c r="F87" s="162">
        <f t="shared" si="5"/>
        <v>7994</v>
      </c>
      <c r="G87" s="164">
        <f t="shared" si="4"/>
        <v>5888</v>
      </c>
      <c r="H87" s="163">
        <v>58</v>
      </c>
    </row>
    <row r="88" spans="1:8" x14ac:dyDescent="0.2">
      <c r="A88" s="159">
        <v>116</v>
      </c>
      <c r="B88" s="160">
        <f t="shared" si="3"/>
        <v>118.97</v>
      </c>
      <c r="C88" s="161">
        <v>278.20999999999998</v>
      </c>
      <c r="D88" s="162">
        <v>44710</v>
      </c>
      <c r="E88" s="163">
        <v>31909</v>
      </c>
      <c r="F88" s="162">
        <f t="shared" si="5"/>
        <v>7992</v>
      </c>
      <c r="G88" s="164">
        <f t="shared" si="4"/>
        <v>5886</v>
      </c>
      <c r="H88" s="163">
        <v>58</v>
      </c>
    </row>
    <row r="89" spans="1:8" x14ac:dyDescent="0.2">
      <c r="A89" s="159">
        <v>117</v>
      </c>
      <c r="B89" s="160">
        <f t="shared" si="3"/>
        <v>119</v>
      </c>
      <c r="C89" s="161">
        <v>278.20999999999998</v>
      </c>
      <c r="D89" s="162">
        <v>44710</v>
      </c>
      <c r="E89" s="163">
        <v>31909</v>
      </c>
      <c r="F89" s="162">
        <f t="shared" si="5"/>
        <v>7991</v>
      </c>
      <c r="G89" s="164">
        <f t="shared" si="4"/>
        <v>5885</v>
      </c>
      <c r="H89" s="163">
        <v>58</v>
      </c>
    </row>
    <row r="90" spans="1:8" x14ac:dyDescent="0.2">
      <c r="A90" s="159">
        <v>118</v>
      </c>
      <c r="B90" s="160">
        <f t="shared" si="3"/>
        <v>119.04</v>
      </c>
      <c r="C90" s="161">
        <v>278.20999999999998</v>
      </c>
      <c r="D90" s="162">
        <v>44710</v>
      </c>
      <c r="E90" s="163">
        <v>31909</v>
      </c>
      <c r="F90" s="162">
        <f t="shared" si="5"/>
        <v>7989</v>
      </c>
      <c r="G90" s="164">
        <f t="shared" si="4"/>
        <v>5883</v>
      </c>
      <c r="H90" s="163">
        <v>58</v>
      </c>
    </row>
    <row r="91" spans="1:8" x14ac:dyDescent="0.2">
      <c r="A91" s="159">
        <v>119</v>
      </c>
      <c r="B91" s="160">
        <f t="shared" si="3"/>
        <v>119.07</v>
      </c>
      <c r="C91" s="161">
        <v>278.20999999999998</v>
      </c>
      <c r="D91" s="162">
        <v>44710</v>
      </c>
      <c r="E91" s="163">
        <v>31909</v>
      </c>
      <c r="F91" s="162">
        <f t="shared" si="5"/>
        <v>7987</v>
      </c>
      <c r="G91" s="164">
        <f t="shared" si="4"/>
        <v>5882</v>
      </c>
      <c r="H91" s="163">
        <v>58</v>
      </c>
    </row>
    <row r="92" spans="1:8" x14ac:dyDescent="0.2">
      <c r="A92" s="159">
        <v>120</v>
      </c>
      <c r="B92" s="160">
        <f t="shared" si="3"/>
        <v>119.11</v>
      </c>
      <c r="C92" s="161">
        <v>278.20999999999998</v>
      </c>
      <c r="D92" s="162">
        <v>44710</v>
      </c>
      <c r="E92" s="163">
        <v>31909</v>
      </c>
      <c r="F92" s="162">
        <f t="shared" si="5"/>
        <v>7985</v>
      </c>
      <c r="G92" s="164">
        <f t="shared" si="4"/>
        <v>5881</v>
      </c>
      <c r="H92" s="163">
        <v>58</v>
      </c>
    </row>
    <row r="93" spans="1:8" x14ac:dyDescent="0.2">
      <c r="A93" s="159">
        <v>121</v>
      </c>
      <c r="B93" s="160">
        <f t="shared" si="3"/>
        <v>119.14</v>
      </c>
      <c r="C93" s="161">
        <v>278.20999999999998</v>
      </c>
      <c r="D93" s="162">
        <v>44710</v>
      </c>
      <c r="E93" s="163">
        <v>31909</v>
      </c>
      <c r="F93" s="162">
        <f t="shared" si="5"/>
        <v>7984</v>
      </c>
      <c r="G93" s="164">
        <f t="shared" si="4"/>
        <v>5880</v>
      </c>
      <c r="H93" s="163">
        <v>58</v>
      </c>
    </row>
    <row r="94" spans="1:8" x14ac:dyDescent="0.2">
      <c r="A94" s="159">
        <v>122</v>
      </c>
      <c r="B94" s="160">
        <f t="shared" si="3"/>
        <v>119.18</v>
      </c>
      <c r="C94" s="161">
        <v>278.20999999999998</v>
      </c>
      <c r="D94" s="162">
        <v>44710</v>
      </c>
      <c r="E94" s="163">
        <v>31909</v>
      </c>
      <c r="F94" s="162">
        <f t="shared" si="5"/>
        <v>7982</v>
      </c>
      <c r="G94" s="164">
        <f t="shared" si="4"/>
        <v>5878</v>
      </c>
      <c r="H94" s="163">
        <v>58</v>
      </c>
    </row>
    <row r="95" spans="1:8" x14ac:dyDescent="0.2">
      <c r="A95" s="159">
        <v>123</v>
      </c>
      <c r="B95" s="160">
        <f t="shared" si="3"/>
        <v>119.21</v>
      </c>
      <c r="C95" s="161">
        <v>278.20999999999998</v>
      </c>
      <c r="D95" s="162">
        <v>44710</v>
      </c>
      <c r="E95" s="163">
        <v>31909</v>
      </c>
      <c r="F95" s="162">
        <f t="shared" si="5"/>
        <v>7980</v>
      </c>
      <c r="G95" s="164">
        <f t="shared" si="4"/>
        <v>5877</v>
      </c>
      <c r="H95" s="163">
        <v>58</v>
      </c>
    </row>
    <row r="96" spans="1:8" x14ac:dyDescent="0.2">
      <c r="A96" s="159">
        <v>124</v>
      </c>
      <c r="B96" s="160">
        <f t="shared" si="3"/>
        <v>119.25</v>
      </c>
      <c r="C96" s="161">
        <v>278.20999999999998</v>
      </c>
      <c r="D96" s="162">
        <v>44710</v>
      </c>
      <c r="E96" s="163">
        <v>31909</v>
      </c>
      <c r="F96" s="162">
        <f t="shared" si="5"/>
        <v>7978</v>
      </c>
      <c r="G96" s="164">
        <f t="shared" si="4"/>
        <v>5875</v>
      </c>
      <c r="H96" s="163">
        <v>58</v>
      </c>
    </row>
    <row r="97" spans="1:8" x14ac:dyDescent="0.2">
      <c r="A97" s="159">
        <v>125</v>
      </c>
      <c r="B97" s="160">
        <f t="shared" si="3"/>
        <v>119.28</v>
      </c>
      <c r="C97" s="161">
        <v>278.20999999999998</v>
      </c>
      <c r="D97" s="162">
        <v>44710</v>
      </c>
      <c r="E97" s="163">
        <v>31909</v>
      </c>
      <c r="F97" s="162">
        <f t="shared" si="5"/>
        <v>7977</v>
      </c>
      <c r="G97" s="164">
        <f t="shared" si="4"/>
        <v>5874</v>
      </c>
      <c r="H97" s="163">
        <v>58</v>
      </c>
    </row>
    <row r="98" spans="1:8" x14ac:dyDescent="0.2">
      <c r="A98" s="159">
        <v>126</v>
      </c>
      <c r="B98" s="160">
        <f t="shared" si="3"/>
        <v>119.31</v>
      </c>
      <c r="C98" s="161">
        <v>278.20999999999998</v>
      </c>
      <c r="D98" s="162">
        <v>44710</v>
      </c>
      <c r="E98" s="163">
        <v>31909</v>
      </c>
      <c r="F98" s="162">
        <f t="shared" si="5"/>
        <v>7975</v>
      </c>
      <c r="G98" s="164">
        <f t="shared" si="4"/>
        <v>5873</v>
      </c>
      <c r="H98" s="163">
        <v>58</v>
      </c>
    </row>
    <row r="99" spans="1:8" x14ac:dyDescent="0.2">
      <c r="A99" s="159">
        <v>127</v>
      </c>
      <c r="B99" s="160">
        <f t="shared" si="3"/>
        <v>119.35</v>
      </c>
      <c r="C99" s="161">
        <v>278.20999999999998</v>
      </c>
      <c r="D99" s="162">
        <v>44710</v>
      </c>
      <c r="E99" s="163">
        <v>31909</v>
      </c>
      <c r="F99" s="162">
        <f t="shared" si="5"/>
        <v>7973</v>
      </c>
      <c r="G99" s="164">
        <f t="shared" si="4"/>
        <v>5872</v>
      </c>
      <c r="H99" s="163">
        <v>58</v>
      </c>
    </row>
    <row r="100" spans="1:8" x14ac:dyDescent="0.2">
      <c r="A100" s="159">
        <v>128</v>
      </c>
      <c r="B100" s="160">
        <f t="shared" si="3"/>
        <v>119.38</v>
      </c>
      <c r="C100" s="161">
        <v>278.20999999999998</v>
      </c>
      <c r="D100" s="162">
        <v>44710</v>
      </c>
      <c r="E100" s="163">
        <v>31909</v>
      </c>
      <c r="F100" s="162">
        <f t="shared" si="5"/>
        <v>7971</v>
      </c>
      <c r="G100" s="164">
        <f t="shared" si="4"/>
        <v>5871</v>
      </c>
      <c r="H100" s="163">
        <v>58</v>
      </c>
    </row>
    <row r="101" spans="1:8" x14ac:dyDescent="0.2">
      <c r="A101" s="159">
        <v>129</v>
      </c>
      <c r="B101" s="160">
        <f t="shared" si="3"/>
        <v>119.41</v>
      </c>
      <c r="C101" s="161">
        <v>278.20999999999998</v>
      </c>
      <c r="D101" s="162">
        <v>44710</v>
      </c>
      <c r="E101" s="163">
        <v>31909</v>
      </c>
      <c r="F101" s="162">
        <f t="shared" si="5"/>
        <v>7970</v>
      </c>
      <c r="G101" s="164">
        <f t="shared" si="4"/>
        <v>5869</v>
      </c>
      <c r="H101" s="163">
        <v>58</v>
      </c>
    </row>
    <row r="102" spans="1:8" x14ac:dyDescent="0.2">
      <c r="A102" s="159">
        <v>130</v>
      </c>
      <c r="B102" s="160">
        <f t="shared" si="3"/>
        <v>119.44</v>
      </c>
      <c r="C102" s="161">
        <v>278.20999999999998</v>
      </c>
      <c r="D102" s="162">
        <v>44710</v>
      </c>
      <c r="E102" s="163">
        <v>31909</v>
      </c>
      <c r="F102" s="162">
        <f t="shared" si="5"/>
        <v>7968</v>
      </c>
      <c r="G102" s="164">
        <f t="shared" si="4"/>
        <v>5868</v>
      </c>
      <c r="H102" s="163">
        <v>58</v>
      </c>
    </row>
    <row r="103" spans="1:8" x14ac:dyDescent="0.2">
      <c r="A103" s="159">
        <v>131</v>
      </c>
      <c r="B103" s="160">
        <f t="shared" si="3"/>
        <v>119.48</v>
      </c>
      <c r="C103" s="161">
        <v>278.20999999999998</v>
      </c>
      <c r="D103" s="162">
        <v>44710</v>
      </c>
      <c r="E103" s="163">
        <v>31909</v>
      </c>
      <c r="F103" s="162">
        <f t="shared" si="5"/>
        <v>7966</v>
      </c>
      <c r="G103" s="164">
        <f t="shared" si="4"/>
        <v>5867</v>
      </c>
      <c r="H103" s="163">
        <v>58</v>
      </c>
    </row>
    <row r="104" spans="1:8" x14ac:dyDescent="0.2">
      <c r="A104" s="159">
        <v>132</v>
      </c>
      <c r="B104" s="160">
        <f t="shared" si="3"/>
        <v>119.51</v>
      </c>
      <c r="C104" s="161">
        <v>278.20999999999998</v>
      </c>
      <c r="D104" s="162">
        <v>44710</v>
      </c>
      <c r="E104" s="163">
        <v>31909</v>
      </c>
      <c r="F104" s="162">
        <f t="shared" si="5"/>
        <v>7965</v>
      </c>
      <c r="G104" s="164">
        <f t="shared" si="4"/>
        <v>5866</v>
      </c>
      <c r="H104" s="163">
        <v>58</v>
      </c>
    </row>
    <row r="105" spans="1:8" x14ac:dyDescent="0.2">
      <c r="A105" s="159">
        <v>133</v>
      </c>
      <c r="B105" s="160">
        <f t="shared" si="3"/>
        <v>119.54</v>
      </c>
      <c r="C105" s="161">
        <v>278.20999999999998</v>
      </c>
      <c r="D105" s="162">
        <v>44710</v>
      </c>
      <c r="E105" s="163">
        <v>31909</v>
      </c>
      <c r="F105" s="162">
        <f t="shared" si="5"/>
        <v>7963</v>
      </c>
      <c r="G105" s="164">
        <f t="shared" si="4"/>
        <v>5865</v>
      </c>
      <c r="H105" s="163">
        <v>58</v>
      </c>
    </row>
    <row r="106" spans="1:8" x14ac:dyDescent="0.2">
      <c r="A106" s="159">
        <v>134</v>
      </c>
      <c r="B106" s="160">
        <f t="shared" si="3"/>
        <v>119.57</v>
      </c>
      <c r="C106" s="161">
        <v>278.20999999999998</v>
      </c>
      <c r="D106" s="162">
        <v>44710</v>
      </c>
      <c r="E106" s="163">
        <v>31909</v>
      </c>
      <c r="F106" s="162">
        <f t="shared" si="5"/>
        <v>7962</v>
      </c>
      <c r="G106" s="164">
        <f t="shared" si="4"/>
        <v>5863</v>
      </c>
      <c r="H106" s="163">
        <v>58</v>
      </c>
    </row>
    <row r="107" spans="1:8" x14ac:dyDescent="0.2">
      <c r="A107" s="159">
        <v>135</v>
      </c>
      <c r="B107" s="160">
        <f t="shared" si="3"/>
        <v>119.6</v>
      </c>
      <c r="C107" s="161">
        <v>278.20999999999998</v>
      </c>
      <c r="D107" s="162">
        <v>44710</v>
      </c>
      <c r="E107" s="163">
        <v>31909</v>
      </c>
      <c r="F107" s="162">
        <f t="shared" si="5"/>
        <v>7960</v>
      </c>
      <c r="G107" s="164">
        <f t="shared" si="4"/>
        <v>5862</v>
      </c>
      <c r="H107" s="163">
        <v>58</v>
      </c>
    </row>
    <row r="108" spans="1:8" x14ac:dyDescent="0.2">
      <c r="A108" s="159">
        <v>136</v>
      </c>
      <c r="B108" s="160">
        <f t="shared" si="3"/>
        <v>119.63</v>
      </c>
      <c r="C108" s="161">
        <v>278.20999999999998</v>
      </c>
      <c r="D108" s="162">
        <v>44710</v>
      </c>
      <c r="E108" s="163">
        <v>31909</v>
      </c>
      <c r="F108" s="162">
        <f t="shared" si="5"/>
        <v>7959</v>
      </c>
      <c r="G108" s="164">
        <f t="shared" si="4"/>
        <v>5861</v>
      </c>
      <c r="H108" s="163">
        <v>58</v>
      </c>
    </row>
    <row r="109" spans="1:8" x14ac:dyDescent="0.2">
      <c r="A109" s="159">
        <v>137</v>
      </c>
      <c r="B109" s="160">
        <f t="shared" si="3"/>
        <v>119.66</v>
      </c>
      <c r="C109" s="161">
        <v>278.20999999999998</v>
      </c>
      <c r="D109" s="162">
        <v>44710</v>
      </c>
      <c r="E109" s="163">
        <v>31909</v>
      </c>
      <c r="F109" s="162">
        <f t="shared" si="5"/>
        <v>7957</v>
      </c>
      <c r="G109" s="164">
        <f t="shared" si="4"/>
        <v>5860</v>
      </c>
      <c r="H109" s="163">
        <v>58</v>
      </c>
    </row>
    <row r="110" spans="1:8" x14ac:dyDescent="0.2">
      <c r="A110" s="159">
        <v>138</v>
      </c>
      <c r="B110" s="160">
        <f t="shared" si="3"/>
        <v>119.69</v>
      </c>
      <c r="C110" s="161">
        <v>278.20999999999998</v>
      </c>
      <c r="D110" s="162">
        <v>44710</v>
      </c>
      <c r="E110" s="163">
        <v>31909</v>
      </c>
      <c r="F110" s="162">
        <f t="shared" si="5"/>
        <v>7956</v>
      </c>
      <c r="G110" s="164">
        <f t="shared" si="4"/>
        <v>5859</v>
      </c>
      <c r="H110" s="163">
        <v>58</v>
      </c>
    </row>
    <row r="111" spans="1:8" x14ac:dyDescent="0.2">
      <c r="A111" s="159">
        <v>139</v>
      </c>
      <c r="B111" s="160">
        <f t="shared" si="3"/>
        <v>119.72</v>
      </c>
      <c r="C111" s="161">
        <v>278.20999999999998</v>
      </c>
      <c r="D111" s="162">
        <v>44710</v>
      </c>
      <c r="E111" s="163">
        <v>31909</v>
      </c>
      <c r="F111" s="162">
        <f t="shared" si="5"/>
        <v>7954</v>
      </c>
      <c r="G111" s="164">
        <f t="shared" si="4"/>
        <v>5858</v>
      </c>
      <c r="H111" s="163">
        <v>58</v>
      </c>
    </row>
    <row r="112" spans="1:8" x14ac:dyDescent="0.2">
      <c r="A112" s="159">
        <v>140</v>
      </c>
      <c r="B112" s="160">
        <f t="shared" si="3"/>
        <v>119.75</v>
      </c>
      <c r="C112" s="161">
        <v>278.20999999999998</v>
      </c>
      <c r="D112" s="162">
        <v>44710</v>
      </c>
      <c r="E112" s="163">
        <v>31909</v>
      </c>
      <c r="F112" s="162">
        <f t="shared" si="5"/>
        <v>7953</v>
      </c>
      <c r="G112" s="164">
        <f t="shared" si="4"/>
        <v>5857</v>
      </c>
      <c r="H112" s="163">
        <v>58</v>
      </c>
    </row>
    <row r="113" spans="1:8" x14ac:dyDescent="0.2">
      <c r="A113" s="159">
        <v>141</v>
      </c>
      <c r="B113" s="160">
        <f t="shared" si="3"/>
        <v>119.78</v>
      </c>
      <c r="C113" s="161">
        <v>278.20999999999998</v>
      </c>
      <c r="D113" s="162">
        <v>44710</v>
      </c>
      <c r="E113" s="163">
        <v>31909</v>
      </c>
      <c r="F113" s="162">
        <f t="shared" si="5"/>
        <v>7951</v>
      </c>
      <c r="G113" s="164">
        <f t="shared" si="4"/>
        <v>5856</v>
      </c>
      <c r="H113" s="163">
        <v>58</v>
      </c>
    </row>
    <row r="114" spans="1:8" x14ac:dyDescent="0.2">
      <c r="A114" s="159">
        <v>142</v>
      </c>
      <c r="B114" s="160">
        <f t="shared" si="3"/>
        <v>119.81</v>
      </c>
      <c r="C114" s="161">
        <v>278.20999999999998</v>
      </c>
      <c r="D114" s="162">
        <v>44710</v>
      </c>
      <c r="E114" s="163">
        <v>31909</v>
      </c>
      <c r="F114" s="162">
        <f t="shared" si="5"/>
        <v>7950</v>
      </c>
      <c r="G114" s="164">
        <f t="shared" si="4"/>
        <v>5854</v>
      </c>
      <c r="H114" s="163">
        <v>58</v>
      </c>
    </row>
    <row r="115" spans="1:8" x14ac:dyDescent="0.2">
      <c r="A115" s="159">
        <v>143</v>
      </c>
      <c r="B115" s="160">
        <f t="shared" si="3"/>
        <v>119.84</v>
      </c>
      <c r="C115" s="161">
        <v>278.20999999999998</v>
      </c>
      <c r="D115" s="162">
        <v>44710</v>
      </c>
      <c r="E115" s="163">
        <v>31909</v>
      </c>
      <c r="F115" s="162">
        <f t="shared" si="5"/>
        <v>7948</v>
      </c>
      <c r="G115" s="164">
        <f t="shared" si="4"/>
        <v>5853</v>
      </c>
      <c r="H115" s="163">
        <v>58</v>
      </c>
    </row>
    <row r="116" spans="1:8" x14ac:dyDescent="0.2">
      <c r="A116" s="159">
        <v>144</v>
      </c>
      <c r="B116" s="160">
        <f t="shared" si="3"/>
        <v>119.87</v>
      </c>
      <c r="C116" s="161">
        <v>278.20999999999998</v>
      </c>
      <c r="D116" s="162">
        <v>44710</v>
      </c>
      <c r="E116" s="163">
        <v>31909</v>
      </c>
      <c r="F116" s="162">
        <f t="shared" si="5"/>
        <v>7947</v>
      </c>
      <c r="G116" s="164">
        <f t="shared" si="4"/>
        <v>5852</v>
      </c>
      <c r="H116" s="163">
        <v>58</v>
      </c>
    </row>
    <row r="117" spans="1:8" x14ac:dyDescent="0.2">
      <c r="A117" s="159">
        <v>145</v>
      </c>
      <c r="B117" s="160">
        <f t="shared" si="3"/>
        <v>119.9</v>
      </c>
      <c r="C117" s="161">
        <v>278.20999999999998</v>
      </c>
      <c r="D117" s="162">
        <v>44710</v>
      </c>
      <c r="E117" s="163">
        <v>31909</v>
      </c>
      <c r="F117" s="162">
        <f t="shared" si="5"/>
        <v>7945</v>
      </c>
      <c r="G117" s="164">
        <f t="shared" si="4"/>
        <v>5851</v>
      </c>
      <c r="H117" s="163">
        <v>58</v>
      </c>
    </row>
    <row r="118" spans="1:8" x14ac:dyDescent="0.2">
      <c r="A118" s="159">
        <v>146</v>
      </c>
      <c r="B118" s="160">
        <f t="shared" si="3"/>
        <v>119.93</v>
      </c>
      <c r="C118" s="161">
        <v>278.20999999999998</v>
      </c>
      <c r="D118" s="162">
        <v>44710</v>
      </c>
      <c r="E118" s="163">
        <v>31909</v>
      </c>
      <c r="F118" s="162">
        <f t="shared" si="5"/>
        <v>7944</v>
      </c>
      <c r="G118" s="164">
        <f t="shared" si="4"/>
        <v>5850</v>
      </c>
      <c r="H118" s="163">
        <v>58</v>
      </c>
    </row>
    <row r="119" spans="1:8" x14ac:dyDescent="0.2">
      <c r="A119" s="159">
        <v>147</v>
      </c>
      <c r="B119" s="160">
        <f t="shared" si="3"/>
        <v>119.96</v>
      </c>
      <c r="C119" s="161">
        <v>278.20999999999998</v>
      </c>
      <c r="D119" s="162">
        <v>44710</v>
      </c>
      <c r="E119" s="163">
        <v>31909</v>
      </c>
      <c r="F119" s="162">
        <f t="shared" si="5"/>
        <v>7942</v>
      </c>
      <c r="G119" s="164">
        <f t="shared" si="4"/>
        <v>5849</v>
      </c>
      <c r="H119" s="163">
        <v>58</v>
      </c>
    </row>
    <row r="120" spans="1:8" x14ac:dyDescent="0.2">
      <c r="A120" s="159">
        <v>148</v>
      </c>
      <c r="B120" s="160">
        <f t="shared" si="3"/>
        <v>119.99</v>
      </c>
      <c r="C120" s="161">
        <v>278.20999999999998</v>
      </c>
      <c r="D120" s="162">
        <v>44710</v>
      </c>
      <c r="E120" s="163">
        <v>31909</v>
      </c>
      <c r="F120" s="162">
        <f t="shared" si="5"/>
        <v>7941</v>
      </c>
      <c r="G120" s="164">
        <f t="shared" si="4"/>
        <v>5848</v>
      </c>
      <c r="H120" s="163">
        <v>58</v>
      </c>
    </row>
    <row r="121" spans="1:8" x14ac:dyDescent="0.2">
      <c r="A121" s="159">
        <v>149</v>
      </c>
      <c r="B121" s="160">
        <f t="shared" si="3"/>
        <v>120.02</v>
      </c>
      <c r="C121" s="161">
        <v>278.20999999999998</v>
      </c>
      <c r="D121" s="162">
        <v>44710</v>
      </c>
      <c r="E121" s="163">
        <v>31909</v>
      </c>
      <c r="F121" s="162">
        <f t="shared" si="5"/>
        <v>7939</v>
      </c>
      <c r="G121" s="164">
        <f t="shared" si="4"/>
        <v>5847</v>
      </c>
      <c r="H121" s="163">
        <v>58</v>
      </c>
    </row>
    <row r="122" spans="1:8" x14ac:dyDescent="0.2">
      <c r="A122" s="159">
        <v>150</v>
      </c>
      <c r="B122" s="160">
        <f t="shared" si="3"/>
        <v>120.04</v>
      </c>
      <c r="C122" s="161">
        <v>278.20999999999998</v>
      </c>
      <c r="D122" s="162">
        <v>44710</v>
      </c>
      <c r="E122" s="163">
        <v>31909</v>
      </c>
      <c r="F122" s="162">
        <f t="shared" si="5"/>
        <v>7938</v>
      </c>
      <c r="G122" s="164">
        <f t="shared" si="4"/>
        <v>5846</v>
      </c>
      <c r="H122" s="163">
        <v>58</v>
      </c>
    </row>
    <row r="123" spans="1:8" x14ac:dyDescent="0.2">
      <c r="A123" s="159">
        <v>151</v>
      </c>
      <c r="B123" s="160">
        <f t="shared" si="3"/>
        <v>120.07</v>
      </c>
      <c r="C123" s="161">
        <v>278.20999999999998</v>
      </c>
      <c r="D123" s="162">
        <v>44710</v>
      </c>
      <c r="E123" s="163">
        <v>31909</v>
      </c>
      <c r="F123" s="162">
        <f t="shared" si="5"/>
        <v>7937</v>
      </c>
      <c r="G123" s="164">
        <f t="shared" si="4"/>
        <v>5845</v>
      </c>
      <c r="H123" s="163">
        <v>58</v>
      </c>
    </row>
    <row r="124" spans="1:8" x14ac:dyDescent="0.2">
      <c r="A124" s="159">
        <v>152</v>
      </c>
      <c r="B124" s="160">
        <f t="shared" si="3"/>
        <v>120.1</v>
      </c>
      <c r="C124" s="161">
        <v>278.20999999999998</v>
      </c>
      <c r="D124" s="162">
        <v>44710</v>
      </c>
      <c r="E124" s="163">
        <v>31909</v>
      </c>
      <c r="F124" s="162">
        <f t="shared" si="5"/>
        <v>7935</v>
      </c>
      <c r="G124" s="164">
        <f t="shared" si="4"/>
        <v>5844</v>
      </c>
      <c r="H124" s="163">
        <v>58</v>
      </c>
    </row>
    <row r="125" spans="1:8" x14ac:dyDescent="0.2">
      <c r="A125" s="159">
        <v>153</v>
      </c>
      <c r="B125" s="160">
        <f t="shared" si="3"/>
        <v>120.13</v>
      </c>
      <c r="C125" s="161">
        <v>278.20999999999998</v>
      </c>
      <c r="D125" s="162">
        <v>44710</v>
      </c>
      <c r="E125" s="163">
        <v>31909</v>
      </c>
      <c r="F125" s="162">
        <f t="shared" si="5"/>
        <v>7934</v>
      </c>
      <c r="G125" s="164">
        <f t="shared" si="4"/>
        <v>5842</v>
      </c>
      <c r="H125" s="163">
        <v>58</v>
      </c>
    </row>
    <row r="126" spans="1:8" x14ac:dyDescent="0.2">
      <c r="A126" s="159">
        <v>154</v>
      </c>
      <c r="B126" s="160">
        <f t="shared" si="3"/>
        <v>120.16</v>
      </c>
      <c r="C126" s="161">
        <v>278.20999999999998</v>
      </c>
      <c r="D126" s="162">
        <v>44710</v>
      </c>
      <c r="E126" s="163">
        <v>31909</v>
      </c>
      <c r="F126" s="162">
        <f t="shared" si="5"/>
        <v>7932</v>
      </c>
      <c r="G126" s="164">
        <f t="shared" si="4"/>
        <v>5841</v>
      </c>
      <c r="H126" s="163">
        <v>58</v>
      </c>
    </row>
    <row r="127" spans="1:8" x14ac:dyDescent="0.2">
      <c r="A127" s="159">
        <v>155</v>
      </c>
      <c r="B127" s="160">
        <f t="shared" si="3"/>
        <v>120.18</v>
      </c>
      <c r="C127" s="161">
        <v>278.20999999999998</v>
      </c>
      <c r="D127" s="162">
        <v>44710</v>
      </c>
      <c r="E127" s="163">
        <v>31909</v>
      </c>
      <c r="F127" s="162">
        <f t="shared" si="5"/>
        <v>7931</v>
      </c>
      <c r="G127" s="164">
        <f t="shared" si="4"/>
        <v>5841</v>
      </c>
      <c r="H127" s="163">
        <v>58</v>
      </c>
    </row>
    <row r="128" spans="1:8" x14ac:dyDescent="0.2">
      <c r="A128" s="159">
        <v>156</v>
      </c>
      <c r="B128" s="160">
        <f t="shared" si="3"/>
        <v>120.21</v>
      </c>
      <c r="C128" s="161">
        <v>278.20999999999998</v>
      </c>
      <c r="D128" s="162">
        <v>44710</v>
      </c>
      <c r="E128" s="163">
        <v>31909</v>
      </c>
      <c r="F128" s="162">
        <f t="shared" si="5"/>
        <v>7930</v>
      </c>
      <c r="G128" s="164">
        <f t="shared" si="4"/>
        <v>5840</v>
      </c>
      <c r="H128" s="163">
        <v>58</v>
      </c>
    </row>
    <row r="129" spans="1:8" x14ac:dyDescent="0.2">
      <c r="A129" s="159">
        <v>157</v>
      </c>
      <c r="B129" s="160">
        <f t="shared" si="3"/>
        <v>120.24</v>
      </c>
      <c r="C129" s="161">
        <v>278.20999999999998</v>
      </c>
      <c r="D129" s="162">
        <v>44710</v>
      </c>
      <c r="E129" s="163">
        <v>31909</v>
      </c>
      <c r="F129" s="162">
        <f t="shared" si="5"/>
        <v>7928</v>
      </c>
      <c r="G129" s="164">
        <f t="shared" si="4"/>
        <v>5838</v>
      </c>
      <c r="H129" s="163">
        <v>58</v>
      </c>
    </row>
    <row r="130" spans="1:8" x14ac:dyDescent="0.2">
      <c r="A130" s="159">
        <v>158</v>
      </c>
      <c r="B130" s="160">
        <f t="shared" si="3"/>
        <v>120.26</v>
      </c>
      <c r="C130" s="161">
        <v>278.20999999999998</v>
      </c>
      <c r="D130" s="162">
        <v>44710</v>
      </c>
      <c r="E130" s="163">
        <v>31909</v>
      </c>
      <c r="F130" s="162">
        <f t="shared" si="5"/>
        <v>7927</v>
      </c>
      <c r="G130" s="164">
        <f t="shared" si="4"/>
        <v>5838</v>
      </c>
      <c r="H130" s="163">
        <v>58</v>
      </c>
    </row>
    <row r="131" spans="1:8" x14ac:dyDescent="0.2">
      <c r="A131" s="159">
        <v>159</v>
      </c>
      <c r="B131" s="160">
        <f t="shared" si="3"/>
        <v>120.29</v>
      </c>
      <c r="C131" s="161">
        <v>278.20999999999998</v>
      </c>
      <c r="D131" s="162">
        <v>44710</v>
      </c>
      <c r="E131" s="163">
        <v>31909</v>
      </c>
      <c r="F131" s="162">
        <f t="shared" si="5"/>
        <v>7926</v>
      </c>
      <c r="G131" s="164">
        <f t="shared" si="4"/>
        <v>5837</v>
      </c>
      <c r="H131" s="163">
        <v>58</v>
      </c>
    </row>
    <row r="132" spans="1:8" x14ac:dyDescent="0.2">
      <c r="A132" s="159">
        <v>160</v>
      </c>
      <c r="B132" s="160">
        <f t="shared" si="3"/>
        <v>120.32</v>
      </c>
      <c r="C132" s="161">
        <v>278.20999999999998</v>
      </c>
      <c r="D132" s="162">
        <v>44710</v>
      </c>
      <c r="E132" s="163">
        <v>31909</v>
      </c>
      <c r="F132" s="162">
        <f t="shared" si="5"/>
        <v>7924</v>
      </c>
      <c r="G132" s="164">
        <f t="shared" si="4"/>
        <v>5835</v>
      </c>
      <c r="H132" s="163">
        <v>58</v>
      </c>
    </row>
    <row r="133" spans="1:8" x14ac:dyDescent="0.2">
      <c r="A133" s="159">
        <v>161</v>
      </c>
      <c r="B133" s="160">
        <f t="shared" si="3"/>
        <v>120.34</v>
      </c>
      <c r="C133" s="161">
        <v>278.20999999999998</v>
      </c>
      <c r="D133" s="162">
        <v>44710</v>
      </c>
      <c r="E133" s="163">
        <v>31909</v>
      </c>
      <c r="F133" s="162">
        <f t="shared" si="5"/>
        <v>7923</v>
      </c>
      <c r="G133" s="164">
        <f t="shared" si="4"/>
        <v>5835</v>
      </c>
      <c r="H133" s="163">
        <v>58</v>
      </c>
    </row>
    <row r="134" spans="1:8" x14ac:dyDescent="0.2">
      <c r="A134" s="159">
        <v>162</v>
      </c>
      <c r="B134" s="160">
        <f t="shared" si="3"/>
        <v>120.37</v>
      </c>
      <c r="C134" s="161">
        <v>278.20999999999998</v>
      </c>
      <c r="D134" s="162">
        <v>44710</v>
      </c>
      <c r="E134" s="163">
        <v>31909</v>
      </c>
      <c r="F134" s="162">
        <f t="shared" si="5"/>
        <v>7922</v>
      </c>
      <c r="G134" s="164">
        <f t="shared" si="4"/>
        <v>5834</v>
      </c>
      <c r="H134" s="163">
        <v>58</v>
      </c>
    </row>
    <row r="135" spans="1:8" x14ac:dyDescent="0.2">
      <c r="A135" s="159">
        <v>163</v>
      </c>
      <c r="B135" s="160">
        <f t="shared" si="3"/>
        <v>120.39</v>
      </c>
      <c r="C135" s="161">
        <v>278.20999999999998</v>
      </c>
      <c r="D135" s="162">
        <v>44710</v>
      </c>
      <c r="E135" s="163">
        <v>31909</v>
      </c>
      <c r="F135" s="162">
        <f t="shared" si="5"/>
        <v>7921</v>
      </c>
      <c r="G135" s="164">
        <f t="shared" si="4"/>
        <v>5833</v>
      </c>
      <c r="H135" s="163">
        <v>58</v>
      </c>
    </row>
    <row r="136" spans="1:8" x14ac:dyDescent="0.2">
      <c r="A136" s="159">
        <v>164</v>
      </c>
      <c r="B136" s="160">
        <f t="shared" si="3"/>
        <v>120.42</v>
      </c>
      <c r="C136" s="161">
        <v>278.20999999999998</v>
      </c>
      <c r="D136" s="162">
        <v>44710</v>
      </c>
      <c r="E136" s="163">
        <v>31909</v>
      </c>
      <c r="F136" s="162">
        <f t="shared" si="5"/>
        <v>7919</v>
      </c>
      <c r="G136" s="164">
        <f t="shared" si="4"/>
        <v>5832</v>
      </c>
      <c r="H136" s="163">
        <v>58</v>
      </c>
    </row>
    <row r="137" spans="1:8" x14ac:dyDescent="0.2">
      <c r="A137" s="159">
        <v>165</v>
      </c>
      <c r="B137" s="160">
        <f t="shared" si="3"/>
        <v>120.44</v>
      </c>
      <c r="C137" s="161">
        <v>278.20999999999998</v>
      </c>
      <c r="D137" s="162">
        <v>44710</v>
      </c>
      <c r="E137" s="163">
        <v>31909</v>
      </c>
      <c r="F137" s="162">
        <f t="shared" si="5"/>
        <v>7918</v>
      </c>
      <c r="G137" s="164">
        <f t="shared" si="4"/>
        <v>5831</v>
      </c>
      <c r="H137" s="163">
        <v>58</v>
      </c>
    </row>
    <row r="138" spans="1:8" x14ac:dyDescent="0.2">
      <c r="A138" s="159">
        <v>166</v>
      </c>
      <c r="B138" s="160">
        <f t="shared" si="3"/>
        <v>120.47</v>
      </c>
      <c r="C138" s="161">
        <v>278.20999999999998</v>
      </c>
      <c r="D138" s="162">
        <v>44710</v>
      </c>
      <c r="E138" s="163">
        <v>31909</v>
      </c>
      <c r="F138" s="162">
        <f t="shared" si="5"/>
        <v>7917</v>
      </c>
      <c r="G138" s="164">
        <f t="shared" si="4"/>
        <v>5830</v>
      </c>
      <c r="H138" s="163">
        <v>58</v>
      </c>
    </row>
    <row r="139" spans="1:8" x14ac:dyDescent="0.2">
      <c r="A139" s="159">
        <v>167</v>
      </c>
      <c r="B139" s="160">
        <f t="shared" si="3"/>
        <v>120.5</v>
      </c>
      <c r="C139" s="161">
        <v>278.20999999999998</v>
      </c>
      <c r="D139" s="162">
        <v>44710</v>
      </c>
      <c r="E139" s="163">
        <v>31909</v>
      </c>
      <c r="F139" s="162">
        <f t="shared" si="5"/>
        <v>7915</v>
      </c>
      <c r="G139" s="164">
        <f t="shared" si="4"/>
        <v>5829</v>
      </c>
      <c r="H139" s="163">
        <v>58</v>
      </c>
    </row>
    <row r="140" spans="1:8" x14ac:dyDescent="0.2">
      <c r="A140" s="159">
        <v>168</v>
      </c>
      <c r="B140" s="160">
        <f t="shared" ref="B140:B203" si="6">ROUND(4.2*LN(A140)+99,2)</f>
        <v>120.52</v>
      </c>
      <c r="C140" s="161">
        <v>278.20999999999998</v>
      </c>
      <c r="D140" s="162">
        <v>44710</v>
      </c>
      <c r="E140" s="163">
        <v>31909</v>
      </c>
      <c r="F140" s="162">
        <f t="shared" si="5"/>
        <v>7914</v>
      </c>
      <c r="G140" s="164">
        <f t="shared" ref="G140:G203" si="7">ROUND(12*(1/B140*D140+1/C140*E140),0)</f>
        <v>5828</v>
      </c>
      <c r="H140" s="163">
        <v>58</v>
      </c>
    </row>
    <row r="141" spans="1:8" x14ac:dyDescent="0.2">
      <c r="A141" s="159">
        <v>169</v>
      </c>
      <c r="B141" s="160">
        <f t="shared" si="6"/>
        <v>120.55</v>
      </c>
      <c r="C141" s="161">
        <v>278.20999999999998</v>
      </c>
      <c r="D141" s="162">
        <v>44710</v>
      </c>
      <c r="E141" s="163">
        <v>31909</v>
      </c>
      <c r="F141" s="162">
        <f t="shared" si="5"/>
        <v>7913</v>
      </c>
      <c r="G141" s="164">
        <f t="shared" si="7"/>
        <v>5827</v>
      </c>
      <c r="H141" s="163">
        <v>58</v>
      </c>
    </row>
    <row r="142" spans="1:8" x14ac:dyDescent="0.2">
      <c r="A142" s="159">
        <v>170</v>
      </c>
      <c r="B142" s="160">
        <f t="shared" si="6"/>
        <v>120.57</v>
      </c>
      <c r="C142" s="161">
        <v>278.20999999999998</v>
      </c>
      <c r="D142" s="162">
        <v>44710</v>
      </c>
      <c r="E142" s="163">
        <v>31909</v>
      </c>
      <c r="F142" s="162">
        <f t="shared" si="5"/>
        <v>7912</v>
      </c>
      <c r="G142" s="164">
        <f t="shared" si="7"/>
        <v>5826</v>
      </c>
      <c r="H142" s="163">
        <v>58</v>
      </c>
    </row>
    <row r="143" spans="1:8" x14ac:dyDescent="0.2">
      <c r="A143" s="159">
        <v>171</v>
      </c>
      <c r="B143" s="160">
        <f t="shared" si="6"/>
        <v>120.59</v>
      </c>
      <c r="C143" s="161">
        <v>278.20999999999998</v>
      </c>
      <c r="D143" s="162">
        <v>44710</v>
      </c>
      <c r="E143" s="163">
        <v>31909</v>
      </c>
      <c r="F143" s="162">
        <f t="shared" si="5"/>
        <v>7911</v>
      </c>
      <c r="G143" s="164">
        <f t="shared" si="7"/>
        <v>5825</v>
      </c>
      <c r="H143" s="163">
        <v>58</v>
      </c>
    </row>
    <row r="144" spans="1:8" x14ac:dyDescent="0.2">
      <c r="A144" s="159">
        <v>172</v>
      </c>
      <c r="B144" s="160">
        <f t="shared" si="6"/>
        <v>120.62</v>
      </c>
      <c r="C144" s="161">
        <v>278.20999999999998</v>
      </c>
      <c r="D144" s="162">
        <v>44710</v>
      </c>
      <c r="E144" s="163">
        <v>31909</v>
      </c>
      <c r="F144" s="162">
        <f t="shared" ref="F144:F207" si="8">ROUND(12*1.348*(1/B144*D144+1/C144*E144)+H144,0)</f>
        <v>7909</v>
      </c>
      <c r="G144" s="164">
        <f t="shared" si="7"/>
        <v>5824</v>
      </c>
      <c r="H144" s="163">
        <v>58</v>
      </c>
    </row>
    <row r="145" spans="1:8" x14ac:dyDescent="0.2">
      <c r="A145" s="159">
        <v>173</v>
      </c>
      <c r="B145" s="160">
        <f t="shared" si="6"/>
        <v>120.64</v>
      </c>
      <c r="C145" s="161">
        <v>278.20999999999998</v>
      </c>
      <c r="D145" s="162">
        <v>44710</v>
      </c>
      <c r="E145" s="163">
        <v>31909</v>
      </c>
      <c r="F145" s="162">
        <f t="shared" si="8"/>
        <v>7908</v>
      </c>
      <c r="G145" s="164">
        <f t="shared" si="7"/>
        <v>5824</v>
      </c>
      <c r="H145" s="163">
        <v>58</v>
      </c>
    </row>
    <row r="146" spans="1:8" x14ac:dyDescent="0.2">
      <c r="A146" s="159">
        <v>174</v>
      </c>
      <c r="B146" s="160">
        <f t="shared" si="6"/>
        <v>120.67</v>
      </c>
      <c r="C146" s="161">
        <v>278.20999999999998</v>
      </c>
      <c r="D146" s="162">
        <v>44710</v>
      </c>
      <c r="E146" s="163">
        <v>31909</v>
      </c>
      <c r="F146" s="162">
        <f t="shared" si="8"/>
        <v>7907</v>
      </c>
      <c r="G146" s="164">
        <f t="shared" si="7"/>
        <v>5823</v>
      </c>
      <c r="H146" s="163">
        <v>58</v>
      </c>
    </row>
    <row r="147" spans="1:8" x14ac:dyDescent="0.2">
      <c r="A147" s="159">
        <v>175</v>
      </c>
      <c r="B147" s="160">
        <f t="shared" si="6"/>
        <v>120.69</v>
      </c>
      <c r="C147" s="161">
        <v>278.20999999999998</v>
      </c>
      <c r="D147" s="162">
        <v>44710</v>
      </c>
      <c r="E147" s="163">
        <v>31909</v>
      </c>
      <c r="F147" s="162">
        <f t="shared" si="8"/>
        <v>7906</v>
      </c>
      <c r="G147" s="164">
        <f t="shared" si="7"/>
        <v>5822</v>
      </c>
      <c r="H147" s="163">
        <v>58</v>
      </c>
    </row>
    <row r="148" spans="1:8" x14ac:dyDescent="0.2">
      <c r="A148" s="159">
        <v>176</v>
      </c>
      <c r="B148" s="160">
        <f t="shared" si="6"/>
        <v>120.72</v>
      </c>
      <c r="C148" s="161">
        <v>278.20999999999998</v>
      </c>
      <c r="D148" s="162">
        <v>44710</v>
      </c>
      <c r="E148" s="163">
        <v>31909</v>
      </c>
      <c r="F148" s="162">
        <f t="shared" si="8"/>
        <v>7904</v>
      </c>
      <c r="G148" s="164">
        <f t="shared" si="7"/>
        <v>5821</v>
      </c>
      <c r="H148" s="163">
        <v>58</v>
      </c>
    </row>
    <row r="149" spans="1:8" x14ac:dyDescent="0.2">
      <c r="A149" s="159">
        <v>177</v>
      </c>
      <c r="B149" s="160">
        <f t="shared" si="6"/>
        <v>120.74</v>
      </c>
      <c r="C149" s="161">
        <v>278.20999999999998</v>
      </c>
      <c r="D149" s="162">
        <v>44710</v>
      </c>
      <c r="E149" s="163">
        <v>31909</v>
      </c>
      <c r="F149" s="162">
        <f t="shared" si="8"/>
        <v>7903</v>
      </c>
      <c r="G149" s="164">
        <f t="shared" si="7"/>
        <v>5820</v>
      </c>
      <c r="H149" s="163">
        <v>58</v>
      </c>
    </row>
    <row r="150" spans="1:8" x14ac:dyDescent="0.2">
      <c r="A150" s="159">
        <v>178</v>
      </c>
      <c r="B150" s="160">
        <f t="shared" si="6"/>
        <v>120.76</v>
      </c>
      <c r="C150" s="161">
        <v>278.20999999999998</v>
      </c>
      <c r="D150" s="162">
        <v>44710</v>
      </c>
      <c r="E150" s="163">
        <v>31909</v>
      </c>
      <c r="F150" s="162">
        <f t="shared" si="8"/>
        <v>7902</v>
      </c>
      <c r="G150" s="164">
        <f t="shared" si="7"/>
        <v>5819</v>
      </c>
      <c r="H150" s="163">
        <v>58</v>
      </c>
    </row>
    <row r="151" spans="1:8" x14ac:dyDescent="0.2">
      <c r="A151" s="159">
        <v>179</v>
      </c>
      <c r="B151" s="160">
        <f t="shared" si="6"/>
        <v>120.79</v>
      </c>
      <c r="C151" s="161">
        <v>278.20999999999998</v>
      </c>
      <c r="D151" s="162">
        <v>44710</v>
      </c>
      <c r="E151" s="163">
        <v>31909</v>
      </c>
      <c r="F151" s="162">
        <f t="shared" si="8"/>
        <v>7901</v>
      </c>
      <c r="G151" s="164">
        <f t="shared" si="7"/>
        <v>5818</v>
      </c>
      <c r="H151" s="163">
        <v>58</v>
      </c>
    </row>
    <row r="152" spans="1:8" x14ac:dyDescent="0.2">
      <c r="A152" s="159">
        <v>180</v>
      </c>
      <c r="B152" s="160">
        <f t="shared" si="6"/>
        <v>120.81</v>
      </c>
      <c r="C152" s="161">
        <v>278.20999999999998</v>
      </c>
      <c r="D152" s="162">
        <v>44710</v>
      </c>
      <c r="E152" s="163">
        <v>31909</v>
      </c>
      <c r="F152" s="162">
        <f t="shared" si="8"/>
        <v>7900</v>
      </c>
      <c r="G152" s="164">
        <f t="shared" si="7"/>
        <v>5817</v>
      </c>
      <c r="H152" s="163">
        <v>58</v>
      </c>
    </row>
    <row r="153" spans="1:8" x14ac:dyDescent="0.2">
      <c r="A153" s="159">
        <v>181</v>
      </c>
      <c r="B153" s="160">
        <f t="shared" si="6"/>
        <v>120.83</v>
      </c>
      <c r="C153" s="161">
        <v>278.20999999999998</v>
      </c>
      <c r="D153" s="162">
        <v>44710</v>
      </c>
      <c r="E153" s="163">
        <v>31909</v>
      </c>
      <c r="F153" s="162">
        <f t="shared" si="8"/>
        <v>7899</v>
      </c>
      <c r="G153" s="164">
        <f t="shared" si="7"/>
        <v>5817</v>
      </c>
      <c r="H153" s="163">
        <v>58</v>
      </c>
    </row>
    <row r="154" spans="1:8" x14ac:dyDescent="0.2">
      <c r="A154" s="159">
        <v>182</v>
      </c>
      <c r="B154" s="160">
        <f t="shared" si="6"/>
        <v>120.86</v>
      </c>
      <c r="C154" s="161">
        <v>278.20999999999998</v>
      </c>
      <c r="D154" s="162">
        <v>44710</v>
      </c>
      <c r="E154" s="163">
        <v>31909</v>
      </c>
      <c r="F154" s="162">
        <f t="shared" si="8"/>
        <v>7897</v>
      </c>
      <c r="G154" s="164">
        <f t="shared" si="7"/>
        <v>5816</v>
      </c>
      <c r="H154" s="163">
        <v>58</v>
      </c>
    </row>
    <row r="155" spans="1:8" x14ac:dyDescent="0.2">
      <c r="A155" s="159">
        <v>183</v>
      </c>
      <c r="B155" s="160">
        <f t="shared" si="6"/>
        <v>120.88</v>
      </c>
      <c r="C155" s="161">
        <v>278.20999999999998</v>
      </c>
      <c r="D155" s="162">
        <v>44710</v>
      </c>
      <c r="E155" s="163">
        <v>31909</v>
      </c>
      <c r="F155" s="162">
        <f t="shared" si="8"/>
        <v>7896</v>
      </c>
      <c r="G155" s="164">
        <f t="shared" si="7"/>
        <v>5815</v>
      </c>
      <c r="H155" s="163">
        <v>58</v>
      </c>
    </row>
    <row r="156" spans="1:8" x14ac:dyDescent="0.2">
      <c r="A156" s="159">
        <v>184</v>
      </c>
      <c r="B156" s="160">
        <f t="shared" si="6"/>
        <v>120.9</v>
      </c>
      <c r="C156" s="161">
        <v>278.20999999999998</v>
      </c>
      <c r="D156" s="162">
        <v>44710</v>
      </c>
      <c r="E156" s="163">
        <v>31909</v>
      </c>
      <c r="F156" s="162">
        <f t="shared" si="8"/>
        <v>7895</v>
      </c>
      <c r="G156" s="164">
        <f t="shared" si="7"/>
        <v>5814</v>
      </c>
      <c r="H156" s="163">
        <v>58</v>
      </c>
    </row>
    <row r="157" spans="1:8" x14ac:dyDescent="0.2">
      <c r="A157" s="159">
        <v>185</v>
      </c>
      <c r="B157" s="160">
        <f t="shared" si="6"/>
        <v>120.93</v>
      </c>
      <c r="C157" s="161">
        <v>278.20999999999998</v>
      </c>
      <c r="D157" s="162">
        <v>44710</v>
      </c>
      <c r="E157" s="163">
        <v>31909</v>
      </c>
      <c r="F157" s="162">
        <f t="shared" si="8"/>
        <v>7894</v>
      </c>
      <c r="G157" s="164">
        <f t="shared" si="7"/>
        <v>5813</v>
      </c>
      <c r="H157" s="163">
        <v>58</v>
      </c>
    </row>
    <row r="158" spans="1:8" x14ac:dyDescent="0.2">
      <c r="A158" s="159">
        <v>186</v>
      </c>
      <c r="B158" s="160">
        <f t="shared" si="6"/>
        <v>120.95</v>
      </c>
      <c r="C158" s="161">
        <v>278.20999999999998</v>
      </c>
      <c r="D158" s="162">
        <v>44710</v>
      </c>
      <c r="E158" s="163">
        <v>31909</v>
      </c>
      <c r="F158" s="162">
        <f t="shared" si="8"/>
        <v>7893</v>
      </c>
      <c r="G158" s="164">
        <f t="shared" si="7"/>
        <v>5812</v>
      </c>
      <c r="H158" s="163">
        <v>58</v>
      </c>
    </row>
    <row r="159" spans="1:8" x14ac:dyDescent="0.2">
      <c r="A159" s="159">
        <v>187</v>
      </c>
      <c r="B159" s="160">
        <f t="shared" si="6"/>
        <v>120.97</v>
      </c>
      <c r="C159" s="161">
        <v>278.20999999999998</v>
      </c>
      <c r="D159" s="162">
        <v>44710</v>
      </c>
      <c r="E159" s="163">
        <v>31909</v>
      </c>
      <c r="F159" s="162">
        <f t="shared" si="8"/>
        <v>7892</v>
      </c>
      <c r="G159" s="164">
        <f t="shared" si="7"/>
        <v>5811</v>
      </c>
      <c r="H159" s="163">
        <v>58</v>
      </c>
    </row>
    <row r="160" spans="1:8" x14ac:dyDescent="0.2">
      <c r="A160" s="159">
        <v>188</v>
      </c>
      <c r="B160" s="160">
        <f t="shared" si="6"/>
        <v>120.99</v>
      </c>
      <c r="C160" s="161">
        <v>278.20999999999998</v>
      </c>
      <c r="D160" s="162">
        <v>44710</v>
      </c>
      <c r="E160" s="163">
        <v>31909</v>
      </c>
      <c r="F160" s="162">
        <f t="shared" si="8"/>
        <v>7891</v>
      </c>
      <c r="G160" s="164">
        <f t="shared" si="7"/>
        <v>5811</v>
      </c>
      <c r="H160" s="163">
        <v>58</v>
      </c>
    </row>
    <row r="161" spans="1:8" x14ac:dyDescent="0.2">
      <c r="A161" s="159">
        <v>189</v>
      </c>
      <c r="B161" s="160">
        <f t="shared" si="6"/>
        <v>121.02</v>
      </c>
      <c r="C161" s="161">
        <v>278.20999999999998</v>
      </c>
      <c r="D161" s="162">
        <v>44710</v>
      </c>
      <c r="E161" s="163">
        <v>31909</v>
      </c>
      <c r="F161" s="162">
        <f t="shared" si="8"/>
        <v>7889</v>
      </c>
      <c r="G161" s="164">
        <f t="shared" si="7"/>
        <v>5810</v>
      </c>
      <c r="H161" s="163">
        <v>58</v>
      </c>
    </row>
    <row r="162" spans="1:8" x14ac:dyDescent="0.2">
      <c r="A162" s="159">
        <v>190</v>
      </c>
      <c r="B162" s="160">
        <f t="shared" si="6"/>
        <v>121.04</v>
      </c>
      <c r="C162" s="161">
        <v>278.20999999999998</v>
      </c>
      <c r="D162" s="162">
        <v>44710</v>
      </c>
      <c r="E162" s="163">
        <v>31909</v>
      </c>
      <c r="F162" s="162">
        <f t="shared" si="8"/>
        <v>7888</v>
      </c>
      <c r="G162" s="164">
        <f t="shared" si="7"/>
        <v>5809</v>
      </c>
      <c r="H162" s="163">
        <v>58</v>
      </c>
    </row>
    <row r="163" spans="1:8" x14ac:dyDescent="0.2">
      <c r="A163" s="159">
        <v>191</v>
      </c>
      <c r="B163" s="160">
        <f t="shared" si="6"/>
        <v>121.06</v>
      </c>
      <c r="C163" s="161">
        <v>278.20999999999998</v>
      </c>
      <c r="D163" s="162">
        <v>44710</v>
      </c>
      <c r="E163" s="163">
        <v>31909</v>
      </c>
      <c r="F163" s="162">
        <f t="shared" si="8"/>
        <v>7887</v>
      </c>
      <c r="G163" s="164">
        <f t="shared" si="7"/>
        <v>5808</v>
      </c>
      <c r="H163" s="163">
        <v>58</v>
      </c>
    </row>
    <row r="164" spans="1:8" x14ac:dyDescent="0.2">
      <c r="A164" s="159">
        <v>192</v>
      </c>
      <c r="B164" s="160">
        <f t="shared" si="6"/>
        <v>121.08</v>
      </c>
      <c r="C164" s="161">
        <v>278.20999999999998</v>
      </c>
      <c r="D164" s="162">
        <v>44710</v>
      </c>
      <c r="E164" s="163">
        <v>31909</v>
      </c>
      <c r="F164" s="162">
        <f t="shared" si="8"/>
        <v>7886</v>
      </c>
      <c r="G164" s="164">
        <f t="shared" si="7"/>
        <v>5807</v>
      </c>
      <c r="H164" s="163">
        <v>58</v>
      </c>
    </row>
    <row r="165" spans="1:8" x14ac:dyDescent="0.2">
      <c r="A165" s="159">
        <v>193</v>
      </c>
      <c r="B165" s="160">
        <f t="shared" si="6"/>
        <v>121.1</v>
      </c>
      <c r="C165" s="161">
        <v>278.20999999999998</v>
      </c>
      <c r="D165" s="162">
        <v>44710</v>
      </c>
      <c r="E165" s="163">
        <v>31909</v>
      </c>
      <c r="F165" s="162">
        <f t="shared" si="8"/>
        <v>7885</v>
      </c>
      <c r="G165" s="164">
        <f t="shared" si="7"/>
        <v>5807</v>
      </c>
      <c r="H165" s="163">
        <v>58</v>
      </c>
    </row>
    <row r="166" spans="1:8" x14ac:dyDescent="0.2">
      <c r="A166" s="159">
        <v>194</v>
      </c>
      <c r="B166" s="160">
        <f t="shared" si="6"/>
        <v>121.13</v>
      </c>
      <c r="C166" s="161">
        <v>278.20999999999998</v>
      </c>
      <c r="D166" s="162">
        <v>44710</v>
      </c>
      <c r="E166" s="163">
        <v>31909</v>
      </c>
      <c r="F166" s="162">
        <f t="shared" si="8"/>
        <v>7884</v>
      </c>
      <c r="G166" s="164">
        <f t="shared" si="7"/>
        <v>5806</v>
      </c>
      <c r="H166" s="163">
        <v>58</v>
      </c>
    </row>
    <row r="167" spans="1:8" x14ac:dyDescent="0.2">
      <c r="A167" s="159">
        <v>195</v>
      </c>
      <c r="B167" s="160">
        <f t="shared" si="6"/>
        <v>121.15</v>
      </c>
      <c r="C167" s="161">
        <v>278.20999999999998</v>
      </c>
      <c r="D167" s="162">
        <v>44710</v>
      </c>
      <c r="E167" s="163">
        <v>31909</v>
      </c>
      <c r="F167" s="162">
        <f t="shared" si="8"/>
        <v>7883</v>
      </c>
      <c r="G167" s="164">
        <f t="shared" si="7"/>
        <v>5805</v>
      </c>
      <c r="H167" s="163">
        <v>58</v>
      </c>
    </row>
    <row r="168" spans="1:8" x14ac:dyDescent="0.2">
      <c r="A168" s="159">
        <v>196</v>
      </c>
      <c r="B168" s="160">
        <f t="shared" si="6"/>
        <v>121.17</v>
      </c>
      <c r="C168" s="161">
        <v>278.20999999999998</v>
      </c>
      <c r="D168" s="162">
        <v>44710</v>
      </c>
      <c r="E168" s="163">
        <v>31909</v>
      </c>
      <c r="F168" s="162">
        <f t="shared" si="8"/>
        <v>7882</v>
      </c>
      <c r="G168" s="164">
        <f t="shared" si="7"/>
        <v>5804</v>
      </c>
      <c r="H168" s="163">
        <v>58</v>
      </c>
    </row>
    <row r="169" spans="1:8" x14ac:dyDescent="0.2">
      <c r="A169" s="159">
        <v>197</v>
      </c>
      <c r="B169" s="160">
        <f t="shared" si="6"/>
        <v>121.19</v>
      </c>
      <c r="C169" s="161">
        <v>278.20999999999998</v>
      </c>
      <c r="D169" s="162">
        <v>44710</v>
      </c>
      <c r="E169" s="163">
        <v>31909</v>
      </c>
      <c r="F169" s="162">
        <f t="shared" si="8"/>
        <v>7881</v>
      </c>
      <c r="G169" s="164">
        <f t="shared" si="7"/>
        <v>5803</v>
      </c>
      <c r="H169" s="163">
        <v>58</v>
      </c>
    </row>
    <row r="170" spans="1:8" x14ac:dyDescent="0.2">
      <c r="A170" s="159">
        <v>198</v>
      </c>
      <c r="B170" s="160">
        <f t="shared" si="6"/>
        <v>121.21</v>
      </c>
      <c r="C170" s="161">
        <v>278.20999999999998</v>
      </c>
      <c r="D170" s="162">
        <v>44710</v>
      </c>
      <c r="E170" s="163">
        <v>31909</v>
      </c>
      <c r="F170" s="162">
        <f t="shared" si="8"/>
        <v>7880</v>
      </c>
      <c r="G170" s="164">
        <f t="shared" si="7"/>
        <v>5803</v>
      </c>
      <c r="H170" s="163">
        <v>58</v>
      </c>
    </row>
    <row r="171" spans="1:8" x14ac:dyDescent="0.2">
      <c r="A171" s="159">
        <v>199</v>
      </c>
      <c r="B171" s="160">
        <f t="shared" si="6"/>
        <v>121.23</v>
      </c>
      <c r="C171" s="161">
        <v>278.20999999999998</v>
      </c>
      <c r="D171" s="162">
        <v>44710</v>
      </c>
      <c r="E171" s="163">
        <v>31909</v>
      </c>
      <c r="F171" s="162">
        <f t="shared" si="8"/>
        <v>7879</v>
      </c>
      <c r="G171" s="164">
        <f t="shared" si="7"/>
        <v>5802</v>
      </c>
      <c r="H171" s="163">
        <v>58</v>
      </c>
    </row>
    <row r="172" spans="1:8" x14ac:dyDescent="0.2">
      <c r="A172" s="159">
        <v>200</v>
      </c>
      <c r="B172" s="160">
        <f t="shared" si="6"/>
        <v>121.25</v>
      </c>
      <c r="C172" s="161">
        <v>278.20999999999998</v>
      </c>
      <c r="D172" s="162">
        <v>44710</v>
      </c>
      <c r="E172" s="163">
        <v>31909</v>
      </c>
      <c r="F172" s="162">
        <f t="shared" si="8"/>
        <v>7878</v>
      </c>
      <c r="G172" s="164">
        <f t="shared" si="7"/>
        <v>5801</v>
      </c>
      <c r="H172" s="163">
        <v>58</v>
      </c>
    </row>
    <row r="173" spans="1:8" x14ac:dyDescent="0.2">
      <c r="A173" s="159">
        <v>201</v>
      </c>
      <c r="B173" s="160">
        <f t="shared" si="6"/>
        <v>121.27</v>
      </c>
      <c r="C173" s="161">
        <v>278.20999999999998</v>
      </c>
      <c r="D173" s="162">
        <v>44710</v>
      </c>
      <c r="E173" s="163">
        <v>31909</v>
      </c>
      <c r="F173" s="162">
        <f t="shared" si="8"/>
        <v>7877</v>
      </c>
      <c r="G173" s="164">
        <f t="shared" si="7"/>
        <v>5801</v>
      </c>
      <c r="H173" s="163">
        <v>58</v>
      </c>
    </row>
    <row r="174" spans="1:8" x14ac:dyDescent="0.2">
      <c r="A174" s="159">
        <v>202</v>
      </c>
      <c r="B174" s="160">
        <f t="shared" si="6"/>
        <v>121.29</v>
      </c>
      <c r="C174" s="161">
        <v>278.20999999999998</v>
      </c>
      <c r="D174" s="162">
        <v>44710</v>
      </c>
      <c r="E174" s="163">
        <v>31909</v>
      </c>
      <c r="F174" s="162">
        <f t="shared" si="8"/>
        <v>7876</v>
      </c>
      <c r="G174" s="164">
        <f t="shared" si="7"/>
        <v>5800</v>
      </c>
      <c r="H174" s="163">
        <v>58</v>
      </c>
    </row>
    <row r="175" spans="1:8" x14ac:dyDescent="0.2">
      <c r="A175" s="159">
        <v>203</v>
      </c>
      <c r="B175" s="160">
        <f t="shared" si="6"/>
        <v>121.32</v>
      </c>
      <c r="C175" s="161">
        <v>278.20999999999998</v>
      </c>
      <c r="D175" s="162">
        <v>44710</v>
      </c>
      <c r="E175" s="163">
        <v>31909</v>
      </c>
      <c r="F175" s="162">
        <f t="shared" si="8"/>
        <v>7875</v>
      </c>
      <c r="G175" s="164">
        <f t="shared" si="7"/>
        <v>5799</v>
      </c>
      <c r="H175" s="163">
        <v>58</v>
      </c>
    </row>
    <row r="176" spans="1:8" x14ac:dyDescent="0.2">
      <c r="A176" s="159">
        <v>204</v>
      </c>
      <c r="B176" s="160">
        <f t="shared" si="6"/>
        <v>121.34</v>
      </c>
      <c r="C176" s="161">
        <v>278.20999999999998</v>
      </c>
      <c r="D176" s="162">
        <v>44710</v>
      </c>
      <c r="E176" s="163">
        <v>31909</v>
      </c>
      <c r="F176" s="162">
        <f t="shared" si="8"/>
        <v>7874</v>
      </c>
      <c r="G176" s="164">
        <f t="shared" si="7"/>
        <v>5798</v>
      </c>
      <c r="H176" s="163">
        <v>58</v>
      </c>
    </row>
    <row r="177" spans="1:8" x14ac:dyDescent="0.2">
      <c r="A177" s="159">
        <v>205</v>
      </c>
      <c r="B177" s="160">
        <f t="shared" si="6"/>
        <v>121.36</v>
      </c>
      <c r="C177" s="161">
        <v>278.20999999999998</v>
      </c>
      <c r="D177" s="162">
        <v>44710</v>
      </c>
      <c r="E177" s="163">
        <v>31909</v>
      </c>
      <c r="F177" s="162">
        <f t="shared" si="8"/>
        <v>7873</v>
      </c>
      <c r="G177" s="164">
        <f t="shared" si="7"/>
        <v>5797</v>
      </c>
      <c r="H177" s="163">
        <v>58</v>
      </c>
    </row>
    <row r="178" spans="1:8" x14ac:dyDescent="0.2">
      <c r="A178" s="159">
        <v>206</v>
      </c>
      <c r="B178" s="160">
        <f t="shared" si="6"/>
        <v>121.38</v>
      </c>
      <c r="C178" s="161">
        <v>278.20999999999998</v>
      </c>
      <c r="D178" s="162">
        <v>44710</v>
      </c>
      <c r="E178" s="163">
        <v>31909</v>
      </c>
      <c r="F178" s="162">
        <f t="shared" si="8"/>
        <v>7872</v>
      </c>
      <c r="G178" s="164">
        <f t="shared" si="7"/>
        <v>5796</v>
      </c>
      <c r="H178" s="163">
        <v>58</v>
      </c>
    </row>
    <row r="179" spans="1:8" x14ac:dyDescent="0.2">
      <c r="A179" s="159">
        <v>207</v>
      </c>
      <c r="B179" s="160">
        <f t="shared" si="6"/>
        <v>121.4</v>
      </c>
      <c r="C179" s="161">
        <v>278.20999999999998</v>
      </c>
      <c r="D179" s="162">
        <v>44710</v>
      </c>
      <c r="E179" s="163">
        <v>31909</v>
      </c>
      <c r="F179" s="162">
        <f t="shared" si="8"/>
        <v>7871</v>
      </c>
      <c r="G179" s="164">
        <f t="shared" si="7"/>
        <v>5796</v>
      </c>
      <c r="H179" s="163">
        <v>58</v>
      </c>
    </row>
    <row r="180" spans="1:8" x14ac:dyDescent="0.2">
      <c r="A180" s="159">
        <v>208</v>
      </c>
      <c r="B180" s="160">
        <f t="shared" si="6"/>
        <v>121.42</v>
      </c>
      <c r="C180" s="161">
        <v>278.20999999999998</v>
      </c>
      <c r="D180" s="162">
        <v>44710</v>
      </c>
      <c r="E180" s="163">
        <v>31909</v>
      </c>
      <c r="F180" s="162">
        <f t="shared" si="8"/>
        <v>7870</v>
      </c>
      <c r="G180" s="164">
        <f t="shared" si="7"/>
        <v>5795</v>
      </c>
      <c r="H180" s="163">
        <v>58</v>
      </c>
    </row>
    <row r="181" spans="1:8" x14ac:dyDescent="0.2">
      <c r="A181" s="159">
        <v>209</v>
      </c>
      <c r="B181" s="160">
        <f t="shared" si="6"/>
        <v>121.44</v>
      </c>
      <c r="C181" s="161">
        <v>278.20999999999998</v>
      </c>
      <c r="D181" s="162">
        <v>44710</v>
      </c>
      <c r="E181" s="163">
        <v>31909</v>
      </c>
      <c r="F181" s="162">
        <f t="shared" si="8"/>
        <v>7869</v>
      </c>
      <c r="G181" s="164">
        <f t="shared" si="7"/>
        <v>5794</v>
      </c>
      <c r="H181" s="163">
        <v>58</v>
      </c>
    </row>
    <row r="182" spans="1:8" x14ac:dyDescent="0.2">
      <c r="A182" s="159">
        <v>210</v>
      </c>
      <c r="B182" s="160">
        <f t="shared" si="6"/>
        <v>121.46</v>
      </c>
      <c r="C182" s="161">
        <v>278.20999999999998</v>
      </c>
      <c r="D182" s="162">
        <v>44710</v>
      </c>
      <c r="E182" s="163">
        <v>31909</v>
      </c>
      <c r="F182" s="162">
        <f t="shared" si="8"/>
        <v>7868</v>
      </c>
      <c r="G182" s="164">
        <f t="shared" si="7"/>
        <v>5794</v>
      </c>
      <c r="H182" s="163">
        <v>58</v>
      </c>
    </row>
    <row r="183" spans="1:8" x14ac:dyDescent="0.2">
      <c r="A183" s="159">
        <v>211</v>
      </c>
      <c r="B183" s="160">
        <f t="shared" si="6"/>
        <v>121.48</v>
      </c>
      <c r="C183" s="161">
        <v>278.20999999999998</v>
      </c>
      <c r="D183" s="162">
        <v>44710</v>
      </c>
      <c r="E183" s="163">
        <v>31909</v>
      </c>
      <c r="F183" s="162">
        <f t="shared" si="8"/>
        <v>7867</v>
      </c>
      <c r="G183" s="164">
        <f t="shared" si="7"/>
        <v>5793</v>
      </c>
      <c r="H183" s="163">
        <v>58</v>
      </c>
    </row>
    <row r="184" spans="1:8" x14ac:dyDescent="0.2">
      <c r="A184" s="159">
        <v>212</v>
      </c>
      <c r="B184" s="160">
        <f t="shared" si="6"/>
        <v>121.5</v>
      </c>
      <c r="C184" s="161">
        <v>278.20999999999998</v>
      </c>
      <c r="D184" s="162">
        <v>44710</v>
      </c>
      <c r="E184" s="163">
        <v>31909</v>
      </c>
      <c r="F184" s="162">
        <f t="shared" si="8"/>
        <v>7866</v>
      </c>
      <c r="G184" s="164">
        <f t="shared" si="7"/>
        <v>5792</v>
      </c>
      <c r="H184" s="163">
        <v>58</v>
      </c>
    </row>
    <row r="185" spans="1:8" x14ac:dyDescent="0.2">
      <c r="A185" s="159">
        <v>213</v>
      </c>
      <c r="B185" s="160">
        <f t="shared" si="6"/>
        <v>121.52</v>
      </c>
      <c r="C185" s="161">
        <v>278.20999999999998</v>
      </c>
      <c r="D185" s="162">
        <v>44710</v>
      </c>
      <c r="E185" s="163">
        <v>31909</v>
      </c>
      <c r="F185" s="162">
        <f t="shared" si="8"/>
        <v>7865</v>
      </c>
      <c r="G185" s="164">
        <f t="shared" si="7"/>
        <v>5791</v>
      </c>
      <c r="H185" s="163">
        <v>58</v>
      </c>
    </row>
    <row r="186" spans="1:8" x14ac:dyDescent="0.2">
      <c r="A186" s="159">
        <v>214</v>
      </c>
      <c r="B186" s="160">
        <f t="shared" si="6"/>
        <v>121.54</v>
      </c>
      <c r="C186" s="161">
        <v>278.20999999999998</v>
      </c>
      <c r="D186" s="162">
        <v>44710</v>
      </c>
      <c r="E186" s="163">
        <v>31909</v>
      </c>
      <c r="F186" s="162">
        <f t="shared" si="8"/>
        <v>7864</v>
      </c>
      <c r="G186" s="164">
        <f t="shared" si="7"/>
        <v>5791</v>
      </c>
      <c r="H186" s="163">
        <v>58</v>
      </c>
    </row>
    <row r="187" spans="1:8" x14ac:dyDescent="0.2">
      <c r="A187" s="159">
        <v>215</v>
      </c>
      <c r="B187" s="160">
        <f t="shared" si="6"/>
        <v>121.56</v>
      </c>
      <c r="C187" s="161">
        <v>278.20999999999998</v>
      </c>
      <c r="D187" s="162">
        <v>44710</v>
      </c>
      <c r="E187" s="163">
        <v>31909</v>
      </c>
      <c r="F187" s="162">
        <f t="shared" si="8"/>
        <v>7863</v>
      </c>
      <c r="G187" s="164">
        <f t="shared" si="7"/>
        <v>5790</v>
      </c>
      <c r="H187" s="163">
        <v>58</v>
      </c>
    </row>
    <row r="188" spans="1:8" x14ac:dyDescent="0.2">
      <c r="A188" s="159">
        <v>216</v>
      </c>
      <c r="B188" s="160">
        <f t="shared" si="6"/>
        <v>121.58</v>
      </c>
      <c r="C188" s="161">
        <v>278.20999999999998</v>
      </c>
      <c r="D188" s="162">
        <v>44710</v>
      </c>
      <c r="E188" s="163">
        <v>31909</v>
      </c>
      <c r="F188" s="162">
        <f t="shared" si="8"/>
        <v>7862</v>
      </c>
      <c r="G188" s="164">
        <f t="shared" si="7"/>
        <v>5789</v>
      </c>
      <c r="H188" s="163">
        <v>58</v>
      </c>
    </row>
    <row r="189" spans="1:8" x14ac:dyDescent="0.2">
      <c r="A189" s="159">
        <v>217</v>
      </c>
      <c r="B189" s="160">
        <f t="shared" si="6"/>
        <v>121.6</v>
      </c>
      <c r="C189" s="161">
        <v>278.20999999999998</v>
      </c>
      <c r="D189" s="162">
        <v>44710</v>
      </c>
      <c r="E189" s="163">
        <v>31909</v>
      </c>
      <c r="F189" s="162">
        <f t="shared" si="8"/>
        <v>7861</v>
      </c>
      <c r="G189" s="164">
        <f t="shared" si="7"/>
        <v>5788</v>
      </c>
      <c r="H189" s="163">
        <v>58</v>
      </c>
    </row>
    <row r="190" spans="1:8" x14ac:dyDescent="0.2">
      <c r="A190" s="159">
        <v>218</v>
      </c>
      <c r="B190" s="160">
        <f t="shared" si="6"/>
        <v>121.61</v>
      </c>
      <c r="C190" s="161">
        <v>278.20999999999998</v>
      </c>
      <c r="D190" s="162">
        <v>44710</v>
      </c>
      <c r="E190" s="163">
        <v>31909</v>
      </c>
      <c r="F190" s="162">
        <f t="shared" si="8"/>
        <v>7860</v>
      </c>
      <c r="G190" s="164">
        <f t="shared" si="7"/>
        <v>5788</v>
      </c>
      <c r="H190" s="163">
        <v>58</v>
      </c>
    </row>
    <row r="191" spans="1:8" x14ac:dyDescent="0.2">
      <c r="A191" s="159">
        <v>219</v>
      </c>
      <c r="B191" s="160">
        <f t="shared" si="6"/>
        <v>121.63</v>
      </c>
      <c r="C191" s="161">
        <v>278.20999999999998</v>
      </c>
      <c r="D191" s="162">
        <v>44710</v>
      </c>
      <c r="E191" s="163">
        <v>31909</v>
      </c>
      <c r="F191" s="162">
        <f t="shared" si="8"/>
        <v>7859</v>
      </c>
      <c r="G191" s="164">
        <f t="shared" si="7"/>
        <v>5787</v>
      </c>
      <c r="H191" s="163">
        <v>58</v>
      </c>
    </row>
    <row r="192" spans="1:8" x14ac:dyDescent="0.2">
      <c r="A192" s="159">
        <v>220</v>
      </c>
      <c r="B192" s="160">
        <f t="shared" si="6"/>
        <v>121.65</v>
      </c>
      <c r="C192" s="161">
        <v>278.20999999999998</v>
      </c>
      <c r="D192" s="162">
        <v>44710</v>
      </c>
      <c r="E192" s="163">
        <v>31909</v>
      </c>
      <c r="F192" s="162">
        <f t="shared" si="8"/>
        <v>7858</v>
      </c>
      <c r="G192" s="164">
        <f t="shared" si="7"/>
        <v>5787</v>
      </c>
      <c r="H192" s="163">
        <v>58</v>
      </c>
    </row>
    <row r="193" spans="1:8" x14ac:dyDescent="0.2">
      <c r="A193" s="159">
        <v>221</v>
      </c>
      <c r="B193" s="160">
        <f t="shared" si="6"/>
        <v>121.67</v>
      </c>
      <c r="C193" s="161">
        <v>278.20999999999998</v>
      </c>
      <c r="D193" s="162">
        <v>44710</v>
      </c>
      <c r="E193" s="163">
        <v>31909</v>
      </c>
      <c r="F193" s="162">
        <f t="shared" si="8"/>
        <v>7857</v>
      </c>
      <c r="G193" s="164">
        <f t="shared" si="7"/>
        <v>5786</v>
      </c>
      <c r="H193" s="163">
        <v>58</v>
      </c>
    </row>
    <row r="194" spans="1:8" x14ac:dyDescent="0.2">
      <c r="A194" s="159">
        <v>222</v>
      </c>
      <c r="B194" s="160">
        <f t="shared" si="6"/>
        <v>121.69</v>
      </c>
      <c r="C194" s="161">
        <v>278.20999999999998</v>
      </c>
      <c r="D194" s="162">
        <v>44710</v>
      </c>
      <c r="E194" s="163">
        <v>31909</v>
      </c>
      <c r="F194" s="162">
        <f t="shared" si="8"/>
        <v>7856</v>
      </c>
      <c r="G194" s="164">
        <f t="shared" si="7"/>
        <v>5785</v>
      </c>
      <c r="H194" s="163">
        <v>58</v>
      </c>
    </row>
    <row r="195" spans="1:8" x14ac:dyDescent="0.2">
      <c r="A195" s="159">
        <v>223</v>
      </c>
      <c r="B195" s="160">
        <f t="shared" si="6"/>
        <v>121.71</v>
      </c>
      <c r="C195" s="161">
        <v>278.20999999999998</v>
      </c>
      <c r="D195" s="162">
        <v>44710</v>
      </c>
      <c r="E195" s="163">
        <v>31909</v>
      </c>
      <c r="F195" s="162">
        <f t="shared" si="8"/>
        <v>7856</v>
      </c>
      <c r="G195" s="164">
        <f t="shared" si="7"/>
        <v>5785</v>
      </c>
      <c r="H195" s="163">
        <v>58</v>
      </c>
    </row>
    <row r="196" spans="1:8" x14ac:dyDescent="0.2">
      <c r="A196" s="159">
        <v>224</v>
      </c>
      <c r="B196" s="160">
        <f t="shared" si="6"/>
        <v>121.73</v>
      </c>
      <c r="C196" s="161">
        <v>278.20999999999998</v>
      </c>
      <c r="D196" s="162">
        <v>44710</v>
      </c>
      <c r="E196" s="163">
        <v>31909</v>
      </c>
      <c r="F196" s="162">
        <f t="shared" si="8"/>
        <v>7855</v>
      </c>
      <c r="G196" s="164">
        <f t="shared" si="7"/>
        <v>5784</v>
      </c>
      <c r="H196" s="163">
        <v>58</v>
      </c>
    </row>
    <row r="197" spans="1:8" x14ac:dyDescent="0.2">
      <c r="A197" s="159">
        <v>225</v>
      </c>
      <c r="B197" s="160">
        <f t="shared" si="6"/>
        <v>121.75</v>
      </c>
      <c r="C197" s="161">
        <v>278.20999999999998</v>
      </c>
      <c r="D197" s="162">
        <v>44710</v>
      </c>
      <c r="E197" s="163">
        <v>31909</v>
      </c>
      <c r="F197" s="162">
        <f t="shared" si="8"/>
        <v>7854</v>
      </c>
      <c r="G197" s="164">
        <f t="shared" si="7"/>
        <v>5783</v>
      </c>
      <c r="H197" s="163">
        <v>58</v>
      </c>
    </row>
    <row r="198" spans="1:8" x14ac:dyDescent="0.2">
      <c r="A198" s="159">
        <v>226</v>
      </c>
      <c r="B198" s="160">
        <f t="shared" si="6"/>
        <v>121.77</v>
      </c>
      <c r="C198" s="161">
        <v>278.20999999999998</v>
      </c>
      <c r="D198" s="162">
        <v>44710</v>
      </c>
      <c r="E198" s="163">
        <v>31909</v>
      </c>
      <c r="F198" s="162">
        <f t="shared" si="8"/>
        <v>7853</v>
      </c>
      <c r="G198" s="164">
        <f t="shared" si="7"/>
        <v>5782</v>
      </c>
      <c r="H198" s="163">
        <v>58</v>
      </c>
    </row>
    <row r="199" spans="1:8" x14ac:dyDescent="0.2">
      <c r="A199" s="159">
        <v>227</v>
      </c>
      <c r="B199" s="160">
        <f t="shared" si="6"/>
        <v>121.78</v>
      </c>
      <c r="C199" s="161">
        <v>278.20999999999998</v>
      </c>
      <c r="D199" s="162">
        <v>44710</v>
      </c>
      <c r="E199" s="163">
        <v>31909</v>
      </c>
      <c r="F199" s="162">
        <f t="shared" si="8"/>
        <v>7852</v>
      </c>
      <c r="G199" s="164">
        <f t="shared" si="7"/>
        <v>5782</v>
      </c>
      <c r="H199" s="163">
        <v>58</v>
      </c>
    </row>
    <row r="200" spans="1:8" x14ac:dyDescent="0.2">
      <c r="A200" s="159">
        <v>228</v>
      </c>
      <c r="B200" s="160">
        <f t="shared" si="6"/>
        <v>121.8</v>
      </c>
      <c r="C200" s="161">
        <v>278.20999999999998</v>
      </c>
      <c r="D200" s="162">
        <v>44710</v>
      </c>
      <c r="E200" s="163">
        <v>31909</v>
      </c>
      <c r="F200" s="162">
        <f t="shared" si="8"/>
        <v>7851</v>
      </c>
      <c r="G200" s="164">
        <f t="shared" si="7"/>
        <v>5781</v>
      </c>
      <c r="H200" s="163">
        <v>58</v>
      </c>
    </row>
    <row r="201" spans="1:8" x14ac:dyDescent="0.2">
      <c r="A201" s="159">
        <v>229</v>
      </c>
      <c r="B201" s="160">
        <f t="shared" si="6"/>
        <v>121.82</v>
      </c>
      <c r="C201" s="161">
        <v>278.20999999999998</v>
      </c>
      <c r="D201" s="162">
        <v>44710</v>
      </c>
      <c r="E201" s="163">
        <v>31909</v>
      </c>
      <c r="F201" s="162">
        <f t="shared" si="8"/>
        <v>7850</v>
      </c>
      <c r="G201" s="164">
        <f t="shared" si="7"/>
        <v>5781</v>
      </c>
      <c r="H201" s="163">
        <v>58</v>
      </c>
    </row>
    <row r="202" spans="1:8" x14ac:dyDescent="0.2">
      <c r="A202" s="159">
        <v>230</v>
      </c>
      <c r="B202" s="160">
        <f t="shared" si="6"/>
        <v>121.84</v>
      </c>
      <c r="C202" s="161">
        <v>278.20999999999998</v>
      </c>
      <c r="D202" s="162">
        <v>44710</v>
      </c>
      <c r="E202" s="163">
        <v>31909</v>
      </c>
      <c r="F202" s="162">
        <f t="shared" si="8"/>
        <v>7849</v>
      </c>
      <c r="G202" s="164">
        <f t="shared" si="7"/>
        <v>5780</v>
      </c>
      <c r="H202" s="163">
        <v>58</v>
      </c>
    </row>
    <row r="203" spans="1:8" x14ac:dyDescent="0.2">
      <c r="A203" s="159">
        <v>231</v>
      </c>
      <c r="B203" s="160">
        <f t="shared" si="6"/>
        <v>121.86</v>
      </c>
      <c r="C203" s="161">
        <v>278.20999999999998</v>
      </c>
      <c r="D203" s="162">
        <v>44710</v>
      </c>
      <c r="E203" s="163">
        <v>31909</v>
      </c>
      <c r="F203" s="162">
        <f t="shared" si="8"/>
        <v>7848</v>
      </c>
      <c r="G203" s="164">
        <f t="shared" si="7"/>
        <v>5779</v>
      </c>
      <c r="H203" s="163">
        <v>58</v>
      </c>
    </row>
    <row r="204" spans="1:8" x14ac:dyDescent="0.2">
      <c r="A204" s="159">
        <v>232</v>
      </c>
      <c r="B204" s="160">
        <f t="shared" ref="B204:B267" si="9">ROUND(4.2*LN(A204)+99,2)</f>
        <v>121.88</v>
      </c>
      <c r="C204" s="161">
        <v>278.20999999999998</v>
      </c>
      <c r="D204" s="162">
        <v>44710</v>
      </c>
      <c r="E204" s="163">
        <v>31909</v>
      </c>
      <c r="F204" s="162">
        <f t="shared" si="8"/>
        <v>7847</v>
      </c>
      <c r="G204" s="164">
        <f t="shared" ref="G204:G267" si="10">ROUND(12*(1/B204*D204+1/C204*E204),0)</f>
        <v>5778</v>
      </c>
      <c r="H204" s="163">
        <v>58</v>
      </c>
    </row>
    <row r="205" spans="1:8" x14ac:dyDescent="0.2">
      <c r="A205" s="159">
        <v>233</v>
      </c>
      <c r="B205" s="160">
        <f t="shared" si="9"/>
        <v>121.89</v>
      </c>
      <c r="C205" s="161">
        <v>278.20999999999998</v>
      </c>
      <c r="D205" s="162">
        <v>44710</v>
      </c>
      <c r="E205" s="163">
        <v>31909</v>
      </c>
      <c r="F205" s="162">
        <f t="shared" si="8"/>
        <v>7847</v>
      </c>
      <c r="G205" s="164">
        <f t="shared" si="10"/>
        <v>5778</v>
      </c>
      <c r="H205" s="163">
        <v>58</v>
      </c>
    </row>
    <row r="206" spans="1:8" x14ac:dyDescent="0.2">
      <c r="A206" s="159">
        <v>234</v>
      </c>
      <c r="B206" s="160">
        <f t="shared" si="9"/>
        <v>121.91</v>
      </c>
      <c r="C206" s="161">
        <v>278.20999999999998</v>
      </c>
      <c r="D206" s="162">
        <v>44710</v>
      </c>
      <c r="E206" s="163">
        <v>31909</v>
      </c>
      <c r="F206" s="162">
        <f t="shared" si="8"/>
        <v>7846</v>
      </c>
      <c r="G206" s="164">
        <f t="shared" si="10"/>
        <v>5777</v>
      </c>
      <c r="H206" s="163">
        <v>58</v>
      </c>
    </row>
    <row r="207" spans="1:8" x14ac:dyDescent="0.2">
      <c r="A207" s="159">
        <v>235</v>
      </c>
      <c r="B207" s="160">
        <f t="shared" si="9"/>
        <v>121.93</v>
      </c>
      <c r="C207" s="161">
        <v>278.20999999999998</v>
      </c>
      <c r="D207" s="162">
        <v>44710</v>
      </c>
      <c r="E207" s="163">
        <v>31909</v>
      </c>
      <c r="F207" s="162">
        <f t="shared" si="8"/>
        <v>7845</v>
      </c>
      <c r="G207" s="164">
        <f t="shared" si="10"/>
        <v>5777</v>
      </c>
      <c r="H207" s="163">
        <v>58</v>
      </c>
    </row>
    <row r="208" spans="1:8" x14ac:dyDescent="0.2">
      <c r="A208" s="159">
        <v>236</v>
      </c>
      <c r="B208" s="160">
        <f t="shared" si="9"/>
        <v>121.95</v>
      </c>
      <c r="C208" s="161">
        <v>278.20999999999998</v>
      </c>
      <c r="D208" s="162">
        <v>44710</v>
      </c>
      <c r="E208" s="163">
        <v>31909</v>
      </c>
      <c r="F208" s="162">
        <f t="shared" ref="F208:F271" si="11">ROUND(12*1.348*(1/B208*D208+1/C208*E208)+H208,0)</f>
        <v>7844</v>
      </c>
      <c r="G208" s="164">
        <f t="shared" si="10"/>
        <v>5776</v>
      </c>
      <c r="H208" s="163">
        <v>58</v>
      </c>
    </row>
    <row r="209" spans="1:8" x14ac:dyDescent="0.2">
      <c r="A209" s="159">
        <v>237</v>
      </c>
      <c r="B209" s="160">
        <f t="shared" si="9"/>
        <v>121.97</v>
      </c>
      <c r="C209" s="161">
        <v>278.20999999999998</v>
      </c>
      <c r="D209" s="162">
        <v>44710</v>
      </c>
      <c r="E209" s="163">
        <v>31909</v>
      </c>
      <c r="F209" s="162">
        <f t="shared" si="11"/>
        <v>7843</v>
      </c>
      <c r="G209" s="164">
        <f t="shared" si="10"/>
        <v>5775</v>
      </c>
      <c r="H209" s="163">
        <v>58</v>
      </c>
    </row>
    <row r="210" spans="1:8" x14ac:dyDescent="0.2">
      <c r="A210" s="159">
        <v>238</v>
      </c>
      <c r="B210" s="160">
        <f t="shared" si="9"/>
        <v>121.98</v>
      </c>
      <c r="C210" s="161">
        <v>278.20999999999998</v>
      </c>
      <c r="D210" s="162">
        <v>44710</v>
      </c>
      <c r="E210" s="163">
        <v>31909</v>
      </c>
      <c r="F210" s="162">
        <f t="shared" si="11"/>
        <v>7842</v>
      </c>
      <c r="G210" s="164">
        <f t="shared" si="10"/>
        <v>5775</v>
      </c>
      <c r="H210" s="163">
        <v>58</v>
      </c>
    </row>
    <row r="211" spans="1:8" x14ac:dyDescent="0.2">
      <c r="A211" s="159">
        <v>239</v>
      </c>
      <c r="B211" s="160">
        <f t="shared" si="9"/>
        <v>122</v>
      </c>
      <c r="C211" s="161">
        <v>278.20999999999998</v>
      </c>
      <c r="D211" s="162">
        <v>44710</v>
      </c>
      <c r="E211" s="163">
        <v>31909</v>
      </c>
      <c r="F211" s="162">
        <f t="shared" si="11"/>
        <v>7841</v>
      </c>
      <c r="G211" s="164">
        <f t="shared" si="10"/>
        <v>5774</v>
      </c>
      <c r="H211" s="163">
        <v>58</v>
      </c>
    </row>
    <row r="212" spans="1:8" x14ac:dyDescent="0.2">
      <c r="A212" s="159">
        <v>240</v>
      </c>
      <c r="B212" s="160">
        <f t="shared" si="9"/>
        <v>122.02</v>
      </c>
      <c r="C212" s="161">
        <v>278.20999999999998</v>
      </c>
      <c r="D212" s="162">
        <v>44710</v>
      </c>
      <c r="E212" s="163">
        <v>31909</v>
      </c>
      <c r="F212" s="162">
        <f t="shared" si="11"/>
        <v>7840</v>
      </c>
      <c r="G212" s="164">
        <f t="shared" si="10"/>
        <v>5773</v>
      </c>
      <c r="H212" s="163">
        <v>58</v>
      </c>
    </row>
    <row r="213" spans="1:8" x14ac:dyDescent="0.2">
      <c r="A213" s="159">
        <v>241</v>
      </c>
      <c r="B213" s="160">
        <f t="shared" si="9"/>
        <v>122.04</v>
      </c>
      <c r="C213" s="161">
        <v>278.20999999999998</v>
      </c>
      <c r="D213" s="162">
        <v>44710</v>
      </c>
      <c r="E213" s="163">
        <v>31909</v>
      </c>
      <c r="F213" s="162">
        <f t="shared" si="11"/>
        <v>7839</v>
      </c>
      <c r="G213" s="164">
        <f t="shared" si="10"/>
        <v>5773</v>
      </c>
      <c r="H213" s="163">
        <v>58</v>
      </c>
    </row>
    <row r="214" spans="1:8" x14ac:dyDescent="0.2">
      <c r="A214" s="159">
        <v>242</v>
      </c>
      <c r="B214" s="160">
        <f t="shared" si="9"/>
        <v>122.05</v>
      </c>
      <c r="C214" s="161">
        <v>278.20999999999998</v>
      </c>
      <c r="D214" s="162">
        <v>44710</v>
      </c>
      <c r="E214" s="163">
        <v>31909</v>
      </c>
      <c r="F214" s="162">
        <f t="shared" si="11"/>
        <v>7839</v>
      </c>
      <c r="G214" s="164">
        <f t="shared" si="10"/>
        <v>5772</v>
      </c>
      <c r="H214" s="163">
        <v>58</v>
      </c>
    </row>
    <row r="215" spans="1:8" x14ac:dyDescent="0.2">
      <c r="A215" s="159">
        <v>243</v>
      </c>
      <c r="B215" s="160">
        <f t="shared" si="9"/>
        <v>122.07</v>
      </c>
      <c r="C215" s="161">
        <v>278.20999999999998</v>
      </c>
      <c r="D215" s="162">
        <v>44710</v>
      </c>
      <c r="E215" s="163">
        <v>31909</v>
      </c>
      <c r="F215" s="162">
        <f t="shared" si="11"/>
        <v>7838</v>
      </c>
      <c r="G215" s="164">
        <f t="shared" si="10"/>
        <v>5772</v>
      </c>
      <c r="H215" s="163">
        <v>58</v>
      </c>
    </row>
    <row r="216" spans="1:8" x14ac:dyDescent="0.2">
      <c r="A216" s="159">
        <v>244</v>
      </c>
      <c r="B216" s="160">
        <f t="shared" si="9"/>
        <v>122.09</v>
      </c>
      <c r="C216" s="161">
        <v>278.20999999999998</v>
      </c>
      <c r="D216" s="162">
        <v>44710</v>
      </c>
      <c r="E216" s="163">
        <v>31909</v>
      </c>
      <c r="F216" s="162">
        <f t="shared" si="11"/>
        <v>7837</v>
      </c>
      <c r="G216" s="164">
        <f t="shared" si="10"/>
        <v>5771</v>
      </c>
      <c r="H216" s="163">
        <v>58</v>
      </c>
    </row>
    <row r="217" spans="1:8" x14ac:dyDescent="0.2">
      <c r="A217" s="159">
        <v>245</v>
      </c>
      <c r="B217" s="160">
        <f t="shared" si="9"/>
        <v>122.11</v>
      </c>
      <c r="C217" s="161">
        <v>278.20999999999998</v>
      </c>
      <c r="D217" s="162">
        <v>44710</v>
      </c>
      <c r="E217" s="163">
        <v>31909</v>
      </c>
      <c r="F217" s="162">
        <f t="shared" si="11"/>
        <v>7836</v>
      </c>
      <c r="G217" s="164">
        <f t="shared" si="10"/>
        <v>5770</v>
      </c>
      <c r="H217" s="163">
        <v>58</v>
      </c>
    </row>
    <row r="218" spans="1:8" x14ac:dyDescent="0.2">
      <c r="A218" s="159">
        <v>246</v>
      </c>
      <c r="B218" s="160">
        <f t="shared" si="9"/>
        <v>122.12</v>
      </c>
      <c r="C218" s="161">
        <v>278.20999999999998</v>
      </c>
      <c r="D218" s="162">
        <v>44710</v>
      </c>
      <c r="E218" s="163">
        <v>31909</v>
      </c>
      <c r="F218" s="162">
        <f t="shared" si="11"/>
        <v>7836</v>
      </c>
      <c r="G218" s="164">
        <f t="shared" si="10"/>
        <v>5770</v>
      </c>
      <c r="H218" s="163">
        <v>58</v>
      </c>
    </row>
    <row r="219" spans="1:8" x14ac:dyDescent="0.2">
      <c r="A219" s="159">
        <v>247</v>
      </c>
      <c r="B219" s="160">
        <f t="shared" si="9"/>
        <v>122.14</v>
      </c>
      <c r="C219" s="161">
        <v>278.20999999999998</v>
      </c>
      <c r="D219" s="162">
        <v>44710</v>
      </c>
      <c r="E219" s="163">
        <v>31909</v>
      </c>
      <c r="F219" s="162">
        <f t="shared" si="11"/>
        <v>7835</v>
      </c>
      <c r="G219" s="164">
        <f t="shared" si="10"/>
        <v>5769</v>
      </c>
      <c r="H219" s="163">
        <v>58</v>
      </c>
    </row>
    <row r="220" spans="1:8" x14ac:dyDescent="0.2">
      <c r="A220" s="159">
        <v>248</v>
      </c>
      <c r="B220" s="160">
        <f t="shared" si="9"/>
        <v>122.16</v>
      </c>
      <c r="C220" s="161">
        <v>278.20999999999998</v>
      </c>
      <c r="D220" s="162">
        <v>44710</v>
      </c>
      <c r="E220" s="163">
        <v>31909</v>
      </c>
      <c r="F220" s="162">
        <f t="shared" si="11"/>
        <v>7834</v>
      </c>
      <c r="G220" s="164">
        <f t="shared" si="10"/>
        <v>5768</v>
      </c>
      <c r="H220" s="163">
        <v>58</v>
      </c>
    </row>
    <row r="221" spans="1:8" x14ac:dyDescent="0.2">
      <c r="A221" s="159">
        <v>249</v>
      </c>
      <c r="B221" s="160">
        <f t="shared" si="9"/>
        <v>122.17</v>
      </c>
      <c r="C221" s="161">
        <v>278.20999999999998</v>
      </c>
      <c r="D221" s="162">
        <v>44710</v>
      </c>
      <c r="E221" s="163">
        <v>31909</v>
      </c>
      <c r="F221" s="162">
        <f t="shared" si="11"/>
        <v>7833</v>
      </c>
      <c r="G221" s="164">
        <f t="shared" si="10"/>
        <v>5768</v>
      </c>
      <c r="H221" s="163">
        <v>58</v>
      </c>
    </row>
    <row r="222" spans="1:8" x14ac:dyDescent="0.2">
      <c r="A222" s="159">
        <v>250</v>
      </c>
      <c r="B222" s="160">
        <f t="shared" si="9"/>
        <v>122.19</v>
      </c>
      <c r="C222" s="161">
        <v>278.20999999999998</v>
      </c>
      <c r="D222" s="162">
        <v>44710</v>
      </c>
      <c r="E222" s="163">
        <v>31909</v>
      </c>
      <c r="F222" s="162">
        <f t="shared" si="11"/>
        <v>7832</v>
      </c>
      <c r="G222" s="164">
        <f t="shared" si="10"/>
        <v>5767</v>
      </c>
      <c r="H222" s="163">
        <v>58</v>
      </c>
    </row>
    <row r="223" spans="1:8" x14ac:dyDescent="0.2">
      <c r="A223" s="159">
        <v>251</v>
      </c>
      <c r="B223" s="160">
        <f t="shared" si="9"/>
        <v>122.21</v>
      </c>
      <c r="C223" s="161">
        <v>278.20999999999998</v>
      </c>
      <c r="D223" s="162">
        <v>44710</v>
      </c>
      <c r="E223" s="163">
        <v>31909</v>
      </c>
      <c r="F223" s="162">
        <f t="shared" si="11"/>
        <v>7831</v>
      </c>
      <c r="G223" s="164">
        <f t="shared" si="10"/>
        <v>5766</v>
      </c>
      <c r="H223" s="163">
        <v>58</v>
      </c>
    </row>
    <row r="224" spans="1:8" x14ac:dyDescent="0.2">
      <c r="A224" s="159">
        <v>252</v>
      </c>
      <c r="B224" s="160">
        <f t="shared" si="9"/>
        <v>122.22</v>
      </c>
      <c r="C224" s="161">
        <v>278.20999999999998</v>
      </c>
      <c r="D224" s="162">
        <v>44710</v>
      </c>
      <c r="E224" s="163">
        <v>31909</v>
      </c>
      <c r="F224" s="162">
        <f t="shared" si="11"/>
        <v>7831</v>
      </c>
      <c r="G224" s="164">
        <f t="shared" si="10"/>
        <v>5766</v>
      </c>
      <c r="H224" s="163">
        <v>58</v>
      </c>
    </row>
    <row r="225" spans="1:8" x14ac:dyDescent="0.2">
      <c r="A225" s="159">
        <v>253</v>
      </c>
      <c r="B225" s="160">
        <f t="shared" si="9"/>
        <v>122.24</v>
      </c>
      <c r="C225" s="161">
        <v>278.20999999999998</v>
      </c>
      <c r="D225" s="162">
        <v>44710</v>
      </c>
      <c r="E225" s="163">
        <v>31909</v>
      </c>
      <c r="F225" s="162">
        <f t="shared" si="11"/>
        <v>7830</v>
      </c>
      <c r="G225" s="164">
        <f t="shared" si="10"/>
        <v>5765</v>
      </c>
      <c r="H225" s="163">
        <v>58</v>
      </c>
    </row>
    <row r="226" spans="1:8" x14ac:dyDescent="0.2">
      <c r="A226" s="159">
        <v>254</v>
      </c>
      <c r="B226" s="160">
        <f t="shared" si="9"/>
        <v>122.26</v>
      </c>
      <c r="C226" s="161">
        <v>278.20999999999998</v>
      </c>
      <c r="D226" s="162">
        <v>44710</v>
      </c>
      <c r="E226" s="163">
        <v>31909</v>
      </c>
      <c r="F226" s="162">
        <f t="shared" si="11"/>
        <v>7829</v>
      </c>
      <c r="G226" s="164">
        <f t="shared" si="10"/>
        <v>5765</v>
      </c>
      <c r="H226" s="163">
        <v>58</v>
      </c>
    </row>
    <row r="227" spans="1:8" x14ac:dyDescent="0.2">
      <c r="A227" s="159">
        <v>255</v>
      </c>
      <c r="B227" s="160">
        <f t="shared" si="9"/>
        <v>122.27</v>
      </c>
      <c r="C227" s="161">
        <v>278.20999999999998</v>
      </c>
      <c r="D227" s="162">
        <v>44710</v>
      </c>
      <c r="E227" s="163">
        <v>31909</v>
      </c>
      <c r="F227" s="162">
        <f t="shared" si="11"/>
        <v>7828</v>
      </c>
      <c r="G227" s="164">
        <f t="shared" si="10"/>
        <v>5764</v>
      </c>
      <c r="H227" s="163">
        <v>58</v>
      </c>
    </row>
    <row r="228" spans="1:8" x14ac:dyDescent="0.2">
      <c r="A228" s="159">
        <v>256</v>
      </c>
      <c r="B228" s="160">
        <f t="shared" si="9"/>
        <v>122.29</v>
      </c>
      <c r="C228" s="161">
        <v>278.20999999999998</v>
      </c>
      <c r="D228" s="162">
        <v>44710</v>
      </c>
      <c r="E228" s="163">
        <v>31909</v>
      </c>
      <c r="F228" s="162">
        <f t="shared" si="11"/>
        <v>7827</v>
      </c>
      <c r="G228" s="164">
        <f t="shared" si="10"/>
        <v>5764</v>
      </c>
      <c r="H228" s="163">
        <v>58</v>
      </c>
    </row>
    <row r="229" spans="1:8" x14ac:dyDescent="0.2">
      <c r="A229" s="159">
        <v>257</v>
      </c>
      <c r="B229" s="160">
        <f t="shared" si="9"/>
        <v>122.31</v>
      </c>
      <c r="C229" s="161">
        <v>278.20999999999998</v>
      </c>
      <c r="D229" s="162">
        <v>44710</v>
      </c>
      <c r="E229" s="163">
        <v>31909</v>
      </c>
      <c r="F229" s="162">
        <f t="shared" si="11"/>
        <v>7826</v>
      </c>
      <c r="G229" s="164">
        <f t="shared" si="10"/>
        <v>5763</v>
      </c>
      <c r="H229" s="163">
        <v>58</v>
      </c>
    </row>
    <row r="230" spans="1:8" x14ac:dyDescent="0.2">
      <c r="A230" s="159">
        <v>258</v>
      </c>
      <c r="B230" s="160">
        <f t="shared" si="9"/>
        <v>122.32</v>
      </c>
      <c r="C230" s="161">
        <v>278.20999999999998</v>
      </c>
      <c r="D230" s="162">
        <v>44710</v>
      </c>
      <c r="E230" s="163">
        <v>31909</v>
      </c>
      <c r="F230" s="162">
        <f t="shared" si="11"/>
        <v>7826</v>
      </c>
      <c r="G230" s="164">
        <f t="shared" si="10"/>
        <v>5763</v>
      </c>
      <c r="H230" s="163">
        <v>58</v>
      </c>
    </row>
    <row r="231" spans="1:8" x14ac:dyDescent="0.2">
      <c r="A231" s="159">
        <v>259</v>
      </c>
      <c r="B231" s="160">
        <f t="shared" si="9"/>
        <v>122.34</v>
      </c>
      <c r="C231" s="161">
        <v>278.20999999999998</v>
      </c>
      <c r="D231" s="162">
        <v>44710</v>
      </c>
      <c r="E231" s="163">
        <v>31909</v>
      </c>
      <c r="F231" s="162">
        <f t="shared" si="11"/>
        <v>7825</v>
      </c>
      <c r="G231" s="164">
        <f t="shared" si="10"/>
        <v>5762</v>
      </c>
      <c r="H231" s="163">
        <v>58</v>
      </c>
    </row>
    <row r="232" spans="1:8" x14ac:dyDescent="0.2">
      <c r="A232" s="159">
        <v>260</v>
      </c>
      <c r="B232" s="160">
        <f t="shared" si="9"/>
        <v>122.35</v>
      </c>
      <c r="C232" s="161">
        <v>278.20999999999998</v>
      </c>
      <c r="D232" s="162">
        <v>44710</v>
      </c>
      <c r="E232" s="163">
        <v>31909</v>
      </c>
      <c r="F232" s="162">
        <f t="shared" si="11"/>
        <v>7824</v>
      </c>
      <c r="G232" s="164">
        <f t="shared" si="10"/>
        <v>5761</v>
      </c>
      <c r="H232" s="163">
        <v>58</v>
      </c>
    </row>
    <row r="233" spans="1:8" x14ac:dyDescent="0.2">
      <c r="A233" s="159">
        <v>261</v>
      </c>
      <c r="B233" s="160">
        <f t="shared" si="9"/>
        <v>122.37</v>
      </c>
      <c r="C233" s="161">
        <v>278.20999999999998</v>
      </c>
      <c r="D233" s="162">
        <v>44710</v>
      </c>
      <c r="E233" s="163">
        <v>31909</v>
      </c>
      <c r="F233" s="162">
        <f t="shared" si="11"/>
        <v>7823</v>
      </c>
      <c r="G233" s="164">
        <f t="shared" si="10"/>
        <v>5761</v>
      </c>
      <c r="H233" s="163">
        <v>58</v>
      </c>
    </row>
    <row r="234" spans="1:8" x14ac:dyDescent="0.2">
      <c r="A234" s="159">
        <v>262</v>
      </c>
      <c r="B234" s="160">
        <f t="shared" si="9"/>
        <v>122.39</v>
      </c>
      <c r="C234" s="161">
        <v>278.20999999999998</v>
      </c>
      <c r="D234" s="162">
        <v>44710</v>
      </c>
      <c r="E234" s="163">
        <v>31909</v>
      </c>
      <c r="F234" s="162">
        <f t="shared" si="11"/>
        <v>7823</v>
      </c>
      <c r="G234" s="164">
        <f t="shared" si="10"/>
        <v>5760</v>
      </c>
      <c r="H234" s="163">
        <v>58</v>
      </c>
    </row>
    <row r="235" spans="1:8" x14ac:dyDescent="0.2">
      <c r="A235" s="159">
        <v>263</v>
      </c>
      <c r="B235" s="160">
        <f t="shared" si="9"/>
        <v>122.4</v>
      </c>
      <c r="C235" s="161">
        <v>278.20999999999998</v>
      </c>
      <c r="D235" s="162">
        <v>44710</v>
      </c>
      <c r="E235" s="163">
        <v>31909</v>
      </c>
      <c r="F235" s="162">
        <f t="shared" si="11"/>
        <v>7822</v>
      </c>
      <c r="G235" s="164">
        <f t="shared" si="10"/>
        <v>5760</v>
      </c>
      <c r="H235" s="163">
        <v>58</v>
      </c>
    </row>
    <row r="236" spans="1:8" x14ac:dyDescent="0.2">
      <c r="A236" s="159">
        <v>264</v>
      </c>
      <c r="B236" s="160">
        <f t="shared" si="9"/>
        <v>122.42</v>
      </c>
      <c r="C236" s="161">
        <v>278.20999999999998</v>
      </c>
      <c r="D236" s="162">
        <v>44710</v>
      </c>
      <c r="E236" s="163">
        <v>31909</v>
      </c>
      <c r="F236" s="162">
        <f t="shared" si="11"/>
        <v>7821</v>
      </c>
      <c r="G236" s="164">
        <f t="shared" si="10"/>
        <v>5759</v>
      </c>
      <c r="H236" s="163">
        <v>58</v>
      </c>
    </row>
    <row r="237" spans="1:8" x14ac:dyDescent="0.2">
      <c r="A237" s="159">
        <v>265</v>
      </c>
      <c r="B237" s="160">
        <f t="shared" si="9"/>
        <v>122.43</v>
      </c>
      <c r="C237" s="161">
        <v>278.20999999999998</v>
      </c>
      <c r="D237" s="162">
        <v>44710</v>
      </c>
      <c r="E237" s="163">
        <v>31909</v>
      </c>
      <c r="F237" s="162">
        <f t="shared" si="11"/>
        <v>7821</v>
      </c>
      <c r="G237" s="164">
        <f t="shared" si="10"/>
        <v>5759</v>
      </c>
      <c r="H237" s="163">
        <v>58</v>
      </c>
    </row>
    <row r="238" spans="1:8" x14ac:dyDescent="0.2">
      <c r="A238" s="159">
        <v>266</v>
      </c>
      <c r="B238" s="160">
        <f t="shared" si="9"/>
        <v>122.45</v>
      </c>
      <c r="C238" s="161">
        <v>278.20999999999998</v>
      </c>
      <c r="D238" s="162">
        <v>44710</v>
      </c>
      <c r="E238" s="163">
        <v>31909</v>
      </c>
      <c r="F238" s="162">
        <f t="shared" si="11"/>
        <v>7820</v>
      </c>
      <c r="G238" s="164">
        <f t="shared" si="10"/>
        <v>5758</v>
      </c>
      <c r="H238" s="163">
        <v>58</v>
      </c>
    </row>
    <row r="239" spans="1:8" x14ac:dyDescent="0.2">
      <c r="A239" s="159">
        <v>267</v>
      </c>
      <c r="B239" s="160">
        <f t="shared" si="9"/>
        <v>122.47</v>
      </c>
      <c r="C239" s="161">
        <v>278.20999999999998</v>
      </c>
      <c r="D239" s="162">
        <v>44710</v>
      </c>
      <c r="E239" s="163">
        <v>31909</v>
      </c>
      <c r="F239" s="162">
        <f t="shared" si="11"/>
        <v>7819</v>
      </c>
      <c r="G239" s="164">
        <f t="shared" si="10"/>
        <v>5757</v>
      </c>
      <c r="H239" s="163">
        <v>58</v>
      </c>
    </row>
    <row r="240" spans="1:8" x14ac:dyDescent="0.2">
      <c r="A240" s="159">
        <v>268</v>
      </c>
      <c r="B240" s="160">
        <f t="shared" si="9"/>
        <v>122.48</v>
      </c>
      <c r="C240" s="161">
        <v>278.20999999999998</v>
      </c>
      <c r="D240" s="162">
        <v>44710</v>
      </c>
      <c r="E240" s="163">
        <v>31909</v>
      </c>
      <c r="F240" s="162">
        <f t="shared" si="11"/>
        <v>7818</v>
      </c>
      <c r="G240" s="164">
        <f t="shared" si="10"/>
        <v>5757</v>
      </c>
      <c r="H240" s="163">
        <v>58</v>
      </c>
    </row>
    <row r="241" spans="1:8" x14ac:dyDescent="0.2">
      <c r="A241" s="159">
        <v>269</v>
      </c>
      <c r="B241" s="160">
        <f t="shared" si="9"/>
        <v>122.5</v>
      </c>
      <c r="C241" s="161">
        <v>278.20999999999998</v>
      </c>
      <c r="D241" s="162">
        <v>44710</v>
      </c>
      <c r="E241" s="163">
        <v>31909</v>
      </c>
      <c r="F241" s="162">
        <f t="shared" si="11"/>
        <v>7817</v>
      </c>
      <c r="G241" s="164">
        <f t="shared" si="10"/>
        <v>5756</v>
      </c>
      <c r="H241" s="163">
        <v>58</v>
      </c>
    </row>
    <row r="242" spans="1:8" x14ac:dyDescent="0.2">
      <c r="A242" s="159">
        <v>270</v>
      </c>
      <c r="B242" s="160">
        <f t="shared" si="9"/>
        <v>122.51</v>
      </c>
      <c r="C242" s="161">
        <v>278.20999999999998</v>
      </c>
      <c r="D242" s="162">
        <v>44710</v>
      </c>
      <c r="E242" s="163">
        <v>31909</v>
      </c>
      <c r="F242" s="162">
        <f t="shared" si="11"/>
        <v>7817</v>
      </c>
      <c r="G242" s="164">
        <f t="shared" si="10"/>
        <v>5756</v>
      </c>
      <c r="H242" s="163">
        <v>58</v>
      </c>
    </row>
    <row r="243" spans="1:8" x14ac:dyDescent="0.2">
      <c r="A243" s="159">
        <v>271</v>
      </c>
      <c r="B243" s="160">
        <f t="shared" si="9"/>
        <v>122.53</v>
      </c>
      <c r="C243" s="161">
        <v>278.20999999999998</v>
      </c>
      <c r="D243" s="162">
        <v>44710</v>
      </c>
      <c r="E243" s="163">
        <v>31909</v>
      </c>
      <c r="F243" s="162">
        <f t="shared" si="11"/>
        <v>7816</v>
      </c>
      <c r="G243" s="164">
        <f t="shared" si="10"/>
        <v>5755</v>
      </c>
      <c r="H243" s="163">
        <v>58</v>
      </c>
    </row>
    <row r="244" spans="1:8" x14ac:dyDescent="0.2">
      <c r="A244" s="159">
        <v>272</v>
      </c>
      <c r="B244" s="160">
        <f t="shared" si="9"/>
        <v>122.54</v>
      </c>
      <c r="C244" s="161">
        <v>278.20999999999998</v>
      </c>
      <c r="D244" s="162">
        <v>44710</v>
      </c>
      <c r="E244" s="163">
        <v>31909</v>
      </c>
      <c r="F244" s="162">
        <f t="shared" si="11"/>
        <v>7815</v>
      </c>
      <c r="G244" s="164">
        <f t="shared" si="10"/>
        <v>5755</v>
      </c>
      <c r="H244" s="163">
        <v>58</v>
      </c>
    </row>
    <row r="245" spans="1:8" x14ac:dyDescent="0.2">
      <c r="A245" s="159">
        <v>273</v>
      </c>
      <c r="B245" s="160">
        <f t="shared" si="9"/>
        <v>122.56</v>
      </c>
      <c r="C245" s="161">
        <v>278.20999999999998</v>
      </c>
      <c r="D245" s="162">
        <v>44710</v>
      </c>
      <c r="E245" s="163">
        <v>31909</v>
      </c>
      <c r="F245" s="162">
        <f t="shared" si="11"/>
        <v>7814</v>
      </c>
      <c r="G245" s="164">
        <f t="shared" si="10"/>
        <v>5754</v>
      </c>
      <c r="H245" s="163">
        <v>58</v>
      </c>
    </row>
    <row r="246" spans="1:8" x14ac:dyDescent="0.2">
      <c r="A246" s="159">
        <v>274</v>
      </c>
      <c r="B246" s="160">
        <f t="shared" si="9"/>
        <v>122.58</v>
      </c>
      <c r="C246" s="161">
        <v>278.20999999999998</v>
      </c>
      <c r="D246" s="162">
        <v>44710</v>
      </c>
      <c r="E246" s="163">
        <v>31909</v>
      </c>
      <c r="F246" s="162">
        <f t="shared" si="11"/>
        <v>7813</v>
      </c>
      <c r="G246" s="164">
        <f t="shared" si="10"/>
        <v>5753</v>
      </c>
      <c r="H246" s="163">
        <v>58</v>
      </c>
    </row>
    <row r="247" spans="1:8" x14ac:dyDescent="0.2">
      <c r="A247" s="159">
        <v>275</v>
      </c>
      <c r="B247" s="160">
        <f t="shared" si="9"/>
        <v>122.59</v>
      </c>
      <c r="C247" s="161">
        <v>278.20999999999998</v>
      </c>
      <c r="D247" s="162">
        <v>44710</v>
      </c>
      <c r="E247" s="163">
        <v>31909</v>
      </c>
      <c r="F247" s="162">
        <f t="shared" si="11"/>
        <v>7813</v>
      </c>
      <c r="G247" s="164">
        <f t="shared" si="10"/>
        <v>5753</v>
      </c>
      <c r="H247" s="163">
        <v>58</v>
      </c>
    </row>
    <row r="248" spans="1:8" x14ac:dyDescent="0.2">
      <c r="A248" s="159">
        <v>276</v>
      </c>
      <c r="B248" s="160">
        <f t="shared" si="9"/>
        <v>122.61</v>
      </c>
      <c r="C248" s="161">
        <v>278.20999999999998</v>
      </c>
      <c r="D248" s="162">
        <v>44710</v>
      </c>
      <c r="E248" s="163">
        <v>31909</v>
      </c>
      <c r="F248" s="162">
        <f t="shared" si="11"/>
        <v>7812</v>
      </c>
      <c r="G248" s="164">
        <f t="shared" si="10"/>
        <v>5752</v>
      </c>
      <c r="H248" s="163">
        <v>58</v>
      </c>
    </row>
    <row r="249" spans="1:8" x14ac:dyDescent="0.2">
      <c r="A249" s="159">
        <v>277</v>
      </c>
      <c r="B249" s="160">
        <f t="shared" si="9"/>
        <v>122.62</v>
      </c>
      <c r="C249" s="161">
        <v>278.20999999999998</v>
      </c>
      <c r="D249" s="162">
        <v>44710</v>
      </c>
      <c r="E249" s="163">
        <v>31909</v>
      </c>
      <c r="F249" s="162">
        <f t="shared" si="11"/>
        <v>7811</v>
      </c>
      <c r="G249" s="164">
        <f t="shared" si="10"/>
        <v>5752</v>
      </c>
      <c r="H249" s="163">
        <v>58</v>
      </c>
    </row>
    <row r="250" spans="1:8" x14ac:dyDescent="0.2">
      <c r="A250" s="159">
        <v>278</v>
      </c>
      <c r="B250" s="160">
        <f t="shared" si="9"/>
        <v>122.64</v>
      </c>
      <c r="C250" s="161">
        <v>278.20999999999998</v>
      </c>
      <c r="D250" s="162">
        <v>44710</v>
      </c>
      <c r="E250" s="163">
        <v>31909</v>
      </c>
      <c r="F250" s="162">
        <f t="shared" si="11"/>
        <v>7810</v>
      </c>
      <c r="G250" s="164">
        <f t="shared" si="10"/>
        <v>5751</v>
      </c>
      <c r="H250" s="163">
        <v>58</v>
      </c>
    </row>
    <row r="251" spans="1:8" x14ac:dyDescent="0.2">
      <c r="A251" s="159">
        <v>279</v>
      </c>
      <c r="B251" s="160">
        <f t="shared" si="9"/>
        <v>122.65</v>
      </c>
      <c r="C251" s="161">
        <v>278.20999999999998</v>
      </c>
      <c r="D251" s="162">
        <v>44710</v>
      </c>
      <c r="E251" s="163">
        <v>31909</v>
      </c>
      <c r="F251" s="162">
        <f t="shared" si="11"/>
        <v>7810</v>
      </c>
      <c r="G251" s="164">
        <f t="shared" si="10"/>
        <v>5751</v>
      </c>
      <c r="H251" s="163">
        <v>58</v>
      </c>
    </row>
    <row r="252" spans="1:8" x14ac:dyDescent="0.2">
      <c r="A252" s="159">
        <v>280</v>
      </c>
      <c r="B252" s="160">
        <f t="shared" si="9"/>
        <v>122.67</v>
      </c>
      <c r="C252" s="161">
        <v>278.20999999999998</v>
      </c>
      <c r="D252" s="162">
        <v>44710</v>
      </c>
      <c r="E252" s="163">
        <v>31909</v>
      </c>
      <c r="F252" s="162">
        <f t="shared" si="11"/>
        <v>7809</v>
      </c>
      <c r="G252" s="164">
        <f t="shared" si="10"/>
        <v>5750</v>
      </c>
      <c r="H252" s="163">
        <v>58</v>
      </c>
    </row>
    <row r="253" spans="1:8" x14ac:dyDescent="0.2">
      <c r="A253" s="159">
        <v>281</v>
      </c>
      <c r="B253" s="160">
        <f t="shared" si="9"/>
        <v>122.68</v>
      </c>
      <c r="C253" s="161">
        <v>278.20999999999998</v>
      </c>
      <c r="D253" s="162">
        <v>44710</v>
      </c>
      <c r="E253" s="163">
        <v>31909</v>
      </c>
      <c r="F253" s="162">
        <f t="shared" si="11"/>
        <v>7809</v>
      </c>
      <c r="G253" s="164">
        <f t="shared" si="10"/>
        <v>5750</v>
      </c>
      <c r="H253" s="163">
        <v>58</v>
      </c>
    </row>
    <row r="254" spans="1:8" x14ac:dyDescent="0.2">
      <c r="A254" s="159">
        <v>282</v>
      </c>
      <c r="B254" s="160">
        <f t="shared" si="9"/>
        <v>122.7</v>
      </c>
      <c r="C254" s="161">
        <v>278.20999999999998</v>
      </c>
      <c r="D254" s="162">
        <v>44710</v>
      </c>
      <c r="E254" s="163">
        <v>31909</v>
      </c>
      <c r="F254" s="162">
        <f t="shared" si="11"/>
        <v>7808</v>
      </c>
      <c r="G254" s="164">
        <f t="shared" si="10"/>
        <v>5749</v>
      </c>
      <c r="H254" s="163">
        <v>58</v>
      </c>
    </row>
    <row r="255" spans="1:8" x14ac:dyDescent="0.2">
      <c r="A255" s="159">
        <v>283</v>
      </c>
      <c r="B255" s="160">
        <f t="shared" si="9"/>
        <v>122.71</v>
      </c>
      <c r="C255" s="161">
        <v>278.20999999999998</v>
      </c>
      <c r="D255" s="162">
        <v>44710</v>
      </c>
      <c r="E255" s="163">
        <v>31909</v>
      </c>
      <c r="F255" s="162">
        <f t="shared" si="11"/>
        <v>7807</v>
      </c>
      <c r="G255" s="164">
        <f t="shared" si="10"/>
        <v>5749</v>
      </c>
      <c r="H255" s="163">
        <v>58</v>
      </c>
    </row>
    <row r="256" spans="1:8" x14ac:dyDescent="0.2">
      <c r="A256" s="159">
        <v>284</v>
      </c>
      <c r="B256" s="160">
        <f t="shared" si="9"/>
        <v>122.73</v>
      </c>
      <c r="C256" s="161">
        <v>278.20999999999998</v>
      </c>
      <c r="D256" s="162">
        <v>44710</v>
      </c>
      <c r="E256" s="163">
        <v>31909</v>
      </c>
      <c r="F256" s="162">
        <f t="shared" si="11"/>
        <v>7806</v>
      </c>
      <c r="G256" s="164">
        <f t="shared" si="10"/>
        <v>5748</v>
      </c>
      <c r="H256" s="163">
        <v>58</v>
      </c>
    </row>
    <row r="257" spans="1:8" x14ac:dyDescent="0.2">
      <c r="A257" s="159">
        <v>285</v>
      </c>
      <c r="B257" s="160">
        <f t="shared" si="9"/>
        <v>122.74</v>
      </c>
      <c r="C257" s="161">
        <v>278.20999999999998</v>
      </c>
      <c r="D257" s="162">
        <v>44710</v>
      </c>
      <c r="E257" s="163">
        <v>31909</v>
      </c>
      <c r="F257" s="162">
        <f t="shared" si="11"/>
        <v>7806</v>
      </c>
      <c r="G257" s="164">
        <f t="shared" si="10"/>
        <v>5748</v>
      </c>
      <c r="H257" s="163">
        <v>58</v>
      </c>
    </row>
    <row r="258" spans="1:8" x14ac:dyDescent="0.2">
      <c r="A258" s="159">
        <v>286</v>
      </c>
      <c r="B258" s="160">
        <f t="shared" si="9"/>
        <v>122.76</v>
      </c>
      <c r="C258" s="161">
        <v>278.20999999999998</v>
      </c>
      <c r="D258" s="162">
        <v>44710</v>
      </c>
      <c r="E258" s="163">
        <v>31909</v>
      </c>
      <c r="F258" s="162">
        <f t="shared" si="11"/>
        <v>7805</v>
      </c>
      <c r="G258" s="164">
        <f t="shared" si="10"/>
        <v>5747</v>
      </c>
      <c r="H258" s="163">
        <v>58</v>
      </c>
    </row>
    <row r="259" spans="1:8" x14ac:dyDescent="0.2">
      <c r="A259" s="159">
        <v>287</v>
      </c>
      <c r="B259" s="160">
        <f t="shared" si="9"/>
        <v>122.77</v>
      </c>
      <c r="C259" s="161">
        <v>278.20999999999998</v>
      </c>
      <c r="D259" s="162">
        <v>44710</v>
      </c>
      <c r="E259" s="163">
        <v>31909</v>
      </c>
      <c r="F259" s="162">
        <f t="shared" si="11"/>
        <v>7804</v>
      </c>
      <c r="G259" s="164">
        <f t="shared" si="10"/>
        <v>5746</v>
      </c>
      <c r="H259" s="163">
        <v>58</v>
      </c>
    </row>
    <row r="260" spans="1:8" x14ac:dyDescent="0.2">
      <c r="A260" s="159">
        <v>288</v>
      </c>
      <c r="B260" s="160">
        <f t="shared" si="9"/>
        <v>122.78</v>
      </c>
      <c r="C260" s="161">
        <v>278.20999999999998</v>
      </c>
      <c r="D260" s="162">
        <v>44710</v>
      </c>
      <c r="E260" s="163">
        <v>31909</v>
      </c>
      <c r="F260" s="162">
        <f t="shared" si="11"/>
        <v>7804</v>
      </c>
      <c r="G260" s="164">
        <f t="shared" si="10"/>
        <v>5746</v>
      </c>
      <c r="H260" s="163">
        <v>58</v>
      </c>
    </row>
    <row r="261" spans="1:8" x14ac:dyDescent="0.2">
      <c r="A261" s="159">
        <v>289</v>
      </c>
      <c r="B261" s="160">
        <f t="shared" si="9"/>
        <v>122.8</v>
      </c>
      <c r="C261" s="161">
        <v>278.20999999999998</v>
      </c>
      <c r="D261" s="162">
        <v>44710</v>
      </c>
      <c r="E261" s="163">
        <v>31909</v>
      </c>
      <c r="F261" s="162">
        <f t="shared" si="11"/>
        <v>7803</v>
      </c>
      <c r="G261" s="164">
        <f t="shared" si="10"/>
        <v>5745</v>
      </c>
      <c r="H261" s="163">
        <v>58</v>
      </c>
    </row>
    <row r="262" spans="1:8" x14ac:dyDescent="0.2">
      <c r="A262" s="159">
        <v>290</v>
      </c>
      <c r="B262" s="160">
        <f t="shared" si="9"/>
        <v>122.81</v>
      </c>
      <c r="C262" s="161">
        <v>278.20999999999998</v>
      </c>
      <c r="D262" s="162">
        <v>44710</v>
      </c>
      <c r="E262" s="163">
        <v>31909</v>
      </c>
      <c r="F262" s="162">
        <f t="shared" si="11"/>
        <v>7802</v>
      </c>
      <c r="G262" s="164">
        <f t="shared" si="10"/>
        <v>5745</v>
      </c>
      <c r="H262" s="163">
        <v>58</v>
      </c>
    </row>
    <row r="263" spans="1:8" x14ac:dyDescent="0.2">
      <c r="A263" s="159">
        <v>291</v>
      </c>
      <c r="B263" s="160">
        <f t="shared" si="9"/>
        <v>122.83</v>
      </c>
      <c r="C263" s="161">
        <v>278.20999999999998</v>
      </c>
      <c r="D263" s="162">
        <v>44710</v>
      </c>
      <c r="E263" s="163">
        <v>31909</v>
      </c>
      <c r="F263" s="162">
        <f t="shared" si="11"/>
        <v>7801</v>
      </c>
      <c r="G263" s="164">
        <f t="shared" si="10"/>
        <v>5744</v>
      </c>
      <c r="H263" s="163">
        <v>58</v>
      </c>
    </row>
    <row r="264" spans="1:8" x14ac:dyDescent="0.2">
      <c r="A264" s="159">
        <v>292</v>
      </c>
      <c r="B264" s="160">
        <f t="shared" si="9"/>
        <v>122.84</v>
      </c>
      <c r="C264" s="161">
        <v>278.20999999999998</v>
      </c>
      <c r="D264" s="162">
        <v>44710</v>
      </c>
      <c r="E264" s="163">
        <v>31909</v>
      </c>
      <c r="F264" s="162">
        <f t="shared" si="11"/>
        <v>7801</v>
      </c>
      <c r="G264" s="164">
        <f t="shared" si="10"/>
        <v>5744</v>
      </c>
      <c r="H264" s="163">
        <v>58</v>
      </c>
    </row>
    <row r="265" spans="1:8" x14ac:dyDescent="0.2">
      <c r="A265" s="159">
        <v>293</v>
      </c>
      <c r="B265" s="160">
        <f t="shared" si="9"/>
        <v>122.86</v>
      </c>
      <c r="C265" s="161">
        <v>278.20999999999998</v>
      </c>
      <c r="D265" s="162">
        <v>44710</v>
      </c>
      <c r="E265" s="163">
        <v>31909</v>
      </c>
      <c r="F265" s="162">
        <f t="shared" si="11"/>
        <v>7800</v>
      </c>
      <c r="G265" s="164">
        <f t="shared" si="10"/>
        <v>5743</v>
      </c>
      <c r="H265" s="163">
        <v>58</v>
      </c>
    </row>
    <row r="266" spans="1:8" x14ac:dyDescent="0.2">
      <c r="A266" s="159">
        <v>294</v>
      </c>
      <c r="B266" s="160">
        <f t="shared" si="9"/>
        <v>122.87</v>
      </c>
      <c r="C266" s="161">
        <v>278.20999999999998</v>
      </c>
      <c r="D266" s="162">
        <v>44710</v>
      </c>
      <c r="E266" s="163">
        <v>31909</v>
      </c>
      <c r="F266" s="162">
        <f t="shared" si="11"/>
        <v>7799</v>
      </c>
      <c r="G266" s="164">
        <f t="shared" si="10"/>
        <v>5743</v>
      </c>
      <c r="H266" s="163">
        <v>58</v>
      </c>
    </row>
    <row r="267" spans="1:8" x14ac:dyDescent="0.2">
      <c r="A267" s="159">
        <v>295</v>
      </c>
      <c r="B267" s="160">
        <f t="shared" si="9"/>
        <v>122.89</v>
      </c>
      <c r="C267" s="161">
        <v>278.20999999999998</v>
      </c>
      <c r="D267" s="162">
        <v>44710</v>
      </c>
      <c r="E267" s="163">
        <v>31909</v>
      </c>
      <c r="F267" s="162">
        <f t="shared" si="11"/>
        <v>7798</v>
      </c>
      <c r="G267" s="164">
        <f t="shared" si="10"/>
        <v>5742</v>
      </c>
      <c r="H267" s="163">
        <v>58</v>
      </c>
    </row>
    <row r="268" spans="1:8" x14ac:dyDescent="0.2">
      <c r="A268" s="159">
        <v>296</v>
      </c>
      <c r="B268" s="160">
        <f t="shared" ref="B268:B331" si="12">ROUND(4.2*LN(A268)+99,2)</f>
        <v>122.9</v>
      </c>
      <c r="C268" s="161">
        <v>278.20999999999998</v>
      </c>
      <c r="D268" s="162">
        <v>44710</v>
      </c>
      <c r="E268" s="163">
        <v>31909</v>
      </c>
      <c r="F268" s="162">
        <f t="shared" si="11"/>
        <v>7798</v>
      </c>
      <c r="G268" s="164">
        <f t="shared" ref="G268:G331" si="13">ROUND(12*(1/B268*D268+1/C268*E268),0)</f>
        <v>5742</v>
      </c>
      <c r="H268" s="163">
        <v>58</v>
      </c>
    </row>
    <row r="269" spans="1:8" x14ac:dyDescent="0.2">
      <c r="A269" s="159">
        <v>297</v>
      </c>
      <c r="B269" s="160">
        <f t="shared" si="12"/>
        <v>122.91</v>
      </c>
      <c r="C269" s="161">
        <v>278.20999999999998</v>
      </c>
      <c r="D269" s="162">
        <v>44710</v>
      </c>
      <c r="E269" s="163">
        <v>31909</v>
      </c>
      <c r="F269" s="162">
        <f t="shared" si="11"/>
        <v>7798</v>
      </c>
      <c r="G269" s="164">
        <f t="shared" si="13"/>
        <v>5741</v>
      </c>
      <c r="H269" s="163">
        <v>58</v>
      </c>
    </row>
    <row r="270" spans="1:8" x14ac:dyDescent="0.2">
      <c r="A270" s="159">
        <v>298</v>
      </c>
      <c r="B270" s="160">
        <f t="shared" si="12"/>
        <v>122.93</v>
      </c>
      <c r="C270" s="161">
        <v>278.20999999999998</v>
      </c>
      <c r="D270" s="162">
        <v>44710</v>
      </c>
      <c r="E270" s="163">
        <v>31909</v>
      </c>
      <c r="F270" s="162">
        <f t="shared" si="11"/>
        <v>7797</v>
      </c>
      <c r="G270" s="164">
        <f t="shared" si="13"/>
        <v>5741</v>
      </c>
      <c r="H270" s="163">
        <v>58</v>
      </c>
    </row>
    <row r="271" spans="1:8" x14ac:dyDescent="0.2">
      <c r="A271" s="159">
        <v>299</v>
      </c>
      <c r="B271" s="160">
        <f t="shared" si="12"/>
        <v>122.94</v>
      </c>
      <c r="C271" s="161">
        <v>278.20999999999998</v>
      </c>
      <c r="D271" s="162">
        <v>44710</v>
      </c>
      <c r="E271" s="163">
        <v>31909</v>
      </c>
      <c r="F271" s="162">
        <f t="shared" si="11"/>
        <v>7796</v>
      </c>
      <c r="G271" s="164">
        <f t="shared" si="13"/>
        <v>5740</v>
      </c>
      <c r="H271" s="163">
        <v>58</v>
      </c>
    </row>
    <row r="272" spans="1:8" x14ac:dyDescent="0.2">
      <c r="A272" s="159">
        <v>300</v>
      </c>
      <c r="B272" s="160">
        <f t="shared" si="12"/>
        <v>122.96</v>
      </c>
      <c r="C272" s="161">
        <v>278.20999999999998</v>
      </c>
      <c r="D272" s="162">
        <v>44710</v>
      </c>
      <c r="E272" s="163">
        <v>31909</v>
      </c>
      <c r="F272" s="162">
        <f t="shared" ref="F272:F335" si="14">ROUND(12*1.348*(1/B272*D272+1/C272*E272)+H272,0)</f>
        <v>7795</v>
      </c>
      <c r="G272" s="164">
        <f t="shared" si="13"/>
        <v>5740</v>
      </c>
      <c r="H272" s="163">
        <v>58</v>
      </c>
    </row>
    <row r="273" spans="1:8" x14ac:dyDescent="0.2">
      <c r="A273" s="159">
        <v>301</v>
      </c>
      <c r="B273" s="160">
        <f t="shared" si="12"/>
        <v>122.97</v>
      </c>
      <c r="C273" s="161">
        <v>278.20999999999998</v>
      </c>
      <c r="D273" s="162">
        <v>44710</v>
      </c>
      <c r="E273" s="163">
        <v>31909</v>
      </c>
      <c r="F273" s="162">
        <f t="shared" si="14"/>
        <v>7795</v>
      </c>
      <c r="G273" s="164">
        <f t="shared" si="13"/>
        <v>5739</v>
      </c>
      <c r="H273" s="163">
        <v>58</v>
      </c>
    </row>
    <row r="274" spans="1:8" x14ac:dyDescent="0.2">
      <c r="A274" s="159">
        <v>302</v>
      </c>
      <c r="B274" s="160">
        <f t="shared" si="12"/>
        <v>122.98</v>
      </c>
      <c r="C274" s="161">
        <v>278.20999999999998</v>
      </c>
      <c r="D274" s="162">
        <v>44710</v>
      </c>
      <c r="E274" s="163">
        <v>31909</v>
      </c>
      <c r="F274" s="162">
        <f t="shared" si="14"/>
        <v>7794</v>
      </c>
      <c r="G274" s="164">
        <f t="shared" si="13"/>
        <v>5739</v>
      </c>
      <c r="H274" s="163">
        <v>58</v>
      </c>
    </row>
    <row r="275" spans="1:8" x14ac:dyDescent="0.2">
      <c r="A275" s="159">
        <v>303</v>
      </c>
      <c r="B275" s="160">
        <f t="shared" si="12"/>
        <v>123</v>
      </c>
      <c r="C275" s="161">
        <v>278.20999999999998</v>
      </c>
      <c r="D275" s="162">
        <v>44710</v>
      </c>
      <c r="E275" s="163">
        <v>31909</v>
      </c>
      <c r="F275" s="162">
        <f t="shared" si="14"/>
        <v>7793</v>
      </c>
      <c r="G275" s="164">
        <f t="shared" si="13"/>
        <v>5738</v>
      </c>
      <c r="H275" s="163">
        <v>58</v>
      </c>
    </row>
    <row r="276" spans="1:8" x14ac:dyDescent="0.2">
      <c r="A276" s="159">
        <v>304</v>
      </c>
      <c r="B276" s="160">
        <f t="shared" si="12"/>
        <v>123.01</v>
      </c>
      <c r="C276" s="161">
        <v>278.20999999999998</v>
      </c>
      <c r="D276" s="162">
        <v>44710</v>
      </c>
      <c r="E276" s="163">
        <v>31909</v>
      </c>
      <c r="F276" s="162">
        <f t="shared" si="14"/>
        <v>7793</v>
      </c>
      <c r="G276" s="164">
        <f t="shared" si="13"/>
        <v>5738</v>
      </c>
      <c r="H276" s="163">
        <v>58</v>
      </c>
    </row>
    <row r="277" spans="1:8" x14ac:dyDescent="0.2">
      <c r="A277" s="159">
        <v>305</v>
      </c>
      <c r="B277" s="160">
        <f t="shared" si="12"/>
        <v>123.03</v>
      </c>
      <c r="C277" s="161">
        <v>278.20999999999998</v>
      </c>
      <c r="D277" s="162">
        <v>44710</v>
      </c>
      <c r="E277" s="163">
        <v>31909</v>
      </c>
      <c r="F277" s="162">
        <f t="shared" si="14"/>
        <v>7792</v>
      </c>
      <c r="G277" s="164">
        <f t="shared" si="13"/>
        <v>5737</v>
      </c>
      <c r="H277" s="163">
        <v>58</v>
      </c>
    </row>
    <row r="278" spans="1:8" x14ac:dyDescent="0.2">
      <c r="A278" s="159">
        <v>306</v>
      </c>
      <c r="B278" s="160">
        <f t="shared" si="12"/>
        <v>123.04</v>
      </c>
      <c r="C278" s="161">
        <v>278.20999999999998</v>
      </c>
      <c r="D278" s="162">
        <v>44710</v>
      </c>
      <c r="E278" s="163">
        <v>31909</v>
      </c>
      <c r="F278" s="162">
        <f t="shared" si="14"/>
        <v>7791</v>
      </c>
      <c r="G278" s="164">
        <f t="shared" si="13"/>
        <v>5737</v>
      </c>
      <c r="H278" s="163">
        <v>58</v>
      </c>
    </row>
    <row r="279" spans="1:8" x14ac:dyDescent="0.2">
      <c r="A279" s="159">
        <v>307</v>
      </c>
      <c r="B279" s="160">
        <f t="shared" si="12"/>
        <v>123.05</v>
      </c>
      <c r="C279" s="161">
        <v>278.20999999999998</v>
      </c>
      <c r="D279" s="162">
        <v>44710</v>
      </c>
      <c r="E279" s="163">
        <v>31909</v>
      </c>
      <c r="F279" s="162">
        <f t="shared" si="14"/>
        <v>7791</v>
      </c>
      <c r="G279" s="164">
        <f t="shared" si="13"/>
        <v>5737</v>
      </c>
      <c r="H279" s="163">
        <v>58</v>
      </c>
    </row>
    <row r="280" spans="1:8" x14ac:dyDescent="0.2">
      <c r="A280" s="159">
        <v>308</v>
      </c>
      <c r="B280" s="160">
        <f t="shared" si="12"/>
        <v>123.07</v>
      </c>
      <c r="C280" s="161">
        <v>278.20999999999998</v>
      </c>
      <c r="D280" s="162">
        <v>44710</v>
      </c>
      <c r="E280" s="163">
        <v>31909</v>
      </c>
      <c r="F280" s="162">
        <f t="shared" si="14"/>
        <v>7790</v>
      </c>
      <c r="G280" s="164">
        <f t="shared" si="13"/>
        <v>5736</v>
      </c>
      <c r="H280" s="163">
        <v>58</v>
      </c>
    </row>
    <row r="281" spans="1:8" x14ac:dyDescent="0.2">
      <c r="A281" s="159">
        <v>309</v>
      </c>
      <c r="B281" s="160">
        <f t="shared" si="12"/>
        <v>123.08</v>
      </c>
      <c r="C281" s="161">
        <v>278.20999999999998</v>
      </c>
      <c r="D281" s="162">
        <v>44710</v>
      </c>
      <c r="E281" s="163">
        <v>31909</v>
      </c>
      <c r="F281" s="162">
        <f t="shared" si="14"/>
        <v>7789</v>
      </c>
      <c r="G281" s="164">
        <f t="shared" si="13"/>
        <v>5735</v>
      </c>
      <c r="H281" s="163">
        <v>58</v>
      </c>
    </row>
    <row r="282" spans="1:8" x14ac:dyDescent="0.2">
      <c r="A282" s="159">
        <v>310</v>
      </c>
      <c r="B282" s="160">
        <f t="shared" si="12"/>
        <v>123.09</v>
      </c>
      <c r="C282" s="161">
        <v>278.20999999999998</v>
      </c>
      <c r="D282" s="162">
        <v>44710</v>
      </c>
      <c r="E282" s="163">
        <v>31909</v>
      </c>
      <c r="F282" s="162">
        <f t="shared" si="14"/>
        <v>7789</v>
      </c>
      <c r="G282" s="164">
        <f t="shared" si="13"/>
        <v>5735</v>
      </c>
      <c r="H282" s="163">
        <v>58</v>
      </c>
    </row>
    <row r="283" spans="1:8" x14ac:dyDescent="0.2">
      <c r="A283" s="159">
        <v>311</v>
      </c>
      <c r="B283" s="160">
        <f t="shared" si="12"/>
        <v>123.11</v>
      </c>
      <c r="C283" s="161">
        <v>278.20999999999998</v>
      </c>
      <c r="D283" s="162">
        <v>44710</v>
      </c>
      <c r="E283" s="163">
        <v>31909</v>
      </c>
      <c r="F283" s="162">
        <f t="shared" si="14"/>
        <v>7788</v>
      </c>
      <c r="G283" s="164">
        <f t="shared" si="13"/>
        <v>5734</v>
      </c>
      <c r="H283" s="163">
        <v>58</v>
      </c>
    </row>
    <row r="284" spans="1:8" x14ac:dyDescent="0.2">
      <c r="A284" s="159">
        <v>312</v>
      </c>
      <c r="B284" s="160">
        <f t="shared" si="12"/>
        <v>123.12</v>
      </c>
      <c r="C284" s="161">
        <v>278.20999999999998</v>
      </c>
      <c r="D284" s="162">
        <v>44710</v>
      </c>
      <c r="E284" s="163">
        <v>31909</v>
      </c>
      <c r="F284" s="162">
        <f t="shared" si="14"/>
        <v>7787</v>
      </c>
      <c r="G284" s="164">
        <f t="shared" si="13"/>
        <v>5734</v>
      </c>
      <c r="H284" s="163">
        <v>58</v>
      </c>
    </row>
    <row r="285" spans="1:8" x14ac:dyDescent="0.2">
      <c r="A285" s="159">
        <v>313</v>
      </c>
      <c r="B285" s="160">
        <f t="shared" si="12"/>
        <v>123.13</v>
      </c>
      <c r="C285" s="161">
        <v>278.20999999999998</v>
      </c>
      <c r="D285" s="162">
        <v>44710</v>
      </c>
      <c r="E285" s="163">
        <v>31909</v>
      </c>
      <c r="F285" s="162">
        <f t="shared" si="14"/>
        <v>7787</v>
      </c>
      <c r="G285" s="164">
        <f t="shared" si="13"/>
        <v>5734</v>
      </c>
      <c r="H285" s="163">
        <v>58</v>
      </c>
    </row>
    <row r="286" spans="1:8" x14ac:dyDescent="0.2">
      <c r="A286" s="159">
        <v>314</v>
      </c>
      <c r="B286" s="160">
        <f t="shared" si="12"/>
        <v>123.15</v>
      </c>
      <c r="C286" s="161">
        <v>278.20999999999998</v>
      </c>
      <c r="D286" s="162">
        <v>44710</v>
      </c>
      <c r="E286" s="163">
        <v>31909</v>
      </c>
      <c r="F286" s="162">
        <f t="shared" si="14"/>
        <v>7786</v>
      </c>
      <c r="G286" s="164">
        <f t="shared" si="13"/>
        <v>5733</v>
      </c>
      <c r="H286" s="163">
        <v>58</v>
      </c>
    </row>
    <row r="287" spans="1:8" x14ac:dyDescent="0.2">
      <c r="A287" s="159">
        <v>315</v>
      </c>
      <c r="B287" s="160">
        <f t="shared" si="12"/>
        <v>123.16</v>
      </c>
      <c r="C287" s="161">
        <v>278.20999999999998</v>
      </c>
      <c r="D287" s="162">
        <v>44710</v>
      </c>
      <c r="E287" s="163">
        <v>31909</v>
      </c>
      <c r="F287" s="162">
        <f t="shared" si="14"/>
        <v>7786</v>
      </c>
      <c r="G287" s="164">
        <f t="shared" si="13"/>
        <v>5733</v>
      </c>
      <c r="H287" s="163">
        <v>58</v>
      </c>
    </row>
    <row r="288" spans="1:8" x14ac:dyDescent="0.2">
      <c r="A288" s="159">
        <v>316</v>
      </c>
      <c r="B288" s="160">
        <f t="shared" si="12"/>
        <v>123.17</v>
      </c>
      <c r="C288" s="161">
        <v>278.20999999999998</v>
      </c>
      <c r="D288" s="162">
        <v>44710</v>
      </c>
      <c r="E288" s="163">
        <v>31909</v>
      </c>
      <c r="F288" s="162">
        <f t="shared" si="14"/>
        <v>7785</v>
      </c>
      <c r="G288" s="164">
        <f t="shared" si="13"/>
        <v>5732</v>
      </c>
      <c r="H288" s="163">
        <v>58</v>
      </c>
    </row>
    <row r="289" spans="1:8" x14ac:dyDescent="0.2">
      <c r="A289" s="159">
        <v>317</v>
      </c>
      <c r="B289" s="160">
        <f t="shared" si="12"/>
        <v>123.19</v>
      </c>
      <c r="C289" s="161">
        <v>278.20999999999998</v>
      </c>
      <c r="D289" s="162">
        <v>44710</v>
      </c>
      <c r="E289" s="163">
        <v>31909</v>
      </c>
      <c r="F289" s="162">
        <f t="shared" si="14"/>
        <v>7784</v>
      </c>
      <c r="G289" s="164">
        <f t="shared" si="13"/>
        <v>5732</v>
      </c>
      <c r="H289" s="163">
        <v>58</v>
      </c>
    </row>
    <row r="290" spans="1:8" x14ac:dyDescent="0.2">
      <c r="A290" s="159">
        <v>318</v>
      </c>
      <c r="B290" s="160">
        <f t="shared" si="12"/>
        <v>123.2</v>
      </c>
      <c r="C290" s="161">
        <v>278.20999999999998</v>
      </c>
      <c r="D290" s="162">
        <v>44710</v>
      </c>
      <c r="E290" s="163">
        <v>31909</v>
      </c>
      <c r="F290" s="162">
        <f t="shared" si="14"/>
        <v>7784</v>
      </c>
      <c r="G290" s="164">
        <f t="shared" si="13"/>
        <v>5731</v>
      </c>
      <c r="H290" s="163">
        <v>58</v>
      </c>
    </row>
    <row r="291" spans="1:8" x14ac:dyDescent="0.2">
      <c r="A291" s="159">
        <v>319</v>
      </c>
      <c r="B291" s="160">
        <f t="shared" si="12"/>
        <v>123.21</v>
      </c>
      <c r="C291" s="161">
        <v>278.20999999999998</v>
      </c>
      <c r="D291" s="162">
        <v>44710</v>
      </c>
      <c r="E291" s="163">
        <v>31909</v>
      </c>
      <c r="F291" s="162">
        <f t="shared" si="14"/>
        <v>7783</v>
      </c>
      <c r="G291" s="164">
        <f t="shared" si="13"/>
        <v>5731</v>
      </c>
      <c r="H291" s="163">
        <v>58</v>
      </c>
    </row>
    <row r="292" spans="1:8" x14ac:dyDescent="0.2">
      <c r="A292" s="159">
        <v>320</v>
      </c>
      <c r="B292" s="160">
        <f t="shared" si="12"/>
        <v>123.23</v>
      </c>
      <c r="C292" s="161">
        <v>278.20999999999998</v>
      </c>
      <c r="D292" s="162">
        <v>44710</v>
      </c>
      <c r="E292" s="163">
        <v>31909</v>
      </c>
      <c r="F292" s="162">
        <f t="shared" si="14"/>
        <v>7782</v>
      </c>
      <c r="G292" s="164">
        <f t="shared" si="13"/>
        <v>5730</v>
      </c>
      <c r="H292" s="163">
        <v>58</v>
      </c>
    </row>
    <row r="293" spans="1:8" x14ac:dyDescent="0.2">
      <c r="A293" s="159">
        <v>321</v>
      </c>
      <c r="B293" s="160">
        <f t="shared" si="12"/>
        <v>123.24</v>
      </c>
      <c r="C293" s="161">
        <v>278.20999999999998</v>
      </c>
      <c r="D293" s="162">
        <v>44710</v>
      </c>
      <c r="E293" s="163">
        <v>31909</v>
      </c>
      <c r="F293" s="162">
        <f t="shared" si="14"/>
        <v>7782</v>
      </c>
      <c r="G293" s="164">
        <f t="shared" si="13"/>
        <v>5730</v>
      </c>
      <c r="H293" s="163">
        <v>58</v>
      </c>
    </row>
    <row r="294" spans="1:8" x14ac:dyDescent="0.2">
      <c r="A294" s="159">
        <v>322</v>
      </c>
      <c r="B294" s="160">
        <f t="shared" si="12"/>
        <v>123.25</v>
      </c>
      <c r="C294" s="161">
        <v>278.20999999999998</v>
      </c>
      <c r="D294" s="162">
        <v>44710</v>
      </c>
      <c r="E294" s="163">
        <v>31909</v>
      </c>
      <c r="F294" s="162">
        <f t="shared" si="14"/>
        <v>7781</v>
      </c>
      <c r="G294" s="164">
        <f t="shared" si="13"/>
        <v>5729</v>
      </c>
      <c r="H294" s="163">
        <v>58</v>
      </c>
    </row>
    <row r="295" spans="1:8" x14ac:dyDescent="0.2">
      <c r="A295" s="159">
        <v>323</v>
      </c>
      <c r="B295" s="160">
        <f t="shared" si="12"/>
        <v>123.27</v>
      </c>
      <c r="C295" s="161">
        <v>278.20999999999998</v>
      </c>
      <c r="D295" s="162">
        <v>44710</v>
      </c>
      <c r="E295" s="163">
        <v>31909</v>
      </c>
      <c r="F295" s="162">
        <f t="shared" si="14"/>
        <v>7780</v>
      </c>
      <c r="G295" s="164">
        <f t="shared" si="13"/>
        <v>5729</v>
      </c>
      <c r="H295" s="163">
        <v>58</v>
      </c>
    </row>
    <row r="296" spans="1:8" x14ac:dyDescent="0.2">
      <c r="A296" s="159">
        <v>324</v>
      </c>
      <c r="B296" s="160">
        <f t="shared" si="12"/>
        <v>123.28</v>
      </c>
      <c r="C296" s="161">
        <v>278.20999999999998</v>
      </c>
      <c r="D296" s="162">
        <v>44710</v>
      </c>
      <c r="E296" s="163">
        <v>31909</v>
      </c>
      <c r="F296" s="162">
        <f t="shared" si="14"/>
        <v>7780</v>
      </c>
      <c r="G296" s="164">
        <f t="shared" si="13"/>
        <v>5728</v>
      </c>
      <c r="H296" s="163">
        <v>58</v>
      </c>
    </row>
    <row r="297" spans="1:8" x14ac:dyDescent="0.2">
      <c r="A297" s="159">
        <v>325</v>
      </c>
      <c r="B297" s="160">
        <f t="shared" si="12"/>
        <v>123.29</v>
      </c>
      <c r="C297" s="161">
        <v>278.20999999999998</v>
      </c>
      <c r="D297" s="162">
        <v>44710</v>
      </c>
      <c r="E297" s="163">
        <v>31909</v>
      </c>
      <c r="F297" s="162">
        <f t="shared" si="14"/>
        <v>7779</v>
      </c>
      <c r="G297" s="164">
        <f t="shared" si="13"/>
        <v>5728</v>
      </c>
      <c r="H297" s="163">
        <v>58</v>
      </c>
    </row>
    <row r="298" spans="1:8" x14ac:dyDescent="0.2">
      <c r="A298" s="159">
        <v>326</v>
      </c>
      <c r="B298" s="160">
        <f t="shared" si="12"/>
        <v>123.3</v>
      </c>
      <c r="C298" s="161">
        <v>278.20999999999998</v>
      </c>
      <c r="D298" s="162">
        <v>44710</v>
      </c>
      <c r="E298" s="163">
        <v>31909</v>
      </c>
      <c r="F298" s="162">
        <f t="shared" si="14"/>
        <v>7779</v>
      </c>
      <c r="G298" s="164">
        <f t="shared" si="13"/>
        <v>5728</v>
      </c>
      <c r="H298" s="163">
        <v>58</v>
      </c>
    </row>
    <row r="299" spans="1:8" x14ac:dyDescent="0.2">
      <c r="A299" s="159">
        <v>327</v>
      </c>
      <c r="B299" s="160">
        <f t="shared" si="12"/>
        <v>123.32</v>
      </c>
      <c r="C299" s="161">
        <v>278.20999999999998</v>
      </c>
      <c r="D299" s="162">
        <v>44710</v>
      </c>
      <c r="E299" s="163">
        <v>31909</v>
      </c>
      <c r="F299" s="162">
        <f t="shared" si="14"/>
        <v>7778</v>
      </c>
      <c r="G299" s="164">
        <f t="shared" si="13"/>
        <v>5727</v>
      </c>
      <c r="H299" s="163">
        <v>58</v>
      </c>
    </row>
    <row r="300" spans="1:8" x14ac:dyDescent="0.2">
      <c r="A300" s="159">
        <v>328</v>
      </c>
      <c r="B300" s="160">
        <f t="shared" si="12"/>
        <v>123.33</v>
      </c>
      <c r="C300" s="161">
        <v>278.20999999999998</v>
      </c>
      <c r="D300" s="162">
        <v>44710</v>
      </c>
      <c r="E300" s="163">
        <v>31909</v>
      </c>
      <c r="F300" s="162">
        <f t="shared" si="14"/>
        <v>7777</v>
      </c>
      <c r="G300" s="164">
        <f t="shared" si="13"/>
        <v>5727</v>
      </c>
      <c r="H300" s="163">
        <v>58</v>
      </c>
    </row>
    <row r="301" spans="1:8" x14ac:dyDescent="0.2">
      <c r="A301" s="159">
        <v>329</v>
      </c>
      <c r="B301" s="160">
        <f t="shared" si="12"/>
        <v>123.34</v>
      </c>
      <c r="C301" s="161">
        <v>278.20999999999998</v>
      </c>
      <c r="D301" s="162">
        <v>44710</v>
      </c>
      <c r="E301" s="163">
        <v>31909</v>
      </c>
      <c r="F301" s="162">
        <f t="shared" si="14"/>
        <v>7777</v>
      </c>
      <c r="G301" s="164">
        <f t="shared" si="13"/>
        <v>5726</v>
      </c>
      <c r="H301" s="163">
        <v>58</v>
      </c>
    </row>
    <row r="302" spans="1:8" x14ac:dyDescent="0.2">
      <c r="A302" s="159">
        <v>330</v>
      </c>
      <c r="B302" s="160">
        <f t="shared" si="12"/>
        <v>123.36</v>
      </c>
      <c r="C302" s="161">
        <v>278.20999999999998</v>
      </c>
      <c r="D302" s="162">
        <v>44710</v>
      </c>
      <c r="E302" s="163">
        <v>31909</v>
      </c>
      <c r="F302" s="162">
        <f t="shared" si="14"/>
        <v>7776</v>
      </c>
      <c r="G302" s="164">
        <f t="shared" si="13"/>
        <v>5726</v>
      </c>
      <c r="H302" s="163">
        <v>58</v>
      </c>
    </row>
    <row r="303" spans="1:8" x14ac:dyDescent="0.2">
      <c r="A303" s="159">
        <v>331</v>
      </c>
      <c r="B303" s="160">
        <f t="shared" si="12"/>
        <v>123.37</v>
      </c>
      <c r="C303" s="161">
        <v>278.20999999999998</v>
      </c>
      <c r="D303" s="162">
        <v>44710</v>
      </c>
      <c r="E303" s="163">
        <v>31909</v>
      </c>
      <c r="F303" s="162">
        <f t="shared" si="14"/>
        <v>7776</v>
      </c>
      <c r="G303" s="164">
        <f t="shared" si="13"/>
        <v>5725</v>
      </c>
      <c r="H303" s="163">
        <v>58</v>
      </c>
    </row>
    <row r="304" spans="1:8" x14ac:dyDescent="0.2">
      <c r="A304" s="159">
        <v>332</v>
      </c>
      <c r="B304" s="160">
        <f t="shared" si="12"/>
        <v>123.38</v>
      </c>
      <c r="C304" s="161">
        <v>278.20999999999998</v>
      </c>
      <c r="D304" s="162">
        <v>44710</v>
      </c>
      <c r="E304" s="163">
        <v>31909</v>
      </c>
      <c r="F304" s="162">
        <f t="shared" si="14"/>
        <v>7775</v>
      </c>
      <c r="G304" s="164">
        <f t="shared" si="13"/>
        <v>5725</v>
      </c>
      <c r="H304" s="163">
        <v>58</v>
      </c>
    </row>
    <row r="305" spans="1:8" x14ac:dyDescent="0.2">
      <c r="A305" s="159">
        <v>333</v>
      </c>
      <c r="B305" s="160">
        <f t="shared" si="12"/>
        <v>123.39</v>
      </c>
      <c r="C305" s="161">
        <v>278.20999999999998</v>
      </c>
      <c r="D305" s="162">
        <v>44710</v>
      </c>
      <c r="E305" s="163">
        <v>31909</v>
      </c>
      <c r="F305" s="162">
        <f t="shared" si="14"/>
        <v>7775</v>
      </c>
      <c r="G305" s="164">
        <f t="shared" si="13"/>
        <v>5724</v>
      </c>
      <c r="H305" s="163">
        <v>58</v>
      </c>
    </row>
    <row r="306" spans="1:8" x14ac:dyDescent="0.2">
      <c r="A306" s="159">
        <v>334</v>
      </c>
      <c r="B306" s="160">
        <f t="shared" si="12"/>
        <v>123.41</v>
      </c>
      <c r="C306" s="161">
        <v>278.20999999999998</v>
      </c>
      <c r="D306" s="162">
        <v>44710</v>
      </c>
      <c r="E306" s="163">
        <v>31909</v>
      </c>
      <c r="F306" s="162">
        <f t="shared" si="14"/>
        <v>7774</v>
      </c>
      <c r="G306" s="164">
        <f t="shared" si="13"/>
        <v>5724</v>
      </c>
      <c r="H306" s="163">
        <v>58</v>
      </c>
    </row>
    <row r="307" spans="1:8" x14ac:dyDescent="0.2">
      <c r="A307" s="159">
        <v>335</v>
      </c>
      <c r="B307" s="160">
        <f t="shared" si="12"/>
        <v>123.42</v>
      </c>
      <c r="C307" s="161">
        <v>278.20999999999998</v>
      </c>
      <c r="D307" s="162">
        <v>44710</v>
      </c>
      <c r="E307" s="163">
        <v>31909</v>
      </c>
      <c r="F307" s="162">
        <f t="shared" si="14"/>
        <v>7773</v>
      </c>
      <c r="G307" s="164">
        <f t="shared" si="13"/>
        <v>5723</v>
      </c>
      <c r="H307" s="163">
        <v>58</v>
      </c>
    </row>
    <row r="308" spans="1:8" x14ac:dyDescent="0.2">
      <c r="A308" s="159">
        <v>336</v>
      </c>
      <c r="B308" s="160">
        <f t="shared" si="12"/>
        <v>123.43</v>
      </c>
      <c r="C308" s="161">
        <v>278.20999999999998</v>
      </c>
      <c r="D308" s="162">
        <v>44710</v>
      </c>
      <c r="E308" s="163">
        <v>31909</v>
      </c>
      <c r="F308" s="162">
        <f t="shared" si="14"/>
        <v>7773</v>
      </c>
      <c r="G308" s="164">
        <f t="shared" si="13"/>
        <v>5723</v>
      </c>
      <c r="H308" s="163">
        <v>58</v>
      </c>
    </row>
    <row r="309" spans="1:8" x14ac:dyDescent="0.2">
      <c r="A309" s="159">
        <v>337</v>
      </c>
      <c r="B309" s="160">
        <f t="shared" si="12"/>
        <v>123.44</v>
      </c>
      <c r="C309" s="161">
        <v>278.20999999999998</v>
      </c>
      <c r="D309" s="162">
        <v>44710</v>
      </c>
      <c r="E309" s="163">
        <v>31909</v>
      </c>
      <c r="F309" s="162">
        <f t="shared" si="14"/>
        <v>7772</v>
      </c>
      <c r="G309" s="164">
        <f t="shared" si="13"/>
        <v>5723</v>
      </c>
      <c r="H309" s="163">
        <v>58</v>
      </c>
    </row>
    <row r="310" spans="1:8" x14ac:dyDescent="0.2">
      <c r="A310" s="159">
        <v>338</v>
      </c>
      <c r="B310" s="160">
        <f t="shared" si="12"/>
        <v>123.46</v>
      </c>
      <c r="C310" s="161">
        <v>278.20999999999998</v>
      </c>
      <c r="D310" s="162">
        <v>44710</v>
      </c>
      <c r="E310" s="163">
        <v>31909</v>
      </c>
      <c r="F310" s="162">
        <f t="shared" si="14"/>
        <v>7771</v>
      </c>
      <c r="G310" s="164">
        <f t="shared" si="13"/>
        <v>5722</v>
      </c>
      <c r="H310" s="163">
        <v>58</v>
      </c>
    </row>
    <row r="311" spans="1:8" x14ac:dyDescent="0.2">
      <c r="A311" s="159">
        <v>339</v>
      </c>
      <c r="B311" s="160">
        <f t="shared" si="12"/>
        <v>123.47</v>
      </c>
      <c r="C311" s="161">
        <v>278.20999999999998</v>
      </c>
      <c r="D311" s="162">
        <v>44710</v>
      </c>
      <c r="E311" s="163">
        <v>31909</v>
      </c>
      <c r="F311" s="162">
        <f t="shared" si="14"/>
        <v>7771</v>
      </c>
      <c r="G311" s="164">
        <f t="shared" si="13"/>
        <v>5722</v>
      </c>
      <c r="H311" s="163">
        <v>58</v>
      </c>
    </row>
    <row r="312" spans="1:8" x14ac:dyDescent="0.2">
      <c r="A312" s="159">
        <v>340</v>
      </c>
      <c r="B312" s="160">
        <f t="shared" si="12"/>
        <v>123.48</v>
      </c>
      <c r="C312" s="161">
        <v>278.20999999999998</v>
      </c>
      <c r="D312" s="162">
        <v>44710</v>
      </c>
      <c r="E312" s="163">
        <v>31909</v>
      </c>
      <c r="F312" s="162">
        <f t="shared" si="14"/>
        <v>7770</v>
      </c>
      <c r="G312" s="164">
        <f t="shared" si="13"/>
        <v>5721</v>
      </c>
      <c r="H312" s="163">
        <v>58</v>
      </c>
    </row>
    <row r="313" spans="1:8" x14ac:dyDescent="0.2">
      <c r="A313" s="159">
        <v>341</v>
      </c>
      <c r="B313" s="160">
        <f t="shared" si="12"/>
        <v>123.49</v>
      </c>
      <c r="C313" s="161">
        <v>278.20999999999998</v>
      </c>
      <c r="D313" s="162">
        <v>44710</v>
      </c>
      <c r="E313" s="163">
        <v>31909</v>
      </c>
      <c r="F313" s="162">
        <f t="shared" si="14"/>
        <v>7770</v>
      </c>
      <c r="G313" s="164">
        <f t="shared" si="13"/>
        <v>5721</v>
      </c>
      <c r="H313" s="163">
        <v>58</v>
      </c>
    </row>
    <row r="314" spans="1:8" x14ac:dyDescent="0.2">
      <c r="A314" s="159">
        <v>342</v>
      </c>
      <c r="B314" s="160">
        <f t="shared" si="12"/>
        <v>123.51</v>
      </c>
      <c r="C314" s="161">
        <v>278.20999999999998</v>
      </c>
      <c r="D314" s="162">
        <v>44710</v>
      </c>
      <c r="E314" s="163">
        <v>31909</v>
      </c>
      <c r="F314" s="162">
        <f t="shared" si="14"/>
        <v>7769</v>
      </c>
      <c r="G314" s="164">
        <f t="shared" si="13"/>
        <v>5720</v>
      </c>
      <c r="H314" s="163">
        <v>58</v>
      </c>
    </row>
    <row r="315" spans="1:8" x14ac:dyDescent="0.2">
      <c r="A315" s="159">
        <v>343</v>
      </c>
      <c r="B315" s="160">
        <f t="shared" si="12"/>
        <v>123.52</v>
      </c>
      <c r="C315" s="161">
        <v>278.20999999999998</v>
      </c>
      <c r="D315" s="162">
        <v>44710</v>
      </c>
      <c r="E315" s="163">
        <v>31909</v>
      </c>
      <c r="F315" s="162">
        <f t="shared" si="14"/>
        <v>7768</v>
      </c>
      <c r="G315" s="164">
        <f t="shared" si="13"/>
        <v>5720</v>
      </c>
      <c r="H315" s="163">
        <v>58</v>
      </c>
    </row>
    <row r="316" spans="1:8" x14ac:dyDescent="0.2">
      <c r="A316" s="159">
        <v>344</v>
      </c>
      <c r="B316" s="160">
        <f t="shared" si="12"/>
        <v>123.53</v>
      </c>
      <c r="C316" s="161">
        <v>278.20999999999998</v>
      </c>
      <c r="D316" s="162">
        <v>44710</v>
      </c>
      <c r="E316" s="163">
        <v>31909</v>
      </c>
      <c r="F316" s="162">
        <f t="shared" si="14"/>
        <v>7768</v>
      </c>
      <c r="G316" s="164">
        <f t="shared" si="13"/>
        <v>5720</v>
      </c>
      <c r="H316" s="163">
        <v>58</v>
      </c>
    </row>
    <row r="317" spans="1:8" x14ac:dyDescent="0.2">
      <c r="A317" s="159">
        <v>345</v>
      </c>
      <c r="B317" s="160">
        <f t="shared" si="12"/>
        <v>123.54</v>
      </c>
      <c r="C317" s="161">
        <v>278.20999999999998</v>
      </c>
      <c r="D317" s="162">
        <v>44710</v>
      </c>
      <c r="E317" s="163">
        <v>31909</v>
      </c>
      <c r="F317" s="162">
        <f t="shared" si="14"/>
        <v>7767</v>
      </c>
      <c r="G317" s="164">
        <f t="shared" si="13"/>
        <v>5719</v>
      </c>
      <c r="H317" s="163">
        <v>58</v>
      </c>
    </row>
    <row r="318" spans="1:8" x14ac:dyDescent="0.2">
      <c r="A318" s="159">
        <v>346</v>
      </c>
      <c r="B318" s="160">
        <f t="shared" si="12"/>
        <v>123.56</v>
      </c>
      <c r="C318" s="161">
        <v>278.20999999999998</v>
      </c>
      <c r="D318" s="162">
        <v>44710</v>
      </c>
      <c r="E318" s="163">
        <v>31909</v>
      </c>
      <c r="F318" s="162">
        <f t="shared" si="14"/>
        <v>7767</v>
      </c>
      <c r="G318" s="164">
        <f t="shared" si="13"/>
        <v>5719</v>
      </c>
      <c r="H318" s="163">
        <v>58</v>
      </c>
    </row>
    <row r="319" spans="1:8" x14ac:dyDescent="0.2">
      <c r="A319" s="159">
        <v>347</v>
      </c>
      <c r="B319" s="160">
        <f t="shared" si="12"/>
        <v>123.57</v>
      </c>
      <c r="C319" s="161">
        <v>278.20999999999998</v>
      </c>
      <c r="D319" s="162">
        <v>44710</v>
      </c>
      <c r="E319" s="163">
        <v>31909</v>
      </c>
      <c r="F319" s="162">
        <f t="shared" si="14"/>
        <v>7766</v>
      </c>
      <c r="G319" s="164">
        <f t="shared" si="13"/>
        <v>5718</v>
      </c>
      <c r="H319" s="163">
        <v>58</v>
      </c>
    </row>
    <row r="320" spans="1:8" x14ac:dyDescent="0.2">
      <c r="A320" s="159">
        <v>348</v>
      </c>
      <c r="B320" s="160">
        <f t="shared" si="12"/>
        <v>123.58</v>
      </c>
      <c r="C320" s="161">
        <v>278.20999999999998</v>
      </c>
      <c r="D320" s="162">
        <v>44710</v>
      </c>
      <c r="E320" s="163">
        <v>31909</v>
      </c>
      <c r="F320" s="162">
        <f t="shared" si="14"/>
        <v>7766</v>
      </c>
      <c r="G320" s="164">
        <f t="shared" si="13"/>
        <v>5718</v>
      </c>
      <c r="H320" s="163">
        <v>58</v>
      </c>
    </row>
    <row r="321" spans="1:8" x14ac:dyDescent="0.2">
      <c r="A321" s="159">
        <v>349</v>
      </c>
      <c r="B321" s="160">
        <f t="shared" si="12"/>
        <v>123.59</v>
      </c>
      <c r="C321" s="161">
        <v>278.20999999999998</v>
      </c>
      <c r="D321" s="162">
        <v>44710</v>
      </c>
      <c r="E321" s="163">
        <v>31909</v>
      </c>
      <c r="F321" s="162">
        <f t="shared" si="14"/>
        <v>7765</v>
      </c>
      <c r="G321" s="164">
        <f t="shared" si="13"/>
        <v>5717</v>
      </c>
      <c r="H321" s="163">
        <v>58</v>
      </c>
    </row>
    <row r="322" spans="1:8" x14ac:dyDescent="0.2">
      <c r="A322" s="159">
        <v>350</v>
      </c>
      <c r="B322" s="160">
        <f t="shared" si="12"/>
        <v>123.6</v>
      </c>
      <c r="C322" s="161">
        <v>278.20999999999998</v>
      </c>
      <c r="D322" s="162">
        <v>44710</v>
      </c>
      <c r="E322" s="163">
        <v>31909</v>
      </c>
      <c r="F322" s="162">
        <f t="shared" si="14"/>
        <v>7765</v>
      </c>
      <c r="G322" s="164">
        <f t="shared" si="13"/>
        <v>5717</v>
      </c>
      <c r="H322" s="163">
        <v>58</v>
      </c>
    </row>
    <row r="323" spans="1:8" x14ac:dyDescent="0.2">
      <c r="A323" s="159">
        <v>351</v>
      </c>
      <c r="B323" s="160">
        <f t="shared" si="12"/>
        <v>123.62</v>
      </c>
      <c r="C323" s="161">
        <v>278.20999999999998</v>
      </c>
      <c r="D323" s="162">
        <v>44710</v>
      </c>
      <c r="E323" s="163">
        <v>31909</v>
      </c>
      <c r="F323" s="162">
        <f t="shared" si="14"/>
        <v>7764</v>
      </c>
      <c r="G323" s="164">
        <f t="shared" si="13"/>
        <v>5716</v>
      </c>
      <c r="H323" s="163">
        <v>58</v>
      </c>
    </row>
    <row r="324" spans="1:8" x14ac:dyDescent="0.2">
      <c r="A324" s="159">
        <v>352</v>
      </c>
      <c r="B324" s="160">
        <f t="shared" si="12"/>
        <v>123.63</v>
      </c>
      <c r="C324" s="161">
        <v>278.20999999999998</v>
      </c>
      <c r="D324" s="162">
        <v>44710</v>
      </c>
      <c r="E324" s="163">
        <v>31909</v>
      </c>
      <c r="F324" s="162">
        <f t="shared" si="14"/>
        <v>7763</v>
      </c>
      <c r="G324" s="164">
        <f t="shared" si="13"/>
        <v>5716</v>
      </c>
      <c r="H324" s="163">
        <v>58</v>
      </c>
    </row>
    <row r="325" spans="1:8" x14ac:dyDescent="0.2">
      <c r="A325" s="159">
        <v>353</v>
      </c>
      <c r="B325" s="160">
        <f t="shared" si="12"/>
        <v>123.64</v>
      </c>
      <c r="C325" s="161">
        <v>278.20999999999998</v>
      </c>
      <c r="D325" s="162">
        <v>44710</v>
      </c>
      <c r="E325" s="163">
        <v>31909</v>
      </c>
      <c r="F325" s="162">
        <f t="shared" si="14"/>
        <v>7763</v>
      </c>
      <c r="G325" s="164">
        <f t="shared" si="13"/>
        <v>5716</v>
      </c>
      <c r="H325" s="163">
        <v>58</v>
      </c>
    </row>
    <row r="326" spans="1:8" x14ac:dyDescent="0.2">
      <c r="A326" s="159">
        <v>354</v>
      </c>
      <c r="B326" s="160">
        <f t="shared" si="12"/>
        <v>123.65</v>
      </c>
      <c r="C326" s="161">
        <v>278.20999999999998</v>
      </c>
      <c r="D326" s="162">
        <v>44710</v>
      </c>
      <c r="E326" s="163">
        <v>31909</v>
      </c>
      <c r="F326" s="162">
        <f t="shared" si="14"/>
        <v>7762</v>
      </c>
      <c r="G326" s="164">
        <f t="shared" si="13"/>
        <v>5715</v>
      </c>
      <c r="H326" s="163">
        <v>58</v>
      </c>
    </row>
    <row r="327" spans="1:8" x14ac:dyDescent="0.2">
      <c r="A327" s="159">
        <v>355</v>
      </c>
      <c r="B327" s="160">
        <f t="shared" si="12"/>
        <v>123.66</v>
      </c>
      <c r="C327" s="161">
        <v>278.20999999999998</v>
      </c>
      <c r="D327" s="162">
        <v>44710</v>
      </c>
      <c r="E327" s="163">
        <v>31909</v>
      </c>
      <c r="F327" s="162">
        <f t="shared" si="14"/>
        <v>7762</v>
      </c>
      <c r="G327" s="164">
        <f t="shared" si="13"/>
        <v>5715</v>
      </c>
      <c r="H327" s="163">
        <v>58</v>
      </c>
    </row>
    <row r="328" spans="1:8" x14ac:dyDescent="0.2">
      <c r="A328" s="159">
        <v>356</v>
      </c>
      <c r="B328" s="160">
        <f t="shared" si="12"/>
        <v>123.67</v>
      </c>
      <c r="C328" s="161">
        <v>278.20999999999998</v>
      </c>
      <c r="D328" s="162">
        <v>44710</v>
      </c>
      <c r="E328" s="163">
        <v>31909</v>
      </c>
      <c r="F328" s="162">
        <f t="shared" si="14"/>
        <v>7761</v>
      </c>
      <c r="G328" s="164">
        <f t="shared" si="13"/>
        <v>5715</v>
      </c>
      <c r="H328" s="163">
        <v>58</v>
      </c>
    </row>
    <row r="329" spans="1:8" x14ac:dyDescent="0.2">
      <c r="A329" s="159">
        <v>357</v>
      </c>
      <c r="B329" s="160">
        <f t="shared" si="12"/>
        <v>123.69</v>
      </c>
      <c r="C329" s="161">
        <v>278.20999999999998</v>
      </c>
      <c r="D329" s="162">
        <v>44710</v>
      </c>
      <c r="E329" s="163">
        <v>31909</v>
      </c>
      <c r="F329" s="162">
        <f t="shared" si="14"/>
        <v>7760</v>
      </c>
      <c r="G329" s="164">
        <f t="shared" si="13"/>
        <v>5714</v>
      </c>
      <c r="H329" s="163">
        <v>58</v>
      </c>
    </row>
    <row r="330" spans="1:8" x14ac:dyDescent="0.2">
      <c r="A330" s="159">
        <v>358</v>
      </c>
      <c r="B330" s="160">
        <f t="shared" si="12"/>
        <v>123.7</v>
      </c>
      <c r="C330" s="161">
        <v>278.20999999999998</v>
      </c>
      <c r="D330" s="162">
        <v>44710</v>
      </c>
      <c r="E330" s="163">
        <v>31909</v>
      </c>
      <c r="F330" s="162">
        <f t="shared" si="14"/>
        <v>7760</v>
      </c>
      <c r="G330" s="164">
        <f t="shared" si="13"/>
        <v>5714</v>
      </c>
      <c r="H330" s="163">
        <v>58</v>
      </c>
    </row>
    <row r="331" spans="1:8" x14ac:dyDescent="0.2">
      <c r="A331" s="159">
        <v>359</v>
      </c>
      <c r="B331" s="160">
        <f t="shared" si="12"/>
        <v>123.71</v>
      </c>
      <c r="C331" s="161">
        <v>278.20999999999998</v>
      </c>
      <c r="D331" s="162">
        <v>44710</v>
      </c>
      <c r="E331" s="163">
        <v>31909</v>
      </c>
      <c r="F331" s="162">
        <f t="shared" si="14"/>
        <v>7759</v>
      </c>
      <c r="G331" s="164">
        <f t="shared" si="13"/>
        <v>5713</v>
      </c>
      <c r="H331" s="163">
        <v>58</v>
      </c>
    </row>
    <row r="332" spans="1:8" x14ac:dyDescent="0.2">
      <c r="A332" s="159">
        <v>360</v>
      </c>
      <c r="B332" s="160">
        <f t="shared" ref="B332:B395" si="15">ROUND(4.2*LN(A332)+99,2)</f>
        <v>123.72</v>
      </c>
      <c r="C332" s="161">
        <v>278.20999999999998</v>
      </c>
      <c r="D332" s="162">
        <v>44710</v>
      </c>
      <c r="E332" s="163">
        <v>31909</v>
      </c>
      <c r="F332" s="162">
        <f t="shared" si="14"/>
        <v>7759</v>
      </c>
      <c r="G332" s="164">
        <f t="shared" ref="G332:G395" si="16">ROUND(12*(1/B332*D332+1/C332*E332),0)</f>
        <v>5713</v>
      </c>
      <c r="H332" s="163">
        <v>58</v>
      </c>
    </row>
    <row r="333" spans="1:8" x14ac:dyDescent="0.2">
      <c r="A333" s="159">
        <v>361</v>
      </c>
      <c r="B333" s="160">
        <f t="shared" si="15"/>
        <v>123.73</v>
      </c>
      <c r="C333" s="161">
        <v>278.20999999999998</v>
      </c>
      <c r="D333" s="162">
        <v>44710</v>
      </c>
      <c r="E333" s="163">
        <v>31909</v>
      </c>
      <c r="F333" s="162">
        <f t="shared" si="14"/>
        <v>7759</v>
      </c>
      <c r="G333" s="164">
        <f t="shared" si="16"/>
        <v>5713</v>
      </c>
      <c r="H333" s="163">
        <v>58</v>
      </c>
    </row>
    <row r="334" spans="1:8" x14ac:dyDescent="0.2">
      <c r="A334" s="159">
        <v>362</v>
      </c>
      <c r="B334" s="160">
        <f t="shared" si="15"/>
        <v>123.74</v>
      </c>
      <c r="C334" s="161">
        <v>278.20999999999998</v>
      </c>
      <c r="D334" s="162">
        <v>44710</v>
      </c>
      <c r="E334" s="163">
        <v>31909</v>
      </c>
      <c r="F334" s="162">
        <f t="shared" si="14"/>
        <v>7758</v>
      </c>
      <c r="G334" s="164">
        <f t="shared" si="16"/>
        <v>5712</v>
      </c>
      <c r="H334" s="163">
        <v>58</v>
      </c>
    </row>
    <row r="335" spans="1:8" x14ac:dyDescent="0.2">
      <c r="A335" s="159">
        <v>363</v>
      </c>
      <c r="B335" s="160">
        <f t="shared" si="15"/>
        <v>123.76</v>
      </c>
      <c r="C335" s="161">
        <v>278.20999999999998</v>
      </c>
      <c r="D335" s="162">
        <v>44710</v>
      </c>
      <c r="E335" s="163">
        <v>31909</v>
      </c>
      <c r="F335" s="162">
        <f t="shared" si="14"/>
        <v>7757</v>
      </c>
      <c r="G335" s="164">
        <f t="shared" si="16"/>
        <v>5711</v>
      </c>
      <c r="H335" s="163">
        <v>58</v>
      </c>
    </row>
    <row r="336" spans="1:8" x14ac:dyDescent="0.2">
      <c r="A336" s="159">
        <v>364</v>
      </c>
      <c r="B336" s="160">
        <f t="shared" si="15"/>
        <v>123.77</v>
      </c>
      <c r="C336" s="161">
        <v>278.20999999999998</v>
      </c>
      <c r="D336" s="162">
        <v>44710</v>
      </c>
      <c r="E336" s="163">
        <v>31909</v>
      </c>
      <c r="F336" s="162">
        <f t="shared" ref="F336:F399" si="17">ROUND(12*1.348*(1/B336*D336+1/C336*E336)+H336,0)</f>
        <v>7757</v>
      </c>
      <c r="G336" s="164">
        <f t="shared" si="16"/>
        <v>5711</v>
      </c>
      <c r="H336" s="163">
        <v>58</v>
      </c>
    </row>
    <row r="337" spans="1:8" x14ac:dyDescent="0.2">
      <c r="A337" s="159">
        <v>365</v>
      </c>
      <c r="B337" s="160">
        <f t="shared" si="15"/>
        <v>123.78</v>
      </c>
      <c r="C337" s="161">
        <v>278.20999999999998</v>
      </c>
      <c r="D337" s="162">
        <v>44710</v>
      </c>
      <c r="E337" s="163">
        <v>31909</v>
      </c>
      <c r="F337" s="162">
        <f t="shared" si="17"/>
        <v>7756</v>
      </c>
      <c r="G337" s="164">
        <f t="shared" si="16"/>
        <v>5711</v>
      </c>
      <c r="H337" s="163">
        <v>58</v>
      </c>
    </row>
    <row r="338" spans="1:8" x14ac:dyDescent="0.2">
      <c r="A338" s="159">
        <v>366</v>
      </c>
      <c r="B338" s="160">
        <f t="shared" si="15"/>
        <v>123.79</v>
      </c>
      <c r="C338" s="161">
        <v>278.20999999999998</v>
      </c>
      <c r="D338" s="162">
        <v>44710</v>
      </c>
      <c r="E338" s="163">
        <v>31909</v>
      </c>
      <c r="F338" s="162">
        <f t="shared" si="17"/>
        <v>7756</v>
      </c>
      <c r="G338" s="164">
        <f t="shared" si="16"/>
        <v>5710</v>
      </c>
      <c r="H338" s="163">
        <v>58</v>
      </c>
    </row>
    <row r="339" spans="1:8" x14ac:dyDescent="0.2">
      <c r="A339" s="159">
        <v>367</v>
      </c>
      <c r="B339" s="160">
        <f t="shared" si="15"/>
        <v>123.8</v>
      </c>
      <c r="C339" s="161">
        <v>278.20999999999998</v>
      </c>
      <c r="D339" s="162">
        <v>44710</v>
      </c>
      <c r="E339" s="163">
        <v>31909</v>
      </c>
      <c r="F339" s="162">
        <f t="shared" si="17"/>
        <v>7755</v>
      </c>
      <c r="G339" s="164">
        <f t="shared" si="16"/>
        <v>5710</v>
      </c>
      <c r="H339" s="163">
        <v>58</v>
      </c>
    </row>
    <row r="340" spans="1:8" x14ac:dyDescent="0.2">
      <c r="A340" s="159">
        <v>368</v>
      </c>
      <c r="B340" s="160">
        <f t="shared" si="15"/>
        <v>123.81</v>
      </c>
      <c r="C340" s="161">
        <v>278.20999999999998</v>
      </c>
      <c r="D340" s="162">
        <v>44710</v>
      </c>
      <c r="E340" s="163">
        <v>31909</v>
      </c>
      <c r="F340" s="162">
        <f t="shared" si="17"/>
        <v>7755</v>
      </c>
      <c r="G340" s="164">
        <f t="shared" si="16"/>
        <v>5710</v>
      </c>
      <c r="H340" s="163">
        <v>58</v>
      </c>
    </row>
    <row r="341" spans="1:8" x14ac:dyDescent="0.2">
      <c r="A341" s="159">
        <v>369</v>
      </c>
      <c r="B341" s="160">
        <f t="shared" si="15"/>
        <v>123.83</v>
      </c>
      <c r="C341" s="161">
        <v>278.20999999999998</v>
      </c>
      <c r="D341" s="162">
        <v>44710</v>
      </c>
      <c r="E341" s="163">
        <v>31909</v>
      </c>
      <c r="F341" s="162">
        <f t="shared" si="17"/>
        <v>7754</v>
      </c>
      <c r="G341" s="164">
        <f t="shared" si="16"/>
        <v>5709</v>
      </c>
      <c r="H341" s="163">
        <v>58</v>
      </c>
    </row>
    <row r="342" spans="1:8" x14ac:dyDescent="0.2">
      <c r="A342" s="159">
        <v>370</v>
      </c>
      <c r="B342" s="160">
        <f t="shared" si="15"/>
        <v>123.84</v>
      </c>
      <c r="C342" s="161">
        <v>278.20999999999998</v>
      </c>
      <c r="D342" s="162">
        <v>44710</v>
      </c>
      <c r="E342" s="163">
        <v>31909</v>
      </c>
      <c r="F342" s="162">
        <f t="shared" si="17"/>
        <v>7753</v>
      </c>
      <c r="G342" s="164">
        <f t="shared" si="16"/>
        <v>5709</v>
      </c>
      <c r="H342" s="163">
        <v>58</v>
      </c>
    </row>
    <row r="343" spans="1:8" x14ac:dyDescent="0.2">
      <c r="A343" s="159">
        <v>371</v>
      </c>
      <c r="B343" s="160">
        <f t="shared" si="15"/>
        <v>123.85</v>
      </c>
      <c r="C343" s="161">
        <v>278.20999999999998</v>
      </c>
      <c r="D343" s="162">
        <v>44710</v>
      </c>
      <c r="E343" s="163">
        <v>31909</v>
      </c>
      <c r="F343" s="162">
        <f t="shared" si="17"/>
        <v>7753</v>
      </c>
      <c r="G343" s="164">
        <f t="shared" si="16"/>
        <v>5708</v>
      </c>
      <c r="H343" s="163">
        <v>58</v>
      </c>
    </row>
    <row r="344" spans="1:8" x14ac:dyDescent="0.2">
      <c r="A344" s="159">
        <v>372</v>
      </c>
      <c r="B344" s="160">
        <f t="shared" si="15"/>
        <v>123.86</v>
      </c>
      <c r="C344" s="161">
        <v>278.20999999999998</v>
      </c>
      <c r="D344" s="162">
        <v>44710</v>
      </c>
      <c r="E344" s="163">
        <v>31909</v>
      </c>
      <c r="F344" s="162">
        <f t="shared" si="17"/>
        <v>7752</v>
      </c>
      <c r="G344" s="164">
        <f t="shared" si="16"/>
        <v>5708</v>
      </c>
      <c r="H344" s="163">
        <v>58</v>
      </c>
    </row>
    <row r="345" spans="1:8" x14ac:dyDescent="0.2">
      <c r="A345" s="159">
        <v>373</v>
      </c>
      <c r="B345" s="160">
        <f t="shared" si="15"/>
        <v>123.87</v>
      </c>
      <c r="C345" s="161">
        <v>278.20999999999998</v>
      </c>
      <c r="D345" s="162">
        <v>44710</v>
      </c>
      <c r="E345" s="163">
        <v>31909</v>
      </c>
      <c r="F345" s="162">
        <f t="shared" si="17"/>
        <v>7752</v>
      </c>
      <c r="G345" s="164">
        <f t="shared" si="16"/>
        <v>5708</v>
      </c>
      <c r="H345" s="163">
        <v>58</v>
      </c>
    </row>
    <row r="346" spans="1:8" x14ac:dyDescent="0.2">
      <c r="A346" s="159">
        <v>374</v>
      </c>
      <c r="B346" s="160">
        <f t="shared" si="15"/>
        <v>123.88</v>
      </c>
      <c r="C346" s="161">
        <v>278.20999999999998</v>
      </c>
      <c r="D346" s="162">
        <v>44710</v>
      </c>
      <c r="E346" s="163">
        <v>31909</v>
      </c>
      <c r="F346" s="162">
        <f t="shared" si="17"/>
        <v>7751</v>
      </c>
      <c r="G346" s="164">
        <f t="shared" si="16"/>
        <v>5707</v>
      </c>
      <c r="H346" s="163">
        <v>58</v>
      </c>
    </row>
    <row r="347" spans="1:8" x14ac:dyDescent="0.2">
      <c r="A347" s="159">
        <v>375</v>
      </c>
      <c r="B347" s="160">
        <f t="shared" si="15"/>
        <v>123.89</v>
      </c>
      <c r="C347" s="161">
        <v>278.20999999999998</v>
      </c>
      <c r="D347" s="162">
        <v>44710</v>
      </c>
      <c r="E347" s="163">
        <v>31909</v>
      </c>
      <c r="F347" s="162">
        <f t="shared" si="17"/>
        <v>7751</v>
      </c>
      <c r="G347" s="164">
        <f t="shared" si="16"/>
        <v>5707</v>
      </c>
      <c r="H347" s="163">
        <v>58</v>
      </c>
    </row>
    <row r="348" spans="1:8" x14ac:dyDescent="0.2">
      <c r="A348" s="159">
        <v>376</v>
      </c>
      <c r="B348" s="160">
        <f t="shared" si="15"/>
        <v>123.9</v>
      </c>
      <c r="C348" s="161">
        <v>278.20999999999998</v>
      </c>
      <c r="D348" s="162">
        <v>44710</v>
      </c>
      <c r="E348" s="163">
        <v>31909</v>
      </c>
      <c r="F348" s="162">
        <f t="shared" si="17"/>
        <v>7750</v>
      </c>
      <c r="G348" s="164">
        <f t="shared" si="16"/>
        <v>5707</v>
      </c>
      <c r="H348" s="163">
        <v>58</v>
      </c>
    </row>
    <row r="349" spans="1:8" x14ac:dyDescent="0.2">
      <c r="A349" s="159">
        <v>377</v>
      </c>
      <c r="B349" s="160">
        <f t="shared" si="15"/>
        <v>123.92</v>
      </c>
      <c r="C349" s="161">
        <v>278.20999999999998</v>
      </c>
      <c r="D349" s="162">
        <v>44710</v>
      </c>
      <c r="E349" s="163">
        <v>31909</v>
      </c>
      <c r="F349" s="162">
        <f t="shared" si="17"/>
        <v>7750</v>
      </c>
      <c r="G349" s="164">
        <f t="shared" si="16"/>
        <v>5706</v>
      </c>
      <c r="H349" s="163">
        <v>58</v>
      </c>
    </row>
    <row r="350" spans="1:8" x14ac:dyDescent="0.2">
      <c r="A350" s="159">
        <v>378</v>
      </c>
      <c r="B350" s="160">
        <f t="shared" si="15"/>
        <v>123.93</v>
      </c>
      <c r="C350" s="161">
        <v>278.20999999999998</v>
      </c>
      <c r="D350" s="162">
        <v>44710</v>
      </c>
      <c r="E350" s="163">
        <v>31909</v>
      </c>
      <c r="F350" s="162">
        <f t="shared" si="17"/>
        <v>7749</v>
      </c>
      <c r="G350" s="164">
        <f t="shared" si="16"/>
        <v>5706</v>
      </c>
      <c r="H350" s="163">
        <v>58</v>
      </c>
    </row>
    <row r="351" spans="1:8" x14ac:dyDescent="0.2">
      <c r="A351" s="159">
        <v>379</v>
      </c>
      <c r="B351" s="160">
        <f t="shared" si="15"/>
        <v>123.94</v>
      </c>
      <c r="C351" s="161">
        <v>278.20999999999998</v>
      </c>
      <c r="D351" s="162">
        <v>44710</v>
      </c>
      <c r="E351" s="163">
        <v>31909</v>
      </c>
      <c r="F351" s="162">
        <f t="shared" si="17"/>
        <v>7749</v>
      </c>
      <c r="G351" s="164">
        <f t="shared" si="16"/>
        <v>5705</v>
      </c>
      <c r="H351" s="163">
        <v>58</v>
      </c>
    </row>
    <row r="352" spans="1:8" x14ac:dyDescent="0.2">
      <c r="A352" s="159">
        <v>380</v>
      </c>
      <c r="B352" s="160">
        <f t="shared" si="15"/>
        <v>123.95</v>
      </c>
      <c r="C352" s="161">
        <v>278.20999999999998</v>
      </c>
      <c r="D352" s="162">
        <v>44710</v>
      </c>
      <c r="E352" s="163">
        <v>31909</v>
      </c>
      <c r="F352" s="162">
        <f t="shared" si="17"/>
        <v>7748</v>
      </c>
      <c r="G352" s="164">
        <f t="shared" si="16"/>
        <v>5705</v>
      </c>
      <c r="H352" s="163">
        <v>58</v>
      </c>
    </row>
    <row r="353" spans="1:8" x14ac:dyDescent="0.2">
      <c r="A353" s="159">
        <v>381</v>
      </c>
      <c r="B353" s="160">
        <f t="shared" si="15"/>
        <v>123.96</v>
      </c>
      <c r="C353" s="161">
        <v>278.20999999999998</v>
      </c>
      <c r="D353" s="162">
        <v>44710</v>
      </c>
      <c r="E353" s="163">
        <v>31909</v>
      </c>
      <c r="F353" s="162">
        <f t="shared" si="17"/>
        <v>7748</v>
      </c>
      <c r="G353" s="164">
        <f t="shared" si="16"/>
        <v>5704</v>
      </c>
      <c r="H353" s="163">
        <v>58</v>
      </c>
    </row>
    <row r="354" spans="1:8" x14ac:dyDescent="0.2">
      <c r="A354" s="159">
        <v>382</v>
      </c>
      <c r="B354" s="160">
        <f t="shared" si="15"/>
        <v>123.97</v>
      </c>
      <c r="C354" s="161">
        <v>278.20999999999998</v>
      </c>
      <c r="D354" s="162">
        <v>44710</v>
      </c>
      <c r="E354" s="163">
        <v>31909</v>
      </c>
      <c r="F354" s="162">
        <f t="shared" si="17"/>
        <v>7747</v>
      </c>
      <c r="G354" s="164">
        <f t="shared" si="16"/>
        <v>5704</v>
      </c>
      <c r="H354" s="163">
        <v>58</v>
      </c>
    </row>
    <row r="355" spans="1:8" x14ac:dyDescent="0.2">
      <c r="A355" s="159">
        <v>383</v>
      </c>
      <c r="B355" s="160">
        <f t="shared" si="15"/>
        <v>123.98</v>
      </c>
      <c r="C355" s="161">
        <v>278.20999999999998</v>
      </c>
      <c r="D355" s="162">
        <v>44710</v>
      </c>
      <c r="E355" s="163">
        <v>31909</v>
      </c>
      <c r="F355" s="162">
        <f t="shared" si="17"/>
        <v>7747</v>
      </c>
      <c r="G355" s="164">
        <f t="shared" si="16"/>
        <v>5704</v>
      </c>
      <c r="H355" s="163">
        <v>58</v>
      </c>
    </row>
    <row r="356" spans="1:8" x14ac:dyDescent="0.2">
      <c r="A356" s="159">
        <v>384</v>
      </c>
      <c r="B356" s="160">
        <f t="shared" si="15"/>
        <v>123.99</v>
      </c>
      <c r="C356" s="161">
        <v>278.20999999999998</v>
      </c>
      <c r="D356" s="162">
        <v>44710</v>
      </c>
      <c r="E356" s="163">
        <v>31909</v>
      </c>
      <c r="F356" s="162">
        <f t="shared" si="17"/>
        <v>7746</v>
      </c>
      <c r="G356" s="164">
        <f t="shared" si="16"/>
        <v>5703</v>
      </c>
      <c r="H356" s="163">
        <v>58</v>
      </c>
    </row>
    <row r="357" spans="1:8" x14ac:dyDescent="0.2">
      <c r="A357" s="159">
        <v>385</v>
      </c>
      <c r="B357" s="160">
        <f t="shared" si="15"/>
        <v>124</v>
      </c>
      <c r="C357" s="161">
        <v>278.20999999999998</v>
      </c>
      <c r="D357" s="162">
        <v>44710</v>
      </c>
      <c r="E357" s="163">
        <v>31909</v>
      </c>
      <c r="F357" s="162">
        <f t="shared" si="17"/>
        <v>7746</v>
      </c>
      <c r="G357" s="164">
        <f t="shared" si="16"/>
        <v>5703</v>
      </c>
      <c r="H357" s="163">
        <v>58</v>
      </c>
    </row>
    <row r="358" spans="1:8" x14ac:dyDescent="0.2">
      <c r="A358" s="159">
        <v>386</v>
      </c>
      <c r="B358" s="160">
        <f t="shared" si="15"/>
        <v>124.01</v>
      </c>
      <c r="C358" s="161">
        <v>278.20999999999998</v>
      </c>
      <c r="D358" s="162">
        <v>44710</v>
      </c>
      <c r="E358" s="163">
        <v>31909</v>
      </c>
      <c r="F358" s="162">
        <f t="shared" si="17"/>
        <v>7745</v>
      </c>
      <c r="G358" s="164">
        <f t="shared" si="16"/>
        <v>5703</v>
      </c>
      <c r="H358" s="163">
        <v>58</v>
      </c>
    </row>
    <row r="359" spans="1:8" x14ac:dyDescent="0.2">
      <c r="A359" s="159">
        <v>387</v>
      </c>
      <c r="B359" s="160">
        <f t="shared" si="15"/>
        <v>124.03</v>
      </c>
      <c r="C359" s="161">
        <v>278.20999999999998</v>
      </c>
      <c r="D359" s="162">
        <v>44710</v>
      </c>
      <c r="E359" s="163">
        <v>31909</v>
      </c>
      <c r="F359" s="162">
        <f t="shared" si="17"/>
        <v>7744</v>
      </c>
      <c r="G359" s="164">
        <f t="shared" si="16"/>
        <v>5702</v>
      </c>
      <c r="H359" s="163">
        <v>58</v>
      </c>
    </row>
    <row r="360" spans="1:8" x14ac:dyDescent="0.2">
      <c r="A360" s="159">
        <v>388</v>
      </c>
      <c r="B360" s="160">
        <f t="shared" si="15"/>
        <v>124.04</v>
      </c>
      <c r="C360" s="161">
        <v>278.20999999999998</v>
      </c>
      <c r="D360" s="162">
        <v>44710</v>
      </c>
      <c r="E360" s="163">
        <v>31909</v>
      </c>
      <c r="F360" s="162">
        <f t="shared" si="17"/>
        <v>7744</v>
      </c>
      <c r="G360" s="164">
        <f t="shared" si="16"/>
        <v>5702</v>
      </c>
      <c r="H360" s="163">
        <v>58</v>
      </c>
    </row>
    <row r="361" spans="1:8" x14ac:dyDescent="0.2">
      <c r="A361" s="159">
        <v>389</v>
      </c>
      <c r="B361" s="160">
        <f t="shared" si="15"/>
        <v>124.05</v>
      </c>
      <c r="C361" s="161">
        <v>278.20999999999998</v>
      </c>
      <c r="D361" s="162">
        <v>44710</v>
      </c>
      <c r="E361" s="163">
        <v>31909</v>
      </c>
      <c r="F361" s="162">
        <f t="shared" si="17"/>
        <v>7743</v>
      </c>
      <c r="G361" s="164">
        <f t="shared" si="16"/>
        <v>5701</v>
      </c>
      <c r="H361" s="163">
        <v>58</v>
      </c>
    </row>
    <row r="362" spans="1:8" x14ac:dyDescent="0.2">
      <c r="A362" s="159">
        <v>390</v>
      </c>
      <c r="B362" s="160">
        <f t="shared" si="15"/>
        <v>124.06</v>
      </c>
      <c r="C362" s="161">
        <v>278.20999999999998</v>
      </c>
      <c r="D362" s="162">
        <v>44710</v>
      </c>
      <c r="E362" s="163">
        <v>31909</v>
      </c>
      <c r="F362" s="162">
        <f t="shared" si="17"/>
        <v>7743</v>
      </c>
      <c r="G362" s="164">
        <f t="shared" si="16"/>
        <v>5701</v>
      </c>
      <c r="H362" s="163">
        <v>58</v>
      </c>
    </row>
    <row r="363" spans="1:8" x14ac:dyDescent="0.2">
      <c r="A363" s="159">
        <v>391</v>
      </c>
      <c r="B363" s="160">
        <f t="shared" si="15"/>
        <v>124.07</v>
      </c>
      <c r="C363" s="161">
        <v>278.20999999999998</v>
      </c>
      <c r="D363" s="162">
        <v>44710</v>
      </c>
      <c r="E363" s="163">
        <v>31909</v>
      </c>
      <c r="F363" s="162">
        <f t="shared" si="17"/>
        <v>7742</v>
      </c>
      <c r="G363" s="164">
        <f t="shared" si="16"/>
        <v>5701</v>
      </c>
      <c r="H363" s="163">
        <v>58</v>
      </c>
    </row>
    <row r="364" spans="1:8" x14ac:dyDescent="0.2">
      <c r="A364" s="159">
        <v>392</v>
      </c>
      <c r="B364" s="160">
        <f t="shared" si="15"/>
        <v>124.08</v>
      </c>
      <c r="C364" s="161">
        <v>278.20999999999998</v>
      </c>
      <c r="D364" s="162">
        <v>44710</v>
      </c>
      <c r="E364" s="163">
        <v>31909</v>
      </c>
      <c r="F364" s="162">
        <f t="shared" si="17"/>
        <v>7742</v>
      </c>
      <c r="G364" s="164">
        <f t="shared" si="16"/>
        <v>5700</v>
      </c>
      <c r="H364" s="163">
        <v>58</v>
      </c>
    </row>
    <row r="365" spans="1:8" x14ac:dyDescent="0.2">
      <c r="A365" s="159">
        <v>393</v>
      </c>
      <c r="B365" s="160">
        <f t="shared" si="15"/>
        <v>124.09</v>
      </c>
      <c r="C365" s="161">
        <v>278.20999999999998</v>
      </c>
      <c r="D365" s="162">
        <v>44710</v>
      </c>
      <c r="E365" s="163">
        <v>31909</v>
      </c>
      <c r="F365" s="162">
        <f t="shared" si="17"/>
        <v>7742</v>
      </c>
      <c r="G365" s="164">
        <f t="shared" si="16"/>
        <v>5700</v>
      </c>
      <c r="H365" s="163">
        <v>58</v>
      </c>
    </row>
    <row r="366" spans="1:8" x14ac:dyDescent="0.2">
      <c r="A366" s="159">
        <v>394</v>
      </c>
      <c r="B366" s="160">
        <f t="shared" si="15"/>
        <v>124.1</v>
      </c>
      <c r="C366" s="161">
        <v>278.20999999999998</v>
      </c>
      <c r="D366" s="162">
        <v>44710</v>
      </c>
      <c r="E366" s="163">
        <v>31909</v>
      </c>
      <c r="F366" s="162">
        <f t="shared" si="17"/>
        <v>7741</v>
      </c>
      <c r="G366" s="164">
        <f t="shared" si="16"/>
        <v>5700</v>
      </c>
      <c r="H366" s="163">
        <v>58</v>
      </c>
    </row>
    <row r="367" spans="1:8" x14ac:dyDescent="0.2">
      <c r="A367" s="159">
        <v>395</v>
      </c>
      <c r="B367" s="160">
        <f t="shared" si="15"/>
        <v>124.11</v>
      </c>
      <c r="C367" s="161">
        <v>278.20999999999998</v>
      </c>
      <c r="D367" s="162">
        <v>44710</v>
      </c>
      <c r="E367" s="163">
        <v>31909</v>
      </c>
      <c r="F367" s="162">
        <f t="shared" si="17"/>
        <v>7741</v>
      </c>
      <c r="G367" s="164">
        <f t="shared" si="16"/>
        <v>5699</v>
      </c>
      <c r="H367" s="163">
        <v>58</v>
      </c>
    </row>
    <row r="368" spans="1:8" x14ac:dyDescent="0.2">
      <c r="A368" s="159">
        <v>396</v>
      </c>
      <c r="B368" s="160">
        <f t="shared" si="15"/>
        <v>124.12</v>
      </c>
      <c r="C368" s="161">
        <v>278.20999999999998</v>
      </c>
      <c r="D368" s="162">
        <v>44710</v>
      </c>
      <c r="E368" s="163">
        <v>31909</v>
      </c>
      <c r="F368" s="162">
        <f t="shared" si="17"/>
        <v>7740</v>
      </c>
      <c r="G368" s="164">
        <f t="shared" si="16"/>
        <v>5699</v>
      </c>
      <c r="H368" s="163">
        <v>58</v>
      </c>
    </row>
    <row r="369" spans="1:8" x14ac:dyDescent="0.2">
      <c r="A369" s="159">
        <v>397</v>
      </c>
      <c r="B369" s="160">
        <f t="shared" si="15"/>
        <v>124.13</v>
      </c>
      <c r="C369" s="161">
        <v>278.20999999999998</v>
      </c>
      <c r="D369" s="162">
        <v>44710</v>
      </c>
      <c r="E369" s="163">
        <v>31909</v>
      </c>
      <c r="F369" s="162">
        <f t="shared" si="17"/>
        <v>7740</v>
      </c>
      <c r="G369" s="164">
        <f t="shared" si="16"/>
        <v>5699</v>
      </c>
      <c r="H369" s="163">
        <v>58</v>
      </c>
    </row>
    <row r="370" spans="1:8" x14ac:dyDescent="0.2">
      <c r="A370" s="159">
        <v>398</v>
      </c>
      <c r="B370" s="160">
        <f t="shared" si="15"/>
        <v>124.14</v>
      </c>
      <c r="C370" s="161">
        <v>278.20999999999998</v>
      </c>
      <c r="D370" s="162">
        <v>44710</v>
      </c>
      <c r="E370" s="163">
        <v>31909</v>
      </c>
      <c r="F370" s="162">
        <f t="shared" si="17"/>
        <v>7739</v>
      </c>
      <c r="G370" s="164">
        <f t="shared" si="16"/>
        <v>5698</v>
      </c>
      <c r="H370" s="163">
        <v>58</v>
      </c>
    </row>
    <row r="371" spans="1:8" x14ac:dyDescent="0.2">
      <c r="A371" s="159">
        <v>399</v>
      </c>
      <c r="B371" s="160">
        <f t="shared" si="15"/>
        <v>124.15</v>
      </c>
      <c r="C371" s="161">
        <v>278.20999999999998</v>
      </c>
      <c r="D371" s="162">
        <v>44710</v>
      </c>
      <c r="E371" s="163">
        <v>31909</v>
      </c>
      <c r="F371" s="162">
        <f t="shared" si="17"/>
        <v>7739</v>
      </c>
      <c r="G371" s="164">
        <f t="shared" si="16"/>
        <v>5698</v>
      </c>
      <c r="H371" s="163">
        <v>58</v>
      </c>
    </row>
    <row r="372" spans="1:8" x14ac:dyDescent="0.2">
      <c r="A372" s="159">
        <v>400</v>
      </c>
      <c r="B372" s="160">
        <f t="shared" si="15"/>
        <v>124.16</v>
      </c>
      <c r="C372" s="161">
        <v>278.20999999999998</v>
      </c>
      <c r="D372" s="162">
        <v>44710</v>
      </c>
      <c r="E372" s="163">
        <v>31909</v>
      </c>
      <c r="F372" s="162">
        <f t="shared" si="17"/>
        <v>7738</v>
      </c>
      <c r="G372" s="164">
        <f t="shared" si="16"/>
        <v>5698</v>
      </c>
      <c r="H372" s="163">
        <v>58</v>
      </c>
    </row>
    <row r="373" spans="1:8" x14ac:dyDescent="0.2">
      <c r="A373" s="159">
        <v>401</v>
      </c>
      <c r="B373" s="160">
        <f t="shared" si="15"/>
        <v>124.17</v>
      </c>
      <c r="C373" s="161">
        <v>278.20999999999998</v>
      </c>
      <c r="D373" s="162">
        <v>44710</v>
      </c>
      <c r="E373" s="163">
        <v>31909</v>
      </c>
      <c r="F373" s="162">
        <f t="shared" si="17"/>
        <v>7738</v>
      </c>
      <c r="G373" s="164">
        <f t="shared" si="16"/>
        <v>5697</v>
      </c>
      <c r="H373" s="163">
        <v>58</v>
      </c>
    </row>
    <row r="374" spans="1:8" x14ac:dyDescent="0.2">
      <c r="A374" s="159">
        <v>402</v>
      </c>
      <c r="B374" s="160">
        <f t="shared" si="15"/>
        <v>124.19</v>
      </c>
      <c r="C374" s="161">
        <v>278.20999999999998</v>
      </c>
      <c r="D374" s="162">
        <v>44710</v>
      </c>
      <c r="E374" s="163">
        <v>31909</v>
      </c>
      <c r="F374" s="162">
        <f t="shared" si="17"/>
        <v>7737</v>
      </c>
      <c r="G374" s="164">
        <f t="shared" si="16"/>
        <v>5696</v>
      </c>
      <c r="H374" s="163">
        <v>58</v>
      </c>
    </row>
    <row r="375" spans="1:8" x14ac:dyDescent="0.2">
      <c r="A375" s="159">
        <v>403</v>
      </c>
      <c r="B375" s="160">
        <f t="shared" si="15"/>
        <v>124.2</v>
      </c>
      <c r="C375" s="161">
        <v>278.20999999999998</v>
      </c>
      <c r="D375" s="162">
        <v>44710</v>
      </c>
      <c r="E375" s="163">
        <v>31909</v>
      </c>
      <c r="F375" s="162">
        <f t="shared" si="17"/>
        <v>7736</v>
      </c>
      <c r="G375" s="164">
        <f t="shared" si="16"/>
        <v>5696</v>
      </c>
      <c r="H375" s="163">
        <v>58</v>
      </c>
    </row>
    <row r="376" spans="1:8" x14ac:dyDescent="0.2">
      <c r="A376" s="159">
        <v>404</v>
      </c>
      <c r="B376" s="160">
        <f t="shared" si="15"/>
        <v>124.21</v>
      </c>
      <c r="C376" s="161">
        <v>278.20999999999998</v>
      </c>
      <c r="D376" s="162">
        <v>44710</v>
      </c>
      <c r="E376" s="163">
        <v>31909</v>
      </c>
      <c r="F376" s="162">
        <f t="shared" si="17"/>
        <v>7736</v>
      </c>
      <c r="G376" s="164">
        <f t="shared" si="16"/>
        <v>5696</v>
      </c>
      <c r="H376" s="163">
        <v>58</v>
      </c>
    </row>
    <row r="377" spans="1:8" x14ac:dyDescent="0.2">
      <c r="A377" s="159">
        <v>405</v>
      </c>
      <c r="B377" s="160">
        <f t="shared" si="15"/>
        <v>124.22</v>
      </c>
      <c r="C377" s="161">
        <v>278.20999999999998</v>
      </c>
      <c r="D377" s="162">
        <v>44710</v>
      </c>
      <c r="E377" s="163">
        <v>31909</v>
      </c>
      <c r="F377" s="162">
        <f t="shared" si="17"/>
        <v>7735</v>
      </c>
      <c r="G377" s="164">
        <f t="shared" si="16"/>
        <v>5695</v>
      </c>
      <c r="H377" s="163">
        <v>58</v>
      </c>
    </row>
    <row r="378" spans="1:8" x14ac:dyDescent="0.2">
      <c r="A378" s="159">
        <v>406</v>
      </c>
      <c r="B378" s="160">
        <f t="shared" si="15"/>
        <v>124.23</v>
      </c>
      <c r="C378" s="161">
        <v>278.20999999999998</v>
      </c>
      <c r="D378" s="162">
        <v>44710</v>
      </c>
      <c r="E378" s="163">
        <v>31909</v>
      </c>
      <c r="F378" s="162">
        <f t="shared" si="17"/>
        <v>7735</v>
      </c>
      <c r="G378" s="164">
        <f t="shared" si="16"/>
        <v>5695</v>
      </c>
      <c r="H378" s="163">
        <v>58</v>
      </c>
    </row>
    <row r="379" spans="1:8" x14ac:dyDescent="0.2">
      <c r="A379" s="159">
        <v>407</v>
      </c>
      <c r="B379" s="160">
        <f t="shared" si="15"/>
        <v>124.24</v>
      </c>
      <c r="C379" s="161">
        <v>278.20999999999998</v>
      </c>
      <c r="D379" s="162">
        <v>44710</v>
      </c>
      <c r="E379" s="163">
        <v>31909</v>
      </c>
      <c r="F379" s="162">
        <f t="shared" si="17"/>
        <v>7735</v>
      </c>
      <c r="G379" s="164">
        <f t="shared" si="16"/>
        <v>5695</v>
      </c>
      <c r="H379" s="163">
        <v>58</v>
      </c>
    </row>
    <row r="380" spans="1:8" x14ac:dyDescent="0.2">
      <c r="A380" s="159">
        <v>408</v>
      </c>
      <c r="B380" s="160">
        <f t="shared" si="15"/>
        <v>124.25</v>
      </c>
      <c r="C380" s="161">
        <v>278.20999999999998</v>
      </c>
      <c r="D380" s="162">
        <v>44710</v>
      </c>
      <c r="E380" s="163">
        <v>31909</v>
      </c>
      <c r="F380" s="162">
        <f t="shared" si="17"/>
        <v>7734</v>
      </c>
      <c r="G380" s="164">
        <f t="shared" si="16"/>
        <v>5694</v>
      </c>
      <c r="H380" s="163">
        <v>58</v>
      </c>
    </row>
    <row r="381" spans="1:8" x14ac:dyDescent="0.2">
      <c r="A381" s="159">
        <v>409</v>
      </c>
      <c r="B381" s="160">
        <f t="shared" si="15"/>
        <v>124.26</v>
      </c>
      <c r="C381" s="161">
        <v>278.20999999999998</v>
      </c>
      <c r="D381" s="162">
        <v>44710</v>
      </c>
      <c r="E381" s="163">
        <v>31909</v>
      </c>
      <c r="F381" s="162">
        <f t="shared" si="17"/>
        <v>7734</v>
      </c>
      <c r="G381" s="164">
        <f t="shared" si="16"/>
        <v>5694</v>
      </c>
      <c r="H381" s="163">
        <v>58</v>
      </c>
    </row>
    <row r="382" spans="1:8" x14ac:dyDescent="0.2">
      <c r="A382" s="159">
        <v>410</v>
      </c>
      <c r="B382" s="160">
        <f t="shared" si="15"/>
        <v>124.27</v>
      </c>
      <c r="C382" s="161">
        <v>278.20999999999998</v>
      </c>
      <c r="D382" s="162">
        <v>44710</v>
      </c>
      <c r="E382" s="163">
        <v>31909</v>
      </c>
      <c r="F382" s="162">
        <f t="shared" si="17"/>
        <v>7733</v>
      </c>
      <c r="G382" s="164">
        <f t="shared" si="16"/>
        <v>5694</v>
      </c>
      <c r="H382" s="163">
        <v>58</v>
      </c>
    </row>
    <row r="383" spans="1:8" x14ac:dyDescent="0.2">
      <c r="A383" s="159">
        <v>411</v>
      </c>
      <c r="B383" s="160">
        <f t="shared" si="15"/>
        <v>124.28</v>
      </c>
      <c r="C383" s="161">
        <v>278.20999999999998</v>
      </c>
      <c r="D383" s="162">
        <v>44710</v>
      </c>
      <c r="E383" s="163">
        <v>31909</v>
      </c>
      <c r="F383" s="162">
        <f t="shared" si="17"/>
        <v>7733</v>
      </c>
      <c r="G383" s="164">
        <f t="shared" si="16"/>
        <v>5693</v>
      </c>
      <c r="H383" s="163">
        <v>58</v>
      </c>
    </row>
    <row r="384" spans="1:8" x14ac:dyDescent="0.2">
      <c r="A384" s="159">
        <v>412</v>
      </c>
      <c r="B384" s="160">
        <f t="shared" si="15"/>
        <v>124.29</v>
      </c>
      <c r="C384" s="161">
        <v>278.20999999999998</v>
      </c>
      <c r="D384" s="162">
        <v>44710</v>
      </c>
      <c r="E384" s="163">
        <v>31909</v>
      </c>
      <c r="F384" s="162">
        <f t="shared" si="17"/>
        <v>7732</v>
      </c>
      <c r="G384" s="164">
        <f t="shared" si="16"/>
        <v>5693</v>
      </c>
      <c r="H384" s="163">
        <v>58</v>
      </c>
    </row>
    <row r="385" spans="1:8" x14ac:dyDescent="0.2">
      <c r="A385" s="159">
        <v>413</v>
      </c>
      <c r="B385" s="160">
        <f t="shared" si="15"/>
        <v>124.3</v>
      </c>
      <c r="C385" s="161">
        <v>278.20999999999998</v>
      </c>
      <c r="D385" s="162">
        <v>44710</v>
      </c>
      <c r="E385" s="163">
        <v>31909</v>
      </c>
      <c r="F385" s="162">
        <f t="shared" si="17"/>
        <v>7732</v>
      </c>
      <c r="G385" s="164">
        <f t="shared" si="16"/>
        <v>5693</v>
      </c>
      <c r="H385" s="163">
        <v>58</v>
      </c>
    </row>
    <row r="386" spans="1:8" x14ac:dyDescent="0.2">
      <c r="A386" s="159">
        <v>414</v>
      </c>
      <c r="B386" s="160">
        <f t="shared" si="15"/>
        <v>124.31</v>
      </c>
      <c r="C386" s="161">
        <v>278.20999999999998</v>
      </c>
      <c r="D386" s="162">
        <v>44710</v>
      </c>
      <c r="E386" s="163">
        <v>31909</v>
      </c>
      <c r="F386" s="162">
        <f t="shared" si="17"/>
        <v>7731</v>
      </c>
      <c r="G386" s="164">
        <f t="shared" si="16"/>
        <v>5692</v>
      </c>
      <c r="H386" s="163">
        <v>58</v>
      </c>
    </row>
    <row r="387" spans="1:8" x14ac:dyDescent="0.2">
      <c r="A387" s="159">
        <v>415</v>
      </c>
      <c r="B387" s="160">
        <f t="shared" si="15"/>
        <v>124.32</v>
      </c>
      <c r="C387" s="161">
        <v>278.20999999999998</v>
      </c>
      <c r="D387" s="162">
        <v>44710</v>
      </c>
      <c r="E387" s="163">
        <v>31909</v>
      </c>
      <c r="F387" s="162">
        <f t="shared" si="17"/>
        <v>7731</v>
      </c>
      <c r="G387" s="164">
        <f t="shared" si="16"/>
        <v>5692</v>
      </c>
      <c r="H387" s="163">
        <v>58</v>
      </c>
    </row>
    <row r="388" spans="1:8" x14ac:dyDescent="0.2">
      <c r="A388" s="159">
        <v>416</v>
      </c>
      <c r="B388" s="160">
        <f t="shared" si="15"/>
        <v>124.33</v>
      </c>
      <c r="C388" s="161">
        <v>278.20999999999998</v>
      </c>
      <c r="D388" s="162">
        <v>44710</v>
      </c>
      <c r="E388" s="163">
        <v>31909</v>
      </c>
      <c r="F388" s="162">
        <f t="shared" si="17"/>
        <v>7730</v>
      </c>
      <c r="G388" s="164">
        <f t="shared" si="16"/>
        <v>5692</v>
      </c>
      <c r="H388" s="163">
        <v>58</v>
      </c>
    </row>
    <row r="389" spans="1:8" x14ac:dyDescent="0.2">
      <c r="A389" s="159">
        <v>417</v>
      </c>
      <c r="B389" s="160">
        <f t="shared" si="15"/>
        <v>124.34</v>
      </c>
      <c r="C389" s="161">
        <v>278.20999999999998</v>
      </c>
      <c r="D389" s="162">
        <v>44710</v>
      </c>
      <c r="E389" s="163">
        <v>31909</v>
      </c>
      <c r="F389" s="162">
        <f t="shared" si="17"/>
        <v>7730</v>
      </c>
      <c r="G389" s="164">
        <f t="shared" si="16"/>
        <v>5691</v>
      </c>
      <c r="H389" s="163">
        <v>58</v>
      </c>
    </row>
    <row r="390" spans="1:8" x14ac:dyDescent="0.2">
      <c r="A390" s="159">
        <v>418</v>
      </c>
      <c r="B390" s="160">
        <f t="shared" si="15"/>
        <v>124.35</v>
      </c>
      <c r="C390" s="161">
        <v>278.20999999999998</v>
      </c>
      <c r="D390" s="162">
        <v>44710</v>
      </c>
      <c r="E390" s="163">
        <v>31909</v>
      </c>
      <c r="F390" s="162">
        <f t="shared" si="17"/>
        <v>7729</v>
      </c>
      <c r="G390" s="164">
        <f t="shared" si="16"/>
        <v>5691</v>
      </c>
      <c r="H390" s="163">
        <v>58</v>
      </c>
    </row>
    <row r="391" spans="1:8" x14ac:dyDescent="0.2">
      <c r="A391" s="159">
        <v>419</v>
      </c>
      <c r="B391" s="160">
        <f t="shared" si="15"/>
        <v>124.36</v>
      </c>
      <c r="C391" s="161">
        <v>278.20999999999998</v>
      </c>
      <c r="D391" s="162">
        <v>44710</v>
      </c>
      <c r="E391" s="163">
        <v>31909</v>
      </c>
      <c r="F391" s="162">
        <f t="shared" si="17"/>
        <v>7729</v>
      </c>
      <c r="G391" s="164">
        <f t="shared" si="16"/>
        <v>5691</v>
      </c>
      <c r="H391" s="163">
        <v>58</v>
      </c>
    </row>
    <row r="392" spans="1:8" x14ac:dyDescent="0.2">
      <c r="A392" s="159">
        <v>420</v>
      </c>
      <c r="B392" s="160">
        <f t="shared" si="15"/>
        <v>124.37</v>
      </c>
      <c r="C392" s="161">
        <v>278.20999999999998</v>
      </c>
      <c r="D392" s="162">
        <v>44710</v>
      </c>
      <c r="E392" s="163">
        <v>31909</v>
      </c>
      <c r="F392" s="162">
        <f t="shared" si="17"/>
        <v>7728</v>
      </c>
      <c r="G392" s="164">
        <f t="shared" si="16"/>
        <v>5690</v>
      </c>
      <c r="H392" s="163">
        <v>58</v>
      </c>
    </row>
    <row r="393" spans="1:8" x14ac:dyDescent="0.2">
      <c r="A393" s="159">
        <v>421</v>
      </c>
      <c r="B393" s="160">
        <f t="shared" si="15"/>
        <v>124.38</v>
      </c>
      <c r="C393" s="161">
        <v>278.20999999999998</v>
      </c>
      <c r="D393" s="162">
        <v>44710</v>
      </c>
      <c r="E393" s="163">
        <v>31909</v>
      </c>
      <c r="F393" s="162">
        <f t="shared" si="17"/>
        <v>7728</v>
      </c>
      <c r="G393" s="164">
        <f t="shared" si="16"/>
        <v>5690</v>
      </c>
      <c r="H393" s="163">
        <v>58</v>
      </c>
    </row>
    <row r="394" spans="1:8" x14ac:dyDescent="0.2">
      <c r="A394" s="159">
        <v>422</v>
      </c>
      <c r="B394" s="160">
        <f t="shared" si="15"/>
        <v>124.39</v>
      </c>
      <c r="C394" s="161">
        <v>278.20999999999998</v>
      </c>
      <c r="D394" s="162">
        <v>44710</v>
      </c>
      <c r="E394" s="163">
        <v>31909</v>
      </c>
      <c r="F394" s="162">
        <f t="shared" si="17"/>
        <v>7727</v>
      </c>
      <c r="G394" s="164">
        <f t="shared" si="16"/>
        <v>5690</v>
      </c>
      <c r="H394" s="163">
        <v>58</v>
      </c>
    </row>
    <row r="395" spans="1:8" x14ac:dyDescent="0.2">
      <c r="A395" s="159">
        <v>423</v>
      </c>
      <c r="B395" s="160">
        <f t="shared" si="15"/>
        <v>124.4</v>
      </c>
      <c r="C395" s="161">
        <v>278.20999999999998</v>
      </c>
      <c r="D395" s="162">
        <v>44710</v>
      </c>
      <c r="E395" s="163">
        <v>31909</v>
      </c>
      <c r="F395" s="162">
        <f t="shared" si="17"/>
        <v>7727</v>
      </c>
      <c r="G395" s="164">
        <f t="shared" si="16"/>
        <v>5689</v>
      </c>
      <c r="H395" s="163">
        <v>58</v>
      </c>
    </row>
    <row r="396" spans="1:8" x14ac:dyDescent="0.2">
      <c r="A396" s="159">
        <v>424</v>
      </c>
      <c r="B396" s="160">
        <f t="shared" ref="B396:B459" si="18">ROUND(4.2*LN(A396)+99,2)</f>
        <v>124.41</v>
      </c>
      <c r="C396" s="161">
        <v>278.20999999999998</v>
      </c>
      <c r="D396" s="162">
        <v>44710</v>
      </c>
      <c r="E396" s="163">
        <v>31909</v>
      </c>
      <c r="F396" s="162">
        <f t="shared" si="17"/>
        <v>7727</v>
      </c>
      <c r="G396" s="164">
        <f t="shared" ref="G396:G459" si="19">ROUND(12*(1/B396*D396+1/C396*E396),0)</f>
        <v>5689</v>
      </c>
      <c r="H396" s="163">
        <v>58</v>
      </c>
    </row>
    <row r="397" spans="1:8" x14ac:dyDescent="0.2">
      <c r="A397" s="159">
        <v>425</v>
      </c>
      <c r="B397" s="160">
        <f t="shared" si="18"/>
        <v>124.42</v>
      </c>
      <c r="C397" s="161">
        <v>278.20999999999998</v>
      </c>
      <c r="D397" s="162">
        <v>44710</v>
      </c>
      <c r="E397" s="163">
        <v>31909</v>
      </c>
      <c r="F397" s="162">
        <f t="shared" si="17"/>
        <v>7726</v>
      </c>
      <c r="G397" s="164">
        <f t="shared" si="19"/>
        <v>5688</v>
      </c>
      <c r="H397" s="163">
        <v>58</v>
      </c>
    </row>
    <row r="398" spans="1:8" x14ac:dyDescent="0.2">
      <c r="A398" s="159">
        <v>426</v>
      </c>
      <c r="B398" s="160">
        <f t="shared" si="18"/>
        <v>124.43</v>
      </c>
      <c r="C398" s="161">
        <v>278.20999999999998</v>
      </c>
      <c r="D398" s="162">
        <v>44710</v>
      </c>
      <c r="E398" s="163">
        <v>31909</v>
      </c>
      <c r="F398" s="162">
        <f t="shared" si="17"/>
        <v>7726</v>
      </c>
      <c r="G398" s="164">
        <f t="shared" si="19"/>
        <v>5688</v>
      </c>
      <c r="H398" s="163">
        <v>58</v>
      </c>
    </row>
    <row r="399" spans="1:8" x14ac:dyDescent="0.2">
      <c r="A399" s="159">
        <v>427</v>
      </c>
      <c r="B399" s="160">
        <f t="shared" si="18"/>
        <v>124.44</v>
      </c>
      <c r="C399" s="161">
        <v>278.20999999999998</v>
      </c>
      <c r="D399" s="162">
        <v>44710</v>
      </c>
      <c r="E399" s="163">
        <v>31909</v>
      </c>
      <c r="F399" s="162">
        <f t="shared" si="17"/>
        <v>7725</v>
      </c>
      <c r="G399" s="164">
        <f t="shared" si="19"/>
        <v>5688</v>
      </c>
      <c r="H399" s="163">
        <v>58</v>
      </c>
    </row>
    <row r="400" spans="1:8" x14ac:dyDescent="0.2">
      <c r="A400" s="159">
        <v>428</v>
      </c>
      <c r="B400" s="160">
        <f t="shared" si="18"/>
        <v>124.45</v>
      </c>
      <c r="C400" s="161">
        <v>278.20999999999998</v>
      </c>
      <c r="D400" s="162">
        <v>44710</v>
      </c>
      <c r="E400" s="163">
        <v>31909</v>
      </c>
      <c r="F400" s="162">
        <f t="shared" ref="F400:F463" si="20">ROUND(12*1.348*(1/B400*D400+1/C400*E400)+H400,0)</f>
        <v>7725</v>
      </c>
      <c r="G400" s="164">
        <f t="shared" si="19"/>
        <v>5687</v>
      </c>
      <c r="H400" s="163">
        <v>58</v>
      </c>
    </row>
    <row r="401" spans="1:8" x14ac:dyDescent="0.2">
      <c r="A401" s="159">
        <v>429</v>
      </c>
      <c r="B401" s="160">
        <f t="shared" si="18"/>
        <v>124.46</v>
      </c>
      <c r="C401" s="161">
        <v>278.20999999999998</v>
      </c>
      <c r="D401" s="162">
        <v>44710</v>
      </c>
      <c r="E401" s="163">
        <v>31909</v>
      </c>
      <c r="F401" s="162">
        <f t="shared" si="20"/>
        <v>7724</v>
      </c>
      <c r="G401" s="164">
        <f t="shared" si="19"/>
        <v>5687</v>
      </c>
      <c r="H401" s="163">
        <v>58</v>
      </c>
    </row>
    <row r="402" spans="1:8" x14ac:dyDescent="0.2">
      <c r="A402" s="159">
        <v>430</v>
      </c>
      <c r="B402" s="160">
        <f t="shared" si="18"/>
        <v>124.47</v>
      </c>
      <c r="C402" s="161">
        <v>278.20999999999998</v>
      </c>
      <c r="D402" s="162">
        <v>44710</v>
      </c>
      <c r="E402" s="163">
        <v>31909</v>
      </c>
      <c r="F402" s="162">
        <f t="shared" si="20"/>
        <v>7724</v>
      </c>
      <c r="G402" s="164">
        <f t="shared" si="19"/>
        <v>5687</v>
      </c>
      <c r="H402" s="163">
        <v>58</v>
      </c>
    </row>
    <row r="403" spans="1:8" x14ac:dyDescent="0.2">
      <c r="A403" s="159">
        <v>431</v>
      </c>
      <c r="B403" s="160">
        <f t="shared" si="18"/>
        <v>124.48</v>
      </c>
      <c r="C403" s="161">
        <v>278.20999999999998</v>
      </c>
      <c r="D403" s="162">
        <v>44710</v>
      </c>
      <c r="E403" s="163">
        <v>31909</v>
      </c>
      <c r="F403" s="162">
        <f t="shared" si="20"/>
        <v>7723</v>
      </c>
      <c r="G403" s="164">
        <f t="shared" si="19"/>
        <v>5686</v>
      </c>
      <c r="H403" s="163">
        <v>58</v>
      </c>
    </row>
    <row r="404" spans="1:8" x14ac:dyDescent="0.2">
      <c r="A404" s="159">
        <v>432</v>
      </c>
      <c r="B404" s="160">
        <f t="shared" si="18"/>
        <v>124.49</v>
      </c>
      <c r="C404" s="161">
        <v>278.20999999999998</v>
      </c>
      <c r="D404" s="162">
        <v>44710</v>
      </c>
      <c r="E404" s="163">
        <v>31909</v>
      </c>
      <c r="F404" s="162">
        <f t="shared" si="20"/>
        <v>7723</v>
      </c>
      <c r="G404" s="164">
        <f t="shared" si="19"/>
        <v>5686</v>
      </c>
      <c r="H404" s="163">
        <v>58</v>
      </c>
    </row>
    <row r="405" spans="1:8" x14ac:dyDescent="0.2">
      <c r="A405" s="159">
        <v>433</v>
      </c>
      <c r="B405" s="160">
        <f t="shared" si="18"/>
        <v>124.5</v>
      </c>
      <c r="C405" s="161">
        <v>278.20999999999998</v>
      </c>
      <c r="D405" s="162">
        <v>44710</v>
      </c>
      <c r="E405" s="163">
        <v>31909</v>
      </c>
      <c r="F405" s="162">
        <f t="shared" si="20"/>
        <v>7722</v>
      </c>
      <c r="G405" s="164">
        <f t="shared" si="19"/>
        <v>5686</v>
      </c>
      <c r="H405" s="163">
        <v>58</v>
      </c>
    </row>
    <row r="406" spans="1:8" x14ac:dyDescent="0.2">
      <c r="A406" s="159">
        <v>434</v>
      </c>
      <c r="B406" s="160">
        <f t="shared" si="18"/>
        <v>124.51</v>
      </c>
      <c r="C406" s="161">
        <v>278.20999999999998</v>
      </c>
      <c r="D406" s="162">
        <v>44710</v>
      </c>
      <c r="E406" s="163">
        <v>31909</v>
      </c>
      <c r="F406" s="162">
        <f t="shared" si="20"/>
        <v>7722</v>
      </c>
      <c r="G406" s="164">
        <f t="shared" si="19"/>
        <v>5685</v>
      </c>
      <c r="H406" s="163">
        <v>58</v>
      </c>
    </row>
    <row r="407" spans="1:8" x14ac:dyDescent="0.2">
      <c r="A407" s="159">
        <v>435</v>
      </c>
      <c r="B407" s="160">
        <f t="shared" si="18"/>
        <v>124.52</v>
      </c>
      <c r="C407" s="161">
        <v>278.20999999999998</v>
      </c>
      <c r="D407" s="162">
        <v>44710</v>
      </c>
      <c r="E407" s="163">
        <v>31909</v>
      </c>
      <c r="F407" s="162">
        <f t="shared" si="20"/>
        <v>7721</v>
      </c>
      <c r="G407" s="164">
        <f t="shared" si="19"/>
        <v>5685</v>
      </c>
      <c r="H407" s="163">
        <v>58</v>
      </c>
    </row>
    <row r="408" spans="1:8" x14ac:dyDescent="0.2">
      <c r="A408" s="159">
        <v>436</v>
      </c>
      <c r="B408" s="160">
        <f t="shared" si="18"/>
        <v>124.53</v>
      </c>
      <c r="C408" s="161">
        <v>278.20999999999998</v>
      </c>
      <c r="D408" s="162">
        <v>44710</v>
      </c>
      <c r="E408" s="163">
        <v>31909</v>
      </c>
      <c r="F408" s="162">
        <f t="shared" si="20"/>
        <v>7721</v>
      </c>
      <c r="G408" s="164">
        <f t="shared" si="19"/>
        <v>5685</v>
      </c>
      <c r="H408" s="163">
        <v>58</v>
      </c>
    </row>
    <row r="409" spans="1:8" x14ac:dyDescent="0.2">
      <c r="A409" s="159">
        <v>437</v>
      </c>
      <c r="B409" s="160">
        <f t="shared" si="18"/>
        <v>124.54</v>
      </c>
      <c r="C409" s="161">
        <v>278.20999999999998</v>
      </c>
      <c r="D409" s="162">
        <v>44710</v>
      </c>
      <c r="E409" s="163">
        <v>31909</v>
      </c>
      <c r="F409" s="162">
        <f t="shared" si="20"/>
        <v>7720</v>
      </c>
      <c r="G409" s="164">
        <f t="shared" si="19"/>
        <v>5684</v>
      </c>
      <c r="H409" s="163">
        <v>58</v>
      </c>
    </row>
    <row r="410" spans="1:8" x14ac:dyDescent="0.2">
      <c r="A410" s="159">
        <v>438</v>
      </c>
      <c r="B410" s="160">
        <f t="shared" si="18"/>
        <v>124.55</v>
      </c>
      <c r="C410" s="161">
        <v>278.20999999999998</v>
      </c>
      <c r="D410" s="162">
        <v>44710</v>
      </c>
      <c r="E410" s="163">
        <v>31909</v>
      </c>
      <c r="F410" s="162">
        <f t="shared" si="20"/>
        <v>7720</v>
      </c>
      <c r="G410" s="164">
        <f t="shared" si="19"/>
        <v>5684</v>
      </c>
      <c r="H410" s="163">
        <v>58</v>
      </c>
    </row>
    <row r="411" spans="1:8" x14ac:dyDescent="0.2">
      <c r="A411" s="159">
        <v>439</v>
      </c>
      <c r="B411" s="160">
        <f t="shared" si="18"/>
        <v>124.55</v>
      </c>
      <c r="C411" s="161">
        <v>278.20999999999998</v>
      </c>
      <c r="D411" s="162">
        <v>44710</v>
      </c>
      <c r="E411" s="163">
        <v>31909</v>
      </c>
      <c r="F411" s="162">
        <f t="shared" si="20"/>
        <v>7720</v>
      </c>
      <c r="G411" s="164">
        <f t="shared" si="19"/>
        <v>5684</v>
      </c>
      <c r="H411" s="163">
        <v>58</v>
      </c>
    </row>
    <row r="412" spans="1:8" x14ac:dyDescent="0.2">
      <c r="A412" s="159">
        <v>440</v>
      </c>
      <c r="B412" s="160">
        <f t="shared" si="18"/>
        <v>124.56</v>
      </c>
      <c r="C412" s="161">
        <v>278.20999999999998</v>
      </c>
      <c r="D412" s="162">
        <v>44710</v>
      </c>
      <c r="E412" s="163">
        <v>31909</v>
      </c>
      <c r="F412" s="162">
        <f t="shared" si="20"/>
        <v>7720</v>
      </c>
      <c r="G412" s="164">
        <f t="shared" si="19"/>
        <v>5684</v>
      </c>
      <c r="H412" s="163">
        <v>58</v>
      </c>
    </row>
    <row r="413" spans="1:8" x14ac:dyDescent="0.2">
      <c r="A413" s="159">
        <v>441</v>
      </c>
      <c r="B413" s="160">
        <f t="shared" si="18"/>
        <v>124.57</v>
      </c>
      <c r="C413" s="161">
        <v>278.20999999999998</v>
      </c>
      <c r="D413" s="162">
        <v>44710</v>
      </c>
      <c r="E413" s="163">
        <v>31909</v>
      </c>
      <c r="F413" s="162">
        <f t="shared" si="20"/>
        <v>7719</v>
      </c>
      <c r="G413" s="164">
        <f t="shared" si="19"/>
        <v>5683</v>
      </c>
      <c r="H413" s="163">
        <v>58</v>
      </c>
    </row>
    <row r="414" spans="1:8" x14ac:dyDescent="0.2">
      <c r="A414" s="159">
        <v>442</v>
      </c>
      <c r="B414" s="160">
        <f t="shared" si="18"/>
        <v>124.58</v>
      </c>
      <c r="C414" s="161">
        <v>278.20999999999998</v>
      </c>
      <c r="D414" s="162">
        <v>44710</v>
      </c>
      <c r="E414" s="163">
        <v>31909</v>
      </c>
      <c r="F414" s="162">
        <f t="shared" si="20"/>
        <v>7719</v>
      </c>
      <c r="G414" s="164">
        <f t="shared" si="19"/>
        <v>5683</v>
      </c>
      <c r="H414" s="163">
        <v>58</v>
      </c>
    </row>
    <row r="415" spans="1:8" x14ac:dyDescent="0.2">
      <c r="A415" s="159">
        <v>443</v>
      </c>
      <c r="B415" s="160">
        <f t="shared" si="18"/>
        <v>124.59</v>
      </c>
      <c r="C415" s="161">
        <v>278.20999999999998</v>
      </c>
      <c r="D415" s="162">
        <v>44710</v>
      </c>
      <c r="E415" s="163">
        <v>31909</v>
      </c>
      <c r="F415" s="162">
        <f t="shared" si="20"/>
        <v>7718</v>
      </c>
      <c r="G415" s="164">
        <f t="shared" si="19"/>
        <v>5683</v>
      </c>
      <c r="H415" s="163">
        <v>58</v>
      </c>
    </row>
    <row r="416" spans="1:8" x14ac:dyDescent="0.2">
      <c r="A416" s="159">
        <v>444</v>
      </c>
      <c r="B416" s="160">
        <f t="shared" si="18"/>
        <v>124.6</v>
      </c>
      <c r="C416" s="161">
        <v>278.20999999999998</v>
      </c>
      <c r="D416" s="162">
        <v>44710</v>
      </c>
      <c r="E416" s="163">
        <v>31909</v>
      </c>
      <c r="F416" s="162">
        <f t="shared" si="20"/>
        <v>7718</v>
      </c>
      <c r="G416" s="164">
        <f t="shared" si="19"/>
        <v>5682</v>
      </c>
      <c r="H416" s="163">
        <v>58</v>
      </c>
    </row>
    <row r="417" spans="1:8" x14ac:dyDescent="0.2">
      <c r="A417" s="159">
        <v>445</v>
      </c>
      <c r="B417" s="160">
        <f t="shared" si="18"/>
        <v>124.61</v>
      </c>
      <c r="C417" s="161">
        <v>278.20999999999998</v>
      </c>
      <c r="D417" s="162">
        <v>44710</v>
      </c>
      <c r="E417" s="163">
        <v>31909</v>
      </c>
      <c r="F417" s="162">
        <f t="shared" si="20"/>
        <v>7717</v>
      </c>
      <c r="G417" s="164">
        <f t="shared" si="19"/>
        <v>5682</v>
      </c>
      <c r="H417" s="163">
        <v>58</v>
      </c>
    </row>
    <row r="418" spans="1:8" x14ac:dyDescent="0.2">
      <c r="A418" s="159">
        <v>446</v>
      </c>
      <c r="B418" s="160">
        <f t="shared" si="18"/>
        <v>124.62</v>
      </c>
      <c r="C418" s="161">
        <v>278.20999999999998</v>
      </c>
      <c r="D418" s="162">
        <v>44710</v>
      </c>
      <c r="E418" s="163">
        <v>31909</v>
      </c>
      <c r="F418" s="162">
        <f t="shared" si="20"/>
        <v>7717</v>
      </c>
      <c r="G418" s="164">
        <f t="shared" si="19"/>
        <v>5682</v>
      </c>
      <c r="H418" s="163">
        <v>58</v>
      </c>
    </row>
    <row r="419" spans="1:8" x14ac:dyDescent="0.2">
      <c r="A419" s="159">
        <v>447</v>
      </c>
      <c r="B419" s="160">
        <f t="shared" si="18"/>
        <v>124.63</v>
      </c>
      <c r="C419" s="161">
        <v>278.20999999999998</v>
      </c>
      <c r="D419" s="162">
        <v>44710</v>
      </c>
      <c r="E419" s="163">
        <v>31909</v>
      </c>
      <c r="F419" s="162">
        <f t="shared" si="20"/>
        <v>7716</v>
      </c>
      <c r="G419" s="164">
        <f t="shared" si="19"/>
        <v>5681</v>
      </c>
      <c r="H419" s="163">
        <v>58</v>
      </c>
    </row>
    <row r="420" spans="1:8" x14ac:dyDescent="0.2">
      <c r="A420" s="159">
        <v>448</v>
      </c>
      <c r="B420" s="160">
        <f t="shared" si="18"/>
        <v>124.64</v>
      </c>
      <c r="C420" s="161">
        <v>278.20999999999998</v>
      </c>
      <c r="D420" s="162">
        <v>44710</v>
      </c>
      <c r="E420" s="163">
        <v>31909</v>
      </c>
      <c r="F420" s="162">
        <f t="shared" si="20"/>
        <v>7716</v>
      </c>
      <c r="G420" s="164">
        <f t="shared" si="19"/>
        <v>5681</v>
      </c>
      <c r="H420" s="163">
        <v>58</v>
      </c>
    </row>
    <row r="421" spans="1:8" x14ac:dyDescent="0.2">
      <c r="A421" s="159">
        <v>449</v>
      </c>
      <c r="B421" s="160">
        <f t="shared" si="18"/>
        <v>124.65</v>
      </c>
      <c r="C421" s="161">
        <v>278.20999999999998</v>
      </c>
      <c r="D421" s="162">
        <v>44710</v>
      </c>
      <c r="E421" s="163">
        <v>31909</v>
      </c>
      <c r="F421" s="162">
        <f t="shared" si="20"/>
        <v>7715</v>
      </c>
      <c r="G421" s="164">
        <f t="shared" si="19"/>
        <v>5681</v>
      </c>
      <c r="H421" s="163">
        <v>58</v>
      </c>
    </row>
    <row r="422" spans="1:8" x14ac:dyDescent="0.2">
      <c r="A422" s="159">
        <v>450</v>
      </c>
      <c r="B422" s="160">
        <f t="shared" si="18"/>
        <v>124.66</v>
      </c>
      <c r="C422" s="161">
        <v>278.20999999999998</v>
      </c>
      <c r="D422" s="162">
        <v>44710</v>
      </c>
      <c r="E422" s="163">
        <v>31909</v>
      </c>
      <c r="F422" s="162">
        <f t="shared" si="20"/>
        <v>7715</v>
      </c>
      <c r="G422" s="164">
        <f t="shared" si="19"/>
        <v>5680</v>
      </c>
      <c r="H422" s="163">
        <v>58</v>
      </c>
    </row>
    <row r="423" spans="1:8" x14ac:dyDescent="0.2">
      <c r="A423" s="159">
        <v>451</v>
      </c>
      <c r="B423" s="160">
        <f t="shared" si="18"/>
        <v>124.67</v>
      </c>
      <c r="C423" s="161">
        <v>278.20999999999998</v>
      </c>
      <c r="D423" s="162">
        <v>44710</v>
      </c>
      <c r="E423" s="163">
        <v>31909</v>
      </c>
      <c r="F423" s="162">
        <f t="shared" si="20"/>
        <v>7714</v>
      </c>
      <c r="G423" s="164">
        <f t="shared" si="19"/>
        <v>5680</v>
      </c>
      <c r="H423" s="163">
        <v>58</v>
      </c>
    </row>
    <row r="424" spans="1:8" x14ac:dyDescent="0.2">
      <c r="A424" s="159">
        <v>452</v>
      </c>
      <c r="B424" s="160">
        <f t="shared" si="18"/>
        <v>124.68</v>
      </c>
      <c r="C424" s="161">
        <v>278.20999999999998</v>
      </c>
      <c r="D424" s="162">
        <v>44710</v>
      </c>
      <c r="E424" s="163">
        <v>31909</v>
      </c>
      <c r="F424" s="162">
        <f t="shared" si="20"/>
        <v>7714</v>
      </c>
      <c r="G424" s="164">
        <f t="shared" si="19"/>
        <v>5680</v>
      </c>
      <c r="H424" s="163">
        <v>58</v>
      </c>
    </row>
    <row r="425" spans="1:8" x14ac:dyDescent="0.2">
      <c r="A425" s="159">
        <v>453</v>
      </c>
      <c r="B425" s="160">
        <f t="shared" si="18"/>
        <v>124.69</v>
      </c>
      <c r="C425" s="161">
        <v>278.20999999999998</v>
      </c>
      <c r="D425" s="162">
        <v>44710</v>
      </c>
      <c r="E425" s="163">
        <v>31909</v>
      </c>
      <c r="F425" s="162">
        <f t="shared" si="20"/>
        <v>7714</v>
      </c>
      <c r="G425" s="164">
        <f t="shared" si="19"/>
        <v>5679</v>
      </c>
      <c r="H425" s="163">
        <v>58</v>
      </c>
    </row>
    <row r="426" spans="1:8" x14ac:dyDescent="0.2">
      <c r="A426" s="159">
        <v>454</v>
      </c>
      <c r="B426" s="160">
        <f t="shared" si="18"/>
        <v>124.7</v>
      </c>
      <c r="C426" s="161">
        <v>278.20999999999998</v>
      </c>
      <c r="D426" s="162">
        <v>44710</v>
      </c>
      <c r="E426" s="163">
        <v>31909</v>
      </c>
      <c r="F426" s="162">
        <f t="shared" si="20"/>
        <v>7713</v>
      </c>
      <c r="G426" s="164">
        <f t="shared" si="19"/>
        <v>5679</v>
      </c>
      <c r="H426" s="163">
        <v>58</v>
      </c>
    </row>
    <row r="427" spans="1:8" x14ac:dyDescent="0.2">
      <c r="A427" s="159">
        <v>455</v>
      </c>
      <c r="B427" s="160">
        <f t="shared" si="18"/>
        <v>124.71</v>
      </c>
      <c r="C427" s="161">
        <v>278.20999999999998</v>
      </c>
      <c r="D427" s="162">
        <v>44710</v>
      </c>
      <c r="E427" s="163">
        <v>31909</v>
      </c>
      <c r="F427" s="162">
        <f t="shared" si="20"/>
        <v>7713</v>
      </c>
      <c r="G427" s="164">
        <f t="shared" si="19"/>
        <v>5678</v>
      </c>
      <c r="H427" s="163">
        <v>58</v>
      </c>
    </row>
    <row r="428" spans="1:8" x14ac:dyDescent="0.2">
      <c r="A428" s="159">
        <v>456</v>
      </c>
      <c r="B428" s="160">
        <f t="shared" si="18"/>
        <v>124.71</v>
      </c>
      <c r="C428" s="161">
        <v>278.20999999999998</v>
      </c>
      <c r="D428" s="162">
        <v>44710</v>
      </c>
      <c r="E428" s="163">
        <v>31909</v>
      </c>
      <c r="F428" s="162">
        <f t="shared" si="20"/>
        <v>7713</v>
      </c>
      <c r="G428" s="164">
        <f t="shared" si="19"/>
        <v>5678</v>
      </c>
      <c r="H428" s="163">
        <v>58</v>
      </c>
    </row>
    <row r="429" spans="1:8" x14ac:dyDescent="0.2">
      <c r="A429" s="159">
        <v>457</v>
      </c>
      <c r="B429" s="160">
        <f t="shared" si="18"/>
        <v>124.72</v>
      </c>
      <c r="C429" s="161">
        <v>278.20999999999998</v>
      </c>
      <c r="D429" s="162">
        <v>44710</v>
      </c>
      <c r="E429" s="163">
        <v>31909</v>
      </c>
      <c r="F429" s="162">
        <f t="shared" si="20"/>
        <v>7712</v>
      </c>
      <c r="G429" s="164">
        <f t="shared" si="19"/>
        <v>5678</v>
      </c>
      <c r="H429" s="163">
        <v>58</v>
      </c>
    </row>
    <row r="430" spans="1:8" x14ac:dyDescent="0.2">
      <c r="A430" s="159">
        <v>458</v>
      </c>
      <c r="B430" s="160">
        <f t="shared" si="18"/>
        <v>124.73</v>
      </c>
      <c r="C430" s="161">
        <v>278.20999999999998</v>
      </c>
      <c r="D430" s="162">
        <v>44710</v>
      </c>
      <c r="E430" s="163">
        <v>31909</v>
      </c>
      <c r="F430" s="162">
        <f t="shared" si="20"/>
        <v>7712</v>
      </c>
      <c r="G430" s="164">
        <f t="shared" si="19"/>
        <v>5678</v>
      </c>
      <c r="H430" s="163">
        <v>58</v>
      </c>
    </row>
    <row r="431" spans="1:8" x14ac:dyDescent="0.2">
      <c r="A431" s="159">
        <v>459</v>
      </c>
      <c r="B431" s="160">
        <f t="shared" si="18"/>
        <v>124.74</v>
      </c>
      <c r="C431" s="161">
        <v>278.20999999999998</v>
      </c>
      <c r="D431" s="162">
        <v>44710</v>
      </c>
      <c r="E431" s="163">
        <v>31909</v>
      </c>
      <c r="F431" s="162">
        <f t="shared" si="20"/>
        <v>7711</v>
      </c>
      <c r="G431" s="164">
        <f t="shared" si="19"/>
        <v>5677</v>
      </c>
      <c r="H431" s="163">
        <v>58</v>
      </c>
    </row>
    <row r="432" spans="1:8" x14ac:dyDescent="0.2">
      <c r="A432" s="159">
        <v>460</v>
      </c>
      <c r="B432" s="160">
        <f t="shared" si="18"/>
        <v>124.75</v>
      </c>
      <c r="C432" s="161">
        <v>278.20999999999998</v>
      </c>
      <c r="D432" s="162">
        <v>44710</v>
      </c>
      <c r="E432" s="163">
        <v>31909</v>
      </c>
      <c r="F432" s="162">
        <f t="shared" si="20"/>
        <v>7711</v>
      </c>
      <c r="G432" s="164">
        <f t="shared" si="19"/>
        <v>5677</v>
      </c>
      <c r="H432" s="163">
        <v>58</v>
      </c>
    </row>
    <row r="433" spans="1:8" x14ac:dyDescent="0.2">
      <c r="A433" s="159">
        <v>461</v>
      </c>
      <c r="B433" s="160">
        <f t="shared" si="18"/>
        <v>124.76</v>
      </c>
      <c r="C433" s="161">
        <v>278.20999999999998</v>
      </c>
      <c r="D433" s="162">
        <v>44710</v>
      </c>
      <c r="E433" s="163">
        <v>31909</v>
      </c>
      <c r="F433" s="162">
        <f t="shared" si="20"/>
        <v>7710</v>
      </c>
      <c r="G433" s="164">
        <f t="shared" si="19"/>
        <v>5677</v>
      </c>
      <c r="H433" s="163">
        <v>58</v>
      </c>
    </row>
    <row r="434" spans="1:8" x14ac:dyDescent="0.2">
      <c r="A434" s="159">
        <v>462</v>
      </c>
      <c r="B434" s="160">
        <f t="shared" si="18"/>
        <v>124.77</v>
      </c>
      <c r="C434" s="161">
        <v>278.20999999999998</v>
      </c>
      <c r="D434" s="162">
        <v>44710</v>
      </c>
      <c r="E434" s="163">
        <v>31909</v>
      </c>
      <c r="F434" s="162">
        <f t="shared" si="20"/>
        <v>7710</v>
      </c>
      <c r="G434" s="164">
        <f t="shared" si="19"/>
        <v>5676</v>
      </c>
      <c r="H434" s="163">
        <v>58</v>
      </c>
    </row>
    <row r="435" spans="1:8" x14ac:dyDescent="0.2">
      <c r="A435" s="159">
        <v>463</v>
      </c>
      <c r="B435" s="160">
        <f t="shared" si="18"/>
        <v>124.78</v>
      </c>
      <c r="C435" s="161">
        <v>278.20999999999998</v>
      </c>
      <c r="D435" s="162">
        <v>44710</v>
      </c>
      <c r="E435" s="163">
        <v>31909</v>
      </c>
      <c r="F435" s="162">
        <f t="shared" si="20"/>
        <v>7709</v>
      </c>
      <c r="G435" s="164">
        <f t="shared" si="19"/>
        <v>5676</v>
      </c>
      <c r="H435" s="163">
        <v>58</v>
      </c>
    </row>
    <row r="436" spans="1:8" x14ac:dyDescent="0.2">
      <c r="A436" s="159">
        <v>464</v>
      </c>
      <c r="B436" s="160">
        <f t="shared" si="18"/>
        <v>124.79</v>
      </c>
      <c r="C436" s="161">
        <v>278.20999999999998</v>
      </c>
      <c r="D436" s="162">
        <v>44710</v>
      </c>
      <c r="E436" s="163">
        <v>31909</v>
      </c>
      <c r="F436" s="162">
        <f t="shared" si="20"/>
        <v>7709</v>
      </c>
      <c r="G436" s="164">
        <f t="shared" si="19"/>
        <v>5676</v>
      </c>
      <c r="H436" s="163">
        <v>58</v>
      </c>
    </row>
    <row r="437" spans="1:8" x14ac:dyDescent="0.2">
      <c r="A437" s="159">
        <v>465</v>
      </c>
      <c r="B437" s="160">
        <f t="shared" si="18"/>
        <v>124.8</v>
      </c>
      <c r="C437" s="161">
        <v>278.20999999999998</v>
      </c>
      <c r="D437" s="162">
        <v>44710</v>
      </c>
      <c r="E437" s="163">
        <v>31909</v>
      </c>
      <c r="F437" s="162">
        <f t="shared" si="20"/>
        <v>7708</v>
      </c>
      <c r="G437" s="164">
        <f t="shared" si="19"/>
        <v>5675</v>
      </c>
      <c r="H437" s="163">
        <v>58</v>
      </c>
    </row>
    <row r="438" spans="1:8" x14ac:dyDescent="0.2">
      <c r="A438" s="159">
        <v>466</v>
      </c>
      <c r="B438" s="160">
        <f t="shared" si="18"/>
        <v>124.81</v>
      </c>
      <c r="C438" s="161">
        <v>278.20999999999998</v>
      </c>
      <c r="D438" s="162">
        <v>44710</v>
      </c>
      <c r="E438" s="163">
        <v>31909</v>
      </c>
      <c r="F438" s="162">
        <f t="shared" si="20"/>
        <v>7708</v>
      </c>
      <c r="G438" s="164">
        <f t="shared" si="19"/>
        <v>5675</v>
      </c>
      <c r="H438" s="163">
        <v>58</v>
      </c>
    </row>
    <row r="439" spans="1:8" x14ac:dyDescent="0.2">
      <c r="A439" s="159">
        <v>467</v>
      </c>
      <c r="B439" s="160">
        <f t="shared" si="18"/>
        <v>124.81</v>
      </c>
      <c r="C439" s="161">
        <v>278.20999999999998</v>
      </c>
      <c r="D439" s="162">
        <v>44710</v>
      </c>
      <c r="E439" s="163">
        <v>31909</v>
      </c>
      <c r="F439" s="162">
        <f t="shared" si="20"/>
        <v>7708</v>
      </c>
      <c r="G439" s="164">
        <f t="shared" si="19"/>
        <v>5675</v>
      </c>
      <c r="H439" s="163">
        <v>58</v>
      </c>
    </row>
    <row r="440" spans="1:8" x14ac:dyDescent="0.2">
      <c r="A440" s="159">
        <v>468</v>
      </c>
      <c r="B440" s="160">
        <f t="shared" si="18"/>
        <v>124.82</v>
      </c>
      <c r="C440" s="161">
        <v>278.20999999999998</v>
      </c>
      <c r="D440" s="162">
        <v>44710</v>
      </c>
      <c r="E440" s="163">
        <v>31909</v>
      </c>
      <c r="F440" s="162">
        <f t="shared" si="20"/>
        <v>7707</v>
      </c>
      <c r="G440" s="164">
        <f t="shared" si="19"/>
        <v>5675</v>
      </c>
      <c r="H440" s="163">
        <v>58</v>
      </c>
    </row>
    <row r="441" spans="1:8" x14ac:dyDescent="0.2">
      <c r="A441" s="159">
        <v>469</v>
      </c>
      <c r="B441" s="160">
        <f t="shared" si="18"/>
        <v>124.83</v>
      </c>
      <c r="C441" s="161">
        <v>278.20999999999998</v>
      </c>
      <c r="D441" s="162">
        <v>44710</v>
      </c>
      <c r="E441" s="163">
        <v>31909</v>
      </c>
      <c r="F441" s="162">
        <f t="shared" si="20"/>
        <v>7707</v>
      </c>
      <c r="G441" s="164">
        <f t="shared" si="19"/>
        <v>5674</v>
      </c>
      <c r="H441" s="163">
        <v>58</v>
      </c>
    </row>
    <row r="442" spans="1:8" x14ac:dyDescent="0.2">
      <c r="A442" s="159">
        <v>470</v>
      </c>
      <c r="B442" s="160">
        <f t="shared" si="18"/>
        <v>124.84</v>
      </c>
      <c r="C442" s="161">
        <v>278.20999999999998</v>
      </c>
      <c r="D442" s="162">
        <v>44710</v>
      </c>
      <c r="E442" s="163">
        <v>31909</v>
      </c>
      <c r="F442" s="162">
        <f t="shared" si="20"/>
        <v>7707</v>
      </c>
      <c r="G442" s="164">
        <f t="shared" si="19"/>
        <v>5674</v>
      </c>
      <c r="H442" s="163">
        <v>58</v>
      </c>
    </row>
    <row r="443" spans="1:8" x14ac:dyDescent="0.2">
      <c r="A443" s="159">
        <v>471</v>
      </c>
      <c r="B443" s="160">
        <f t="shared" si="18"/>
        <v>124.85</v>
      </c>
      <c r="C443" s="161">
        <v>278.20999999999998</v>
      </c>
      <c r="D443" s="162">
        <v>44710</v>
      </c>
      <c r="E443" s="163">
        <v>31909</v>
      </c>
      <c r="F443" s="162">
        <f t="shared" si="20"/>
        <v>7706</v>
      </c>
      <c r="G443" s="164">
        <f t="shared" si="19"/>
        <v>5674</v>
      </c>
      <c r="H443" s="163">
        <v>58</v>
      </c>
    </row>
    <row r="444" spans="1:8" x14ac:dyDescent="0.2">
      <c r="A444" s="159">
        <v>472</v>
      </c>
      <c r="B444" s="160">
        <f t="shared" si="18"/>
        <v>124.86</v>
      </c>
      <c r="C444" s="161">
        <v>278.20999999999998</v>
      </c>
      <c r="D444" s="162">
        <v>44710</v>
      </c>
      <c r="E444" s="163">
        <v>31909</v>
      </c>
      <c r="F444" s="162">
        <f t="shared" si="20"/>
        <v>7706</v>
      </c>
      <c r="G444" s="164">
        <f t="shared" si="19"/>
        <v>5673</v>
      </c>
      <c r="H444" s="163">
        <v>58</v>
      </c>
    </row>
    <row r="445" spans="1:8" x14ac:dyDescent="0.2">
      <c r="A445" s="159">
        <v>473</v>
      </c>
      <c r="B445" s="160">
        <f t="shared" si="18"/>
        <v>124.87</v>
      </c>
      <c r="C445" s="161">
        <v>278.20999999999998</v>
      </c>
      <c r="D445" s="162">
        <v>44710</v>
      </c>
      <c r="E445" s="163">
        <v>31909</v>
      </c>
      <c r="F445" s="162">
        <f t="shared" si="20"/>
        <v>7705</v>
      </c>
      <c r="G445" s="164">
        <f t="shared" si="19"/>
        <v>5673</v>
      </c>
      <c r="H445" s="163">
        <v>58</v>
      </c>
    </row>
    <row r="446" spans="1:8" x14ac:dyDescent="0.2">
      <c r="A446" s="159">
        <v>474</v>
      </c>
      <c r="B446" s="160">
        <f t="shared" si="18"/>
        <v>124.88</v>
      </c>
      <c r="C446" s="161">
        <v>278.20999999999998</v>
      </c>
      <c r="D446" s="162">
        <v>44710</v>
      </c>
      <c r="E446" s="163">
        <v>31909</v>
      </c>
      <c r="F446" s="162">
        <f t="shared" si="20"/>
        <v>7705</v>
      </c>
      <c r="G446" s="164">
        <f t="shared" si="19"/>
        <v>5673</v>
      </c>
      <c r="H446" s="163">
        <v>58</v>
      </c>
    </row>
    <row r="447" spans="1:8" x14ac:dyDescent="0.2">
      <c r="A447" s="159">
        <v>475</v>
      </c>
      <c r="B447" s="160">
        <f t="shared" si="18"/>
        <v>124.89</v>
      </c>
      <c r="C447" s="161">
        <v>278.20999999999998</v>
      </c>
      <c r="D447" s="162">
        <v>44710</v>
      </c>
      <c r="E447" s="163">
        <v>31909</v>
      </c>
      <c r="F447" s="162">
        <f t="shared" si="20"/>
        <v>7704</v>
      </c>
      <c r="G447" s="164">
        <f t="shared" si="19"/>
        <v>5672</v>
      </c>
      <c r="H447" s="163">
        <v>58</v>
      </c>
    </row>
    <row r="448" spans="1:8" x14ac:dyDescent="0.2">
      <c r="A448" s="159">
        <v>476</v>
      </c>
      <c r="B448" s="160">
        <f t="shared" si="18"/>
        <v>124.89</v>
      </c>
      <c r="C448" s="161">
        <v>278.20999999999998</v>
      </c>
      <c r="D448" s="162">
        <v>44710</v>
      </c>
      <c r="E448" s="163">
        <v>31909</v>
      </c>
      <c r="F448" s="162">
        <f t="shared" si="20"/>
        <v>7704</v>
      </c>
      <c r="G448" s="164">
        <f t="shared" si="19"/>
        <v>5672</v>
      </c>
      <c r="H448" s="163">
        <v>58</v>
      </c>
    </row>
    <row r="449" spans="1:8" x14ac:dyDescent="0.2">
      <c r="A449" s="159">
        <v>477</v>
      </c>
      <c r="B449" s="160">
        <f t="shared" si="18"/>
        <v>124.9</v>
      </c>
      <c r="C449" s="161">
        <v>278.20999999999998</v>
      </c>
      <c r="D449" s="162">
        <v>44710</v>
      </c>
      <c r="E449" s="163">
        <v>31909</v>
      </c>
      <c r="F449" s="162">
        <f t="shared" si="20"/>
        <v>7704</v>
      </c>
      <c r="G449" s="164">
        <f t="shared" si="19"/>
        <v>5672</v>
      </c>
      <c r="H449" s="163">
        <v>58</v>
      </c>
    </row>
    <row r="450" spans="1:8" x14ac:dyDescent="0.2">
      <c r="A450" s="159">
        <v>478</v>
      </c>
      <c r="B450" s="160">
        <f t="shared" si="18"/>
        <v>124.91</v>
      </c>
      <c r="C450" s="161">
        <v>278.20999999999998</v>
      </c>
      <c r="D450" s="162">
        <v>44710</v>
      </c>
      <c r="E450" s="163">
        <v>31909</v>
      </c>
      <c r="F450" s="162">
        <f t="shared" si="20"/>
        <v>7703</v>
      </c>
      <c r="G450" s="164">
        <f t="shared" si="19"/>
        <v>5672</v>
      </c>
      <c r="H450" s="163">
        <v>58</v>
      </c>
    </row>
    <row r="451" spans="1:8" x14ac:dyDescent="0.2">
      <c r="A451" s="159">
        <v>479</v>
      </c>
      <c r="B451" s="160">
        <f t="shared" si="18"/>
        <v>124.92</v>
      </c>
      <c r="C451" s="161">
        <v>278.20999999999998</v>
      </c>
      <c r="D451" s="162">
        <v>44710</v>
      </c>
      <c r="E451" s="163">
        <v>31909</v>
      </c>
      <c r="F451" s="162">
        <f t="shared" si="20"/>
        <v>7703</v>
      </c>
      <c r="G451" s="164">
        <f t="shared" si="19"/>
        <v>5671</v>
      </c>
      <c r="H451" s="163">
        <v>58</v>
      </c>
    </row>
    <row r="452" spans="1:8" x14ac:dyDescent="0.2">
      <c r="A452" s="159">
        <v>480</v>
      </c>
      <c r="B452" s="160">
        <f t="shared" si="18"/>
        <v>124.93</v>
      </c>
      <c r="C452" s="161">
        <v>278.20999999999998</v>
      </c>
      <c r="D452" s="162">
        <v>44710</v>
      </c>
      <c r="E452" s="163">
        <v>31909</v>
      </c>
      <c r="F452" s="162">
        <f t="shared" si="20"/>
        <v>7702</v>
      </c>
      <c r="G452" s="164">
        <f t="shared" si="19"/>
        <v>5671</v>
      </c>
      <c r="H452" s="163">
        <v>58</v>
      </c>
    </row>
    <row r="453" spans="1:8" x14ac:dyDescent="0.2">
      <c r="A453" s="159">
        <v>481</v>
      </c>
      <c r="B453" s="160">
        <f t="shared" si="18"/>
        <v>124.94</v>
      </c>
      <c r="C453" s="161">
        <v>278.20999999999998</v>
      </c>
      <c r="D453" s="162">
        <v>44710</v>
      </c>
      <c r="E453" s="163">
        <v>31909</v>
      </c>
      <c r="F453" s="162">
        <f t="shared" si="20"/>
        <v>7702</v>
      </c>
      <c r="G453" s="164">
        <f t="shared" si="19"/>
        <v>5671</v>
      </c>
      <c r="H453" s="163">
        <v>58</v>
      </c>
    </row>
    <row r="454" spans="1:8" x14ac:dyDescent="0.2">
      <c r="A454" s="159">
        <v>482</v>
      </c>
      <c r="B454" s="160">
        <f t="shared" si="18"/>
        <v>124.95</v>
      </c>
      <c r="C454" s="161">
        <v>278.20999999999998</v>
      </c>
      <c r="D454" s="162">
        <v>44710</v>
      </c>
      <c r="E454" s="163">
        <v>31909</v>
      </c>
      <c r="F454" s="162">
        <f t="shared" si="20"/>
        <v>7701</v>
      </c>
      <c r="G454" s="164">
        <f t="shared" si="19"/>
        <v>5670</v>
      </c>
      <c r="H454" s="163">
        <v>58</v>
      </c>
    </row>
    <row r="455" spans="1:8" x14ac:dyDescent="0.2">
      <c r="A455" s="159">
        <v>483</v>
      </c>
      <c r="B455" s="160">
        <f t="shared" si="18"/>
        <v>124.96</v>
      </c>
      <c r="C455" s="161">
        <v>278.20999999999998</v>
      </c>
      <c r="D455" s="162">
        <v>44710</v>
      </c>
      <c r="E455" s="163">
        <v>31909</v>
      </c>
      <c r="F455" s="162">
        <f t="shared" si="20"/>
        <v>7701</v>
      </c>
      <c r="G455" s="164">
        <f t="shared" si="19"/>
        <v>5670</v>
      </c>
      <c r="H455" s="163">
        <v>58</v>
      </c>
    </row>
    <row r="456" spans="1:8" x14ac:dyDescent="0.2">
      <c r="A456" s="159">
        <v>484</v>
      </c>
      <c r="B456" s="160">
        <f t="shared" si="18"/>
        <v>124.96</v>
      </c>
      <c r="C456" s="161">
        <v>278.20999999999998</v>
      </c>
      <c r="D456" s="162">
        <v>44710</v>
      </c>
      <c r="E456" s="163">
        <v>31909</v>
      </c>
      <c r="F456" s="162">
        <f t="shared" si="20"/>
        <v>7701</v>
      </c>
      <c r="G456" s="164">
        <f t="shared" si="19"/>
        <v>5670</v>
      </c>
      <c r="H456" s="163">
        <v>58</v>
      </c>
    </row>
    <row r="457" spans="1:8" x14ac:dyDescent="0.2">
      <c r="A457" s="159">
        <v>485</v>
      </c>
      <c r="B457" s="160">
        <f t="shared" si="18"/>
        <v>124.97</v>
      </c>
      <c r="C457" s="161">
        <v>278.20999999999998</v>
      </c>
      <c r="D457" s="162">
        <v>44710</v>
      </c>
      <c r="E457" s="163">
        <v>31909</v>
      </c>
      <c r="F457" s="162">
        <f t="shared" si="20"/>
        <v>7701</v>
      </c>
      <c r="G457" s="164">
        <f t="shared" si="19"/>
        <v>5670</v>
      </c>
      <c r="H457" s="163">
        <v>58</v>
      </c>
    </row>
    <row r="458" spans="1:8" x14ac:dyDescent="0.2">
      <c r="A458" s="159">
        <v>486</v>
      </c>
      <c r="B458" s="160">
        <f t="shared" si="18"/>
        <v>124.98</v>
      </c>
      <c r="C458" s="161">
        <v>278.20999999999998</v>
      </c>
      <c r="D458" s="162">
        <v>44710</v>
      </c>
      <c r="E458" s="163">
        <v>31909</v>
      </c>
      <c r="F458" s="162">
        <f t="shared" si="20"/>
        <v>7700</v>
      </c>
      <c r="G458" s="164">
        <f t="shared" si="19"/>
        <v>5669</v>
      </c>
      <c r="H458" s="163">
        <v>58</v>
      </c>
    </row>
    <row r="459" spans="1:8" x14ac:dyDescent="0.2">
      <c r="A459" s="159">
        <v>487</v>
      </c>
      <c r="B459" s="160">
        <f t="shared" si="18"/>
        <v>124.99</v>
      </c>
      <c r="C459" s="161">
        <v>278.20999999999998</v>
      </c>
      <c r="D459" s="162">
        <v>44710</v>
      </c>
      <c r="E459" s="163">
        <v>31909</v>
      </c>
      <c r="F459" s="162">
        <f t="shared" si="20"/>
        <v>7700</v>
      </c>
      <c r="G459" s="164">
        <f t="shared" si="19"/>
        <v>5669</v>
      </c>
      <c r="H459" s="163">
        <v>58</v>
      </c>
    </row>
    <row r="460" spans="1:8" x14ac:dyDescent="0.2">
      <c r="A460" s="159">
        <v>488</v>
      </c>
      <c r="B460" s="160">
        <f t="shared" ref="B460:B523" si="21">ROUND(4.2*LN(A460)+99,2)</f>
        <v>125</v>
      </c>
      <c r="C460" s="161">
        <v>278.20999999999998</v>
      </c>
      <c r="D460" s="162">
        <v>44710</v>
      </c>
      <c r="E460" s="163">
        <v>31909</v>
      </c>
      <c r="F460" s="162">
        <f t="shared" si="20"/>
        <v>7699</v>
      </c>
      <c r="G460" s="164">
        <f t="shared" ref="G460:G523" si="22">ROUND(12*(1/B460*D460+1/C460*E460),0)</f>
        <v>5668</v>
      </c>
      <c r="H460" s="163">
        <v>58</v>
      </c>
    </row>
    <row r="461" spans="1:8" x14ac:dyDescent="0.2">
      <c r="A461" s="159">
        <v>489</v>
      </c>
      <c r="B461" s="160">
        <f t="shared" si="21"/>
        <v>125.01</v>
      </c>
      <c r="C461" s="161">
        <v>278.20999999999998</v>
      </c>
      <c r="D461" s="162">
        <v>44710</v>
      </c>
      <c r="E461" s="163">
        <v>31909</v>
      </c>
      <c r="F461" s="162">
        <f t="shared" si="20"/>
        <v>7699</v>
      </c>
      <c r="G461" s="164">
        <f t="shared" si="22"/>
        <v>5668</v>
      </c>
      <c r="H461" s="163">
        <v>58</v>
      </c>
    </row>
    <row r="462" spans="1:8" x14ac:dyDescent="0.2">
      <c r="A462" s="159">
        <v>490</v>
      </c>
      <c r="B462" s="160">
        <f t="shared" si="21"/>
        <v>125.02</v>
      </c>
      <c r="C462" s="161">
        <v>278.20999999999998</v>
      </c>
      <c r="D462" s="162">
        <v>44710</v>
      </c>
      <c r="E462" s="163">
        <v>31909</v>
      </c>
      <c r="F462" s="162">
        <f t="shared" si="20"/>
        <v>7698</v>
      </c>
      <c r="G462" s="164">
        <f t="shared" si="22"/>
        <v>5668</v>
      </c>
      <c r="H462" s="163">
        <v>58</v>
      </c>
    </row>
    <row r="463" spans="1:8" x14ac:dyDescent="0.2">
      <c r="A463" s="159">
        <v>491</v>
      </c>
      <c r="B463" s="160">
        <f t="shared" si="21"/>
        <v>125.03</v>
      </c>
      <c r="C463" s="161">
        <v>278.20999999999998</v>
      </c>
      <c r="D463" s="162">
        <v>44710</v>
      </c>
      <c r="E463" s="163">
        <v>31909</v>
      </c>
      <c r="F463" s="162">
        <f t="shared" si="20"/>
        <v>7698</v>
      </c>
      <c r="G463" s="164">
        <f t="shared" si="22"/>
        <v>5667</v>
      </c>
      <c r="H463" s="163">
        <v>58</v>
      </c>
    </row>
    <row r="464" spans="1:8" x14ac:dyDescent="0.2">
      <c r="A464" s="159">
        <v>492</v>
      </c>
      <c r="B464" s="160">
        <f t="shared" si="21"/>
        <v>125.03</v>
      </c>
      <c r="C464" s="161">
        <v>278.20999999999998</v>
      </c>
      <c r="D464" s="162">
        <v>44710</v>
      </c>
      <c r="E464" s="163">
        <v>31909</v>
      </c>
      <c r="F464" s="162">
        <f t="shared" ref="F464:F527" si="23">ROUND(12*1.348*(1/B464*D464+1/C464*E464)+H464,0)</f>
        <v>7698</v>
      </c>
      <c r="G464" s="164">
        <f t="shared" si="22"/>
        <v>5667</v>
      </c>
      <c r="H464" s="163">
        <v>58</v>
      </c>
    </row>
    <row r="465" spans="1:8" x14ac:dyDescent="0.2">
      <c r="A465" s="159">
        <v>493</v>
      </c>
      <c r="B465" s="160">
        <f t="shared" si="21"/>
        <v>125.04</v>
      </c>
      <c r="C465" s="161">
        <v>278.20999999999998</v>
      </c>
      <c r="D465" s="162">
        <v>44710</v>
      </c>
      <c r="E465" s="163">
        <v>31909</v>
      </c>
      <c r="F465" s="162">
        <f t="shared" si="23"/>
        <v>7697</v>
      </c>
      <c r="G465" s="164">
        <f t="shared" si="22"/>
        <v>5667</v>
      </c>
      <c r="H465" s="163">
        <v>58</v>
      </c>
    </row>
    <row r="466" spans="1:8" x14ac:dyDescent="0.2">
      <c r="A466" s="159">
        <v>494</v>
      </c>
      <c r="B466" s="160">
        <f t="shared" si="21"/>
        <v>125.05</v>
      </c>
      <c r="C466" s="161">
        <v>278.20999999999998</v>
      </c>
      <c r="D466" s="162">
        <v>44710</v>
      </c>
      <c r="E466" s="163">
        <v>31909</v>
      </c>
      <c r="F466" s="162">
        <f t="shared" si="23"/>
        <v>7697</v>
      </c>
      <c r="G466" s="164">
        <f t="shared" si="22"/>
        <v>5667</v>
      </c>
      <c r="H466" s="163">
        <v>58</v>
      </c>
    </row>
    <row r="467" spans="1:8" x14ac:dyDescent="0.2">
      <c r="A467" s="159">
        <v>495</v>
      </c>
      <c r="B467" s="160">
        <f t="shared" si="21"/>
        <v>125.06</v>
      </c>
      <c r="C467" s="161">
        <v>278.20999999999998</v>
      </c>
      <c r="D467" s="162">
        <v>44710</v>
      </c>
      <c r="E467" s="163">
        <v>31909</v>
      </c>
      <c r="F467" s="162">
        <f t="shared" si="23"/>
        <v>7696</v>
      </c>
      <c r="G467" s="164">
        <f t="shared" si="22"/>
        <v>5666</v>
      </c>
      <c r="H467" s="163">
        <v>58</v>
      </c>
    </row>
    <row r="468" spans="1:8" x14ac:dyDescent="0.2">
      <c r="A468" s="159">
        <v>496</v>
      </c>
      <c r="B468" s="160">
        <f t="shared" si="21"/>
        <v>125.07</v>
      </c>
      <c r="C468" s="161">
        <v>278.20999999999998</v>
      </c>
      <c r="D468" s="162">
        <v>44710</v>
      </c>
      <c r="E468" s="163">
        <v>31909</v>
      </c>
      <c r="F468" s="162">
        <f t="shared" si="23"/>
        <v>7696</v>
      </c>
      <c r="G468" s="164">
        <f t="shared" si="22"/>
        <v>5666</v>
      </c>
      <c r="H468" s="163">
        <v>58</v>
      </c>
    </row>
    <row r="469" spans="1:8" x14ac:dyDescent="0.2">
      <c r="A469" s="159">
        <v>497</v>
      </c>
      <c r="B469" s="160">
        <f t="shared" si="21"/>
        <v>125.08</v>
      </c>
      <c r="C469" s="161">
        <v>278.20999999999998</v>
      </c>
      <c r="D469" s="162">
        <v>44710</v>
      </c>
      <c r="E469" s="163">
        <v>31909</v>
      </c>
      <c r="F469" s="162">
        <f t="shared" si="23"/>
        <v>7695</v>
      </c>
      <c r="G469" s="164">
        <f t="shared" si="22"/>
        <v>5666</v>
      </c>
      <c r="H469" s="163">
        <v>58</v>
      </c>
    </row>
    <row r="470" spans="1:8" x14ac:dyDescent="0.2">
      <c r="A470" s="159">
        <v>498</v>
      </c>
      <c r="B470" s="160">
        <f t="shared" si="21"/>
        <v>125.08</v>
      </c>
      <c r="C470" s="161">
        <v>278.20999999999998</v>
      </c>
      <c r="D470" s="162">
        <v>44710</v>
      </c>
      <c r="E470" s="163">
        <v>31909</v>
      </c>
      <c r="F470" s="162">
        <f t="shared" si="23"/>
        <v>7695</v>
      </c>
      <c r="G470" s="164">
        <f t="shared" si="22"/>
        <v>5666</v>
      </c>
      <c r="H470" s="163">
        <v>58</v>
      </c>
    </row>
    <row r="471" spans="1:8" x14ac:dyDescent="0.2">
      <c r="A471" s="159">
        <v>499</v>
      </c>
      <c r="B471" s="160">
        <f t="shared" si="21"/>
        <v>125.09</v>
      </c>
      <c r="C471" s="161">
        <v>278.20999999999998</v>
      </c>
      <c r="D471" s="162">
        <v>44710</v>
      </c>
      <c r="E471" s="163">
        <v>31909</v>
      </c>
      <c r="F471" s="162">
        <f t="shared" si="23"/>
        <v>7695</v>
      </c>
      <c r="G471" s="164">
        <f t="shared" si="22"/>
        <v>5665</v>
      </c>
      <c r="H471" s="163">
        <v>58</v>
      </c>
    </row>
    <row r="472" spans="1:8" x14ac:dyDescent="0.2">
      <c r="A472" s="159">
        <v>500</v>
      </c>
      <c r="B472" s="160">
        <f t="shared" si="21"/>
        <v>125.1</v>
      </c>
      <c r="C472" s="161">
        <v>278.20999999999998</v>
      </c>
      <c r="D472" s="162">
        <v>44710</v>
      </c>
      <c r="E472" s="163">
        <v>31909</v>
      </c>
      <c r="F472" s="162">
        <f t="shared" si="23"/>
        <v>7694</v>
      </c>
      <c r="G472" s="164">
        <f t="shared" si="22"/>
        <v>5665</v>
      </c>
      <c r="H472" s="163">
        <v>58</v>
      </c>
    </row>
    <row r="473" spans="1:8" x14ac:dyDescent="0.2">
      <c r="A473" s="159">
        <v>501</v>
      </c>
      <c r="B473" s="160">
        <f t="shared" si="21"/>
        <v>125.11</v>
      </c>
      <c r="C473" s="161">
        <v>278.20999999999998</v>
      </c>
      <c r="D473" s="162">
        <v>44710</v>
      </c>
      <c r="E473" s="163">
        <v>31909</v>
      </c>
      <c r="F473" s="162">
        <f t="shared" si="23"/>
        <v>7694</v>
      </c>
      <c r="G473" s="164">
        <f t="shared" si="22"/>
        <v>5665</v>
      </c>
      <c r="H473" s="163">
        <v>58</v>
      </c>
    </row>
    <row r="474" spans="1:8" x14ac:dyDescent="0.2">
      <c r="A474" s="159">
        <v>502</v>
      </c>
      <c r="B474" s="160">
        <f t="shared" si="21"/>
        <v>125.12</v>
      </c>
      <c r="C474" s="161">
        <v>278.20999999999998</v>
      </c>
      <c r="D474" s="162">
        <v>44710</v>
      </c>
      <c r="E474" s="163">
        <v>31909</v>
      </c>
      <c r="F474" s="162">
        <f t="shared" si="23"/>
        <v>7694</v>
      </c>
      <c r="G474" s="164">
        <f t="shared" si="22"/>
        <v>5664</v>
      </c>
      <c r="H474" s="163">
        <v>58</v>
      </c>
    </row>
    <row r="475" spans="1:8" x14ac:dyDescent="0.2">
      <c r="A475" s="159">
        <v>503</v>
      </c>
      <c r="B475" s="160">
        <f t="shared" si="21"/>
        <v>125.13</v>
      </c>
      <c r="C475" s="161">
        <v>278.20999999999998</v>
      </c>
      <c r="D475" s="162">
        <v>44710</v>
      </c>
      <c r="E475" s="163">
        <v>31909</v>
      </c>
      <c r="F475" s="162">
        <f t="shared" si="23"/>
        <v>7693</v>
      </c>
      <c r="G475" s="164">
        <f t="shared" si="22"/>
        <v>5664</v>
      </c>
      <c r="H475" s="163">
        <v>58</v>
      </c>
    </row>
    <row r="476" spans="1:8" x14ac:dyDescent="0.2">
      <c r="A476" s="159">
        <v>504</v>
      </c>
      <c r="B476" s="160">
        <f t="shared" si="21"/>
        <v>125.13</v>
      </c>
      <c r="C476" s="161">
        <v>278.20999999999998</v>
      </c>
      <c r="D476" s="162">
        <v>44710</v>
      </c>
      <c r="E476" s="163">
        <v>31909</v>
      </c>
      <c r="F476" s="162">
        <f t="shared" si="23"/>
        <v>7693</v>
      </c>
      <c r="G476" s="164">
        <f t="shared" si="22"/>
        <v>5664</v>
      </c>
      <c r="H476" s="163">
        <v>58</v>
      </c>
    </row>
    <row r="477" spans="1:8" x14ac:dyDescent="0.2">
      <c r="A477" s="159">
        <v>505</v>
      </c>
      <c r="B477" s="160">
        <f t="shared" si="21"/>
        <v>125.14</v>
      </c>
      <c r="C477" s="161">
        <v>278.20999999999998</v>
      </c>
      <c r="D477" s="162">
        <v>44710</v>
      </c>
      <c r="E477" s="163">
        <v>31909</v>
      </c>
      <c r="F477" s="162">
        <f t="shared" si="23"/>
        <v>7693</v>
      </c>
      <c r="G477" s="164">
        <f t="shared" si="22"/>
        <v>5664</v>
      </c>
      <c r="H477" s="163">
        <v>58</v>
      </c>
    </row>
    <row r="478" spans="1:8" x14ac:dyDescent="0.2">
      <c r="A478" s="159">
        <v>506</v>
      </c>
      <c r="B478" s="160">
        <f t="shared" si="21"/>
        <v>125.15</v>
      </c>
      <c r="C478" s="161">
        <v>278.20999999999998</v>
      </c>
      <c r="D478" s="162">
        <v>44710</v>
      </c>
      <c r="E478" s="163">
        <v>31909</v>
      </c>
      <c r="F478" s="162">
        <f t="shared" si="23"/>
        <v>7692</v>
      </c>
      <c r="G478" s="164">
        <f t="shared" si="22"/>
        <v>5663</v>
      </c>
      <c r="H478" s="163">
        <v>58</v>
      </c>
    </row>
    <row r="479" spans="1:8" x14ac:dyDescent="0.2">
      <c r="A479" s="159">
        <v>507</v>
      </c>
      <c r="B479" s="160">
        <f t="shared" si="21"/>
        <v>125.16</v>
      </c>
      <c r="C479" s="161">
        <v>278.20999999999998</v>
      </c>
      <c r="D479" s="162">
        <v>44710</v>
      </c>
      <c r="E479" s="163">
        <v>31909</v>
      </c>
      <c r="F479" s="162">
        <f t="shared" si="23"/>
        <v>7692</v>
      </c>
      <c r="G479" s="164">
        <f t="shared" si="22"/>
        <v>5663</v>
      </c>
      <c r="H479" s="163">
        <v>58</v>
      </c>
    </row>
    <row r="480" spans="1:8" x14ac:dyDescent="0.2">
      <c r="A480" s="159">
        <v>508</v>
      </c>
      <c r="B480" s="160">
        <f t="shared" si="21"/>
        <v>125.17</v>
      </c>
      <c r="C480" s="161">
        <v>278.20999999999998</v>
      </c>
      <c r="D480" s="162">
        <v>44710</v>
      </c>
      <c r="E480" s="163">
        <v>31909</v>
      </c>
      <c r="F480" s="162">
        <f t="shared" si="23"/>
        <v>7691</v>
      </c>
      <c r="G480" s="164">
        <f t="shared" si="22"/>
        <v>5663</v>
      </c>
      <c r="H480" s="163">
        <v>58</v>
      </c>
    </row>
    <row r="481" spans="1:8" x14ac:dyDescent="0.2">
      <c r="A481" s="159">
        <v>509</v>
      </c>
      <c r="B481" s="160">
        <f t="shared" si="21"/>
        <v>125.18</v>
      </c>
      <c r="C481" s="161">
        <v>278.20999999999998</v>
      </c>
      <c r="D481" s="162">
        <v>44710</v>
      </c>
      <c r="E481" s="163">
        <v>31909</v>
      </c>
      <c r="F481" s="162">
        <f t="shared" si="23"/>
        <v>7691</v>
      </c>
      <c r="G481" s="164">
        <f t="shared" si="22"/>
        <v>5662</v>
      </c>
      <c r="H481" s="163">
        <v>58</v>
      </c>
    </row>
    <row r="482" spans="1:8" x14ac:dyDescent="0.2">
      <c r="A482" s="159">
        <v>510</v>
      </c>
      <c r="B482" s="160">
        <f t="shared" si="21"/>
        <v>125.18</v>
      </c>
      <c r="C482" s="161">
        <v>278.20999999999998</v>
      </c>
      <c r="D482" s="162">
        <v>44710</v>
      </c>
      <c r="E482" s="163">
        <v>31909</v>
      </c>
      <c r="F482" s="162">
        <f t="shared" si="23"/>
        <v>7691</v>
      </c>
      <c r="G482" s="164">
        <f t="shared" si="22"/>
        <v>5662</v>
      </c>
      <c r="H482" s="163">
        <v>58</v>
      </c>
    </row>
    <row r="483" spans="1:8" x14ac:dyDescent="0.2">
      <c r="A483" s="159">
        <v>511</v>
      </c>
      <c r="B483" s="160">
        <f t="shared" si="21"/>
        <v>125.19</v>
      </c>
      <c r="C483" s="161">
        <v>278.20999999999998</v>
      </c>
      <c r="D483" s="162">
        <v>44710</v>
      </c>
      <c r="E483" s="163">
        <v>31909</v>
      </c>
      <c r="F483" s="162">
        <f t="shared" si="23"/>
        <v>7690</v>
      </c>
      <c r="G483" s="164">
        <f t="shared" si="22"/>
        <v>5662</v>
      </c>
      <c r="H483" s="163">
        <v>58</v>
      </c>
    </row>
    <row r="484" spans="1:8" x14ac:dyDescent="0.2">
      <c r="A484" s="159">
        <v>512</v>
      </c>
      <c r="B484" s="160">
        <f t="shared" si="21"/>
        <v>125.2</v>
      </c>
      <c r="C484" s="161">
        <v>278.20999999999998</v>
      </c>
      <c r="D484" s="162">
        <v>44710</v>
      </c>
      <c r="E484" s="163">
        <v>31909</v>
      </c>
      <c r="F484" s="162">
        <f t="shared" si="23"/>
        <v>7690</v>
      </c>
      <c r="G484" s="164">
        <f t="shared" si="22"/>
        <v>5662</v>
      </c>
      <c r="H484" s="163">
        <v>58</v>
      </c>
    </row>
    <row r="485" spans="1:8" x14ac:dyDescent="0.2">
      <c r="A485" s="159">
        <v>513</v>
      </c>
      <c r="B485" s="160">
        <f t="shared" si="21"/>
        <v>125.21</v>
      </c>
      <c r="C485" s="161">
        <v>278.20999999999998</v>
      </c>
      <c r="D485" s="162">
        <v>44710</v>
      </c>
      <c r="E485" s="163">
        <v>31909</v>
      </c>
      <c r="F485" s="162">
        <f t="shared" si="23"/>
        <v>7689</v>
      </c>
      <c r="G485" s="164">
        <f t="shared" si="22"/>
        <v>5661</v>
      </c>
      <c r="H485" s="163">
        <v>58</v>
      </c>
    </row>
    <row r="486" spans="1:8" x14ac:dyDescent="0.2">
      <c r="A486" s="159">
        <v>514</v>
      </c>
      <c r="B486" s="160">
        <f t="shared" si="21"/>
        <v>125.22</v>
      </c>
      <c r="C486" s="161">
        <v>278.20999999999998</v>
      </c>
      <c r="D486" s="162">
        <v>44710</v>
      </c>
      <c r="E486" s="163">
        <v>31909</v>
      </c>
      <c r="F486" s="162">
        <f t="shared" si="23"/>
        <v>7689</v>
      </c>
      <c r="G486" s="164">
        <f t="shared" si="22"/>
        <v>5661</v>
      </c>
      <c r="H486" s="163">
        <v>58</v>
      </c>
    </row>
    <row r="487" spans="1:8" x14ac:dyDescent="0.2">
      <c r="A487" s="159">
        <v>515</v>
      </c>
      <c r="B487" s="160">
        <f t="shared" si="21"/>
        <v>125.23</v>
      </c>
      <c r="C487" s="161">
        <v>278.20999999999998</v>
      </c>
      <c r="D487" s="162">
        <v>44710</v>
      </c>
      <c r="E487" s="163">
        <v>31909</v>
      </c>
      <c r="F487" s="162">
        <f t="shared" si="23"/>
        <v>7688</v>
      </c>
      <c r="G487" s="164">
        <f t="shared" si="22"/>
        <v>5661</v>
      </c>
      <c r="H487" s="163">
        <v>58</v>
      </c>
    </row>
    <row r="488" spans="1:8" x14ac:dyDescent="0.2">
      <c r="A488" s="159">
        <v>516</v>
      </c>
      <c r="B488" s="160">
        <f t="shared" si="21"/>
        <v>125.23</v>
      </c>
      <c r="C488" s="161">
        <v>278.20999999999998</v>
      </c>
      <c r="D488" s="162">
        <v>44710</v>
      </c>
      <c r="E488" s="163">
        <v>31909</v>
      </c>
      <c r="F488" s="162">
        <f t="shared" si="23"/>
        <v>7688</v>
      </c>
      <c r="G488" s="164">
        <f t="shared" si="22"/>
        <v>5661</v>
      </c>
      <c r="H488" s="163">
        <v>58</v>
      </c>
    </row>
    <row r="489" spans="1:8" x14ac:dyDescent="0.2">
      <c r="A489" s="159">
        <v>517</v>
      </c>
      <c r="B489" s="160">
        <f t="shared" si="21"/>
        <v>125.24</v>
      </c>
      <c r="C489" s="161">
        <v>278.20999999999998</v>
      </c>
      <c r="D489" s="162">
        <v>44710</v>
      </c>
      <c r="E489" s="163">
        <v>31909</v>
      </c>
      <c r="F489" s="162">
        <f t="shared" si="23"/>
        <v>7688</v>
      </c>
      <c r="G489" s="164">
        <f t="shared" si="22"/>
        <v>5660</v>
      </c>
      <c r="H489" s="163">
        <v>58</v>
      </c>
    </row>
    <row r="490" spans="1:8" x14ac:dyDescent="0.2">
      <c r="A490" s="159">
        <v>518</v>
      </c>
      <c r="B490" s="160">
        <f t="shared" si="21"/>
        <v>125.25</v>
      </c>
      <c r="C490" s="161">
        <v>278.20999999999998</v>
      </c>
      <c r="D490" s="162">
        <v>44710</v>
      </c>
      <c r="E490" s="163">
        <v>31909</v>
      </c>
      <c r="F490" s="162">
        <f t="shared" si="23"/>
        <v>7688</v>
      </c>
      <c r="G490" s="164">
        <f t="shared" si="22"/>
        <v>5660</v>
      </c>
      <c r="H490" s="163">
        <v>58</v>
      </c>
    </row>
    <row r="491" spans="1:8" x14ac:dyDescent="0.2">
      <c r="A491" s="159">
        <v>519</v>
      </c>
      <c r="B491" s="160">
        <f t="shared" si="21"/>
        <v>125.26</v>
      </c>
      <c r="C491" s="161">
        <v>278.20999999999998</v>
      </c>
      <c r="D491" s="162">
        <v>44710</v>
      </c>
      <c r="E491" s="163">
        <v>31909</v>
      </c>
      <c r="F491" s="162">
        <f t="shared" si="23"/>
        <v>7687</v>
      </c>
      <c r="G491" s="164">
        <f t="shared" si="22"/>
        <v>5660</v>
      </c>
      <c r="H491" s="163">
        <v>58</v>
      </c>
    </row>
    <row r="492" spans="1:8" x14ac:dyDescent="0.2">
      <c r="A492" s="159">
        <v>520</v>
      </c>
      <c r="B492" s="160">
        <f t="shared" si="21"/>
        <v>125.27</v>
      </c>
      <c r="C492" s="161">
        <v>278.20999999999998</v>
      </c>
      <c r="D492" s="162">
        <v>44710</v>
      </c>
      <c r="E492" s="163">
        <v>31909</v>
      </c>
      <c r="F492" s="162">
        <f t="shared" si="23"/>
        <v>7687</v>
      </c>
      <c r="G492" s="164">
        <f t="shared" si="22"/>
        <v>5659</v>
      </c>
      <c r="H492" s="163">
        <v>58</v>
      </c>
    </row>
    <row r="493" spans="1:8" x14ac:dyDescent="0.2">
      <c r="A493" s="159">
        <v>521</v>
      </c>
      <c r="B493" s="160">
        <f t="shared" si="21"/>
        <v>125.27</v>
      </c>
      <c r="C493" s="161">
        <v>278.20999999999998</v>
      </c>
      <c r="D493" s="162">
        <v>44710</v>
      </c>
      <c r="E493" s="163">
        <v>31909</v>
      </c>
      <c r="F493" s="162">
        <f t="shared" si="23"/>
        <v>7687</v>
      </c>
      <c r="G493" s="164">
        <f t="shared" si="22"/>
        <v>5659</v>
      </c>
      <c r="H493" s="163">
        <v>58</v>
      </c>
    </row>
    <row r="494" spans="1:8" x14ac:dyDescent="0.2">
      <c r="A494" s="159">
        <v>522</v>
      </c>
      <c r="B494" s="160">
        <f t="shared" si="21"/>
        <v>125.28</v>
      </c>
      <c r="C494" s="161">
        <v>278.20999999999998</v>
      </c>
      <c r="D494" s="162">
        <v>44710</v>
      </c>
      <c r="E494" s="163">
        <v>31909</v>
      </c>
      <c r="F494" s="162">
        <f t="shared" si="23"/>
        <v>7686</v>
      </c>
      <c r="G494" s="164">
        <f t="shared" si="22"/>
        <v>5659</v>
      </c>
      <c r="H494" s="163">
        <v>58</v>
      </c>
    </row>
    <row r="495" spans="1:8" x14ac:dyDescent="0.2">
      <c r="A495" s="159">
        <v>523</v>
      </c>
      <c r="B495" s="160">
        <f t="shared" si="21"/>
        <v>125.29</v>
      </c>
      <c r="C495" s="161">
        <v>278.20999999999998</v>
      </c>
      <c r="D495" s="162">
        <v>44710</v>
      </c>
      <c r="E495" s="163">
        <v>31909</v>
      </c>
      <c r="F495" s="162">
        <f t="shared" si="23"/>
        <v>7686</v>
      </c>
      <c r="G495" s="164">
        <f t="shared" si="22"/>
        <v>5659</v>
      </c>
      <c r="H495" s="163">
        <v>58</v>
      </c>
    </row>
    <row r="496" spans="1:8" x14ac:dyDescent="0.2">
      <c r="A496" s="159">
        <v>524</v>
      </c>
      <c r="B496" s="160">
        <f t="shared" si="21"/>
        <v>125.3</v>
      </c>
      <c r="C496" s="161">
        <v>278.20999999999998</v>
      </c>
      <c r="D496" s="162">
        <v>44710</v>
      </c>
      <c r="E496" s="163">
        <v>31909</v>
      </c>
      <c r="F496" s="162">
        <f t="shared" si="23"/>
        <v>7685</v>
      </c>
      <c r="G496" s="164">
        <f t="shared" si="22"/>
        <v>5658</v>
      </c>
      <c r="H496" s="163">
        <v>58</v>
      </c>
    </row>
    <row r="497" spans="1:8" x14ac:dyDescent="0.2">
      <c r="A497" s="159">
        <v>525</v>
      </c>
      <c r="B497" s="160">
        <f t="shared" si="21"/>
        <v>125.31</v>
      </c>
      <c r="C497" s="161">
        <v>278.20999999999998</v>
      </c>
      <c r="D497" s="162">
        <v>44710</v>
      </c>
      <c r="E497" s="163">
        <v>31909</v>
      </c>
      <c r="F497" s="162">
        <f t="shared" si="23"/>
        <v>7685</v>
      </c>
      <c r="G497" s="164">
        <f t="shared" si="22"/>
        <v>5658</v>
      </c>
      <c r="H497" s="163">
        <v>58</v>
      </c>
    </row>
    <row r="498" spans="1:8" x14ac:dyDescent="0.2">
      <c r="A498" s="159">
        <v>526</v>
      </c>
      <c r="B498" s="160">
        <f t="shared" si="21"/>
        <v>125.31</v>
      </c>
      <c r="C498" s="161">
        <v>278.20999999999998</v>
      </c>
      <c r="D498" s="162">
        <v>44710</v>
      </c>
      <c r="E498" s="163">
        <v>31909</v>
      </c>
      <c r="F498" s="162">
        <f t="shared" si="23"/>
        <v>7685</v>
      </c>
      <c r="G498" s="164">
        <f t="shared" si="22"/>
        <v>5658</v>
      </c>
      <c r="H498" s="163">
        <v>58</v>
      </c>
    </row>
    <row r="499" spans="1:8" x14ac:dyDescent="0.2">
      <c r="A499" s="159">
        <v>527</v>
      </c>
      <c r="B499" s="160">
        <f t="shared" si="21"/>
        <v>125.32</v>
      </c>
      <c r="C499" s="161">
        <v>278.20999999999998</v>
      </c>
      <c r="D499" s="162">
        <v>44710</v>
      </c>
      <c r="E499" s="163">
        <v>31909</v>
      </c>
      <c r="F499" s="162">
        <f t="shared" si="23"/>
        <v>7684</v>
      </c>
      <c r="G499" s="164">
        <f t="shared" si="22"/>
        <v>5658</v>
      </c>
      <c r="H499" s="163">
        <v>58</v>
      </c>
    </row>
    <row r="500" spans="1:8" x14ac:dyDescent="0.2">
      <c r="A500" s="159">
        <v>528</v>
      </c>
      <c r="B500" s="160">
        <f t="shared" si="21"/>
        <v>125.33</v>
      </c>
      <c r="C500" s="161">
        <v>278.20999999999998</v>
      </c>
      <c r="D500" s="162">
        <v>44710</v>
      </c>
      <c r="E500" s="163">
        <v>31909</v>
      </c>
      <c r="F500" s="162">
        <f t="shared" si="23"/>
        <v>7684</v>
      </c>
      <c r="G500" s="164">
        <f t="shared" si="22"/>
        <v>5657</v>
      </c>
      <c r="H500" s="163">
        <v>58</v>
      </c>
    </row>
    <row r="501" spans="1:8" x14ac:dyDescent="0.2">
      <c r="A501" s="159">
        <v>529</v>
      </c>
      <c r="B501" s="160">
        <f t="shared" si="21"/>
        <v>125.34</v>
      </c>
      <c r="C501" s="161">
        <v>278.20999999999998</v>
      </c>
      <c r="D501" s="162">
        <v>44710</v>
      </c>
      <c r="E501" s="163">
        <v>31909</v>
      </c>
      <c r="F501" s="162">
        <f t="shared" si="23"/>
        <v>7683</v>
      </c>
      <c r="G501" s="164">
        <f t="shared" si="22"/>
        <v>5657</v>
      </c>
      <c r="H501" s="163">
        <v>58</v>
      </c>
    </row>
    <row r="502" spans="1:8" x14ac:dyDescent="0.2">
      <c r="A502" s="159">
        <v>530</v>
      </c>
      <c r="B502" s="160">
        <f t="shared" si="21"/>
        <v>125.35</v>
      </c>
      <c r="C502" s="161">
        <v>278.20999999999998</v>
      </c>
      <c r="D502" s="162">
        <v>44710</v>
      </c>
      <c r="E502" s="163">
        <v>31909</v>
      </c>
      <c r="F502" s="162">
        <f t="shared" si="23"/>
        <v>7683</v>
      </c>
      <c r="G502" s="164">
        <f t="shared" si="22"/>
        <v>5657</v>
      </c>
      <c r="H502" s="163">
        <v>58</v>
      </c>
    </row>
    <row r="503" spans="1:8" x14ac:dyDescent="0.2">
      <c r="A503" s="159">
        <v>531</v>
      </c>
      <c r="B503" s="160">
        <f t="shared" si="21"/>
        <v>125.35</v>
      </c>
      <c r="C503" s="161">
        <v>278.20999999999998</v>
      </c>
      <c r="D503" s="162">
        <v>44710</v>
      </c>
      <c r="E503" s="163">
        <v>31909</v>
      </c>
      <c r="F503" s="162">
        <f t="shared" si="23"/>
        <v>7683</v>
      </c>
      <c r="G503" s="164">
        <f t="shared" si="22"/>
        <v>5657</v>
      </c>
      <c r="H503" s="163">
        <v>58</v>
      </c>
    </row>
    <row r="504" spans="1:8" x14ac:dyDescent="0.2">
      <c r="A504" s="159">
        <v>532</v>
      </c>
      <c r="B504" s="160">
        <f t="shared" si="21"/>
        <v>125.36</v>
      </c>
      <c r="C504" s="161">
        <v>278.20999999999998</v>
      </c>
      <c r="D504" s="162">
        <v>44710</v>
      </c>
      <c r="E504" s="163">
        <v>31909</v>
      </c>
      <c r="F504" s="162">
        <f t="shared" si="23"/>
        <v>7683</v>
      </c>
      <c r="G504" s="164">
        <f t="shared" si="22"/>
        <v>5656</v>
      </c>
      <c r="H504" s="163">
        <v>58</v>
      </c>
    </row>
    <row r="505" spans="1:8" x14ac:dyDescent="0.2">
      <c r="A505" s="159">
        <v>533</v>
      </c>
      <c r="B505" s="160">
        <f t="shared" si="21"/>
        <v>125.37</v>
      </c>
      <c r="C505" s="161">
        <v>278.20999999999998</v>
      </c>
      <c r="D505" s="162">
        <v>44710</v>
      </c>
      <c r="E505" s="163">
        <v>31909</v>
      </c>
      <c r="F505" s="162">
        <f t="shared" si="23"/>
        <v>7682</v>
      </c>
      <c r="G505" s="164">
        <f t="shared" si="22"/>
        <v>5656</v>
      </c>
      <c r="H505" s="163">
        <v>58</v>
      </c>
    </row>
    <row r="506" spans="1:8" x14ac:dyDescent="0.2">
      <c r="A506" s="159">
        <v>534</v>
      </c>
      <c r="B506" s="160">
        <f t="shared" si="21"/>
        <v>125.38</v>
      </c>
      <c r="C506" s="161">
        <v>278.20999999999998</v>
      </c>
      <c r="D506" s="162">
        <v>44710</v>
      </c>
      <c r="E506" s="163">
        <v>31909</v>
      </c>
      <c r="F506" s="162">
        <f t="shared" si="23"/>
        <v>7682</v>
      </c>
      <c r="G506" s="164">
        <f t="shared" si="22"/>
        <v>5655</v>
      </c>
      <c r="H506" s="163">
        <v>58</v>
      </c>
    </row>
    <row r="507" spans="1:8" x14ac:dyDescent="0.2">
      <c r="A507" s="159">
        <v>535</v>
      </c>
      <c r="B507" s="160">
        <f t="shared" si="21"/>
        <v>125.39</v>
      </c>
      <c r="C507" s="161">
        <v>278.20999999999998</v>
      </c>
      <c r="D507" s="162">
        <v>44710</v>
      </c>
      <c r="E507" s="163">
        <v>31909</v>
      </c>
      <c r="F507" s="162">
        <f t="shared" si="23"/>
        <v>7681</v>
      </c>
      <c r="G507" s="164">
        <f t="shared" si="22"/>
        <v>5655</v>
      </c>
      <c r="H507" s="163">
        <v>58</v>
      </c>
    </row>
    <row r="508" spans="1:8" x14ac:dyDescent="0.2">
      <c r="A508" s="159">
        <v>536</v>
      </c>
      <c r="B508" s="160">
        <f t="shared" si="21"/>
        <v>125.39</v>
      </c>
      <c r="C508" s="161">
        <v>278.20999999999998</v>
      </c>
      <c r="D508" s="162">
        <v>44710</v>
      </c>
      <c r="E508" s="163">
        <v>31909</v>
      </c>
      <c r="F508" s="162">
        <f t="shared" si="23"/>
        <v>7681</v>
      </c>
      <c r="G508" s="164">
        <f t="shared" si="22"/>
        <v>5655</v>
      </c>
      <c r="H508" s="163">
        <v>58</v>
      </c>
    </row>
    <row r="509" spans="1:8" x14ac:dyDescent="0.2">
      <c r="A509" s="159">
        <v>537</v>
      </c>
      <c r="B509" s="160">
        <f t="shared" si="21"/>
        <v>125.4</v>
      </c>
      <c r="C509" s="161">
        <v>278.20999999999998</v>
      </c>
      <c r="D509" s="162">
        <v>44710</v>
      </c>
      <c r="E509" s="163">
        <v>31909</v>
      </c>
      <c r="F509" s="162">
        <f t="shared" si="23"/>
        <v>7681</v>
      </c>
      <c r="G509" s="164">
        <f t="shared" si="22"/>
        <v>5655</v>
      </c>
      <c r="H509" s="163">
        <v>58</v>
      </c>
    </row>
    <row r="510" spans="1:8" x14ac:dyDescent="0.2">
      <c r="A510" s="159">
        <v>538</v>
      </c>
      <c r="B510" s="160">
        <f t="shared" si="21"/>
        <v>125.41</v>
      </c>
      <c r="C510" s="161">
        <v>278.20999999999998</v>
      </c>
      <c r="D510" s="162">
        <v>44710</v>
      </c>
      <c r="E510" s="163">
        <v>31909</v>
      </c>
      <c r="F510" s="162">
        <f t="shared" si="23"/>
        <v>7680</v>
      </c>
      <c r="G510" s="164">
        <f t="shared" si="22"/>
        <v>5654</v>
      </c>
      <c r="H510" s="163">
        <v>58</v>
      </c>
    </row>
    <row r="511" spans="1:8" x14ac:dyDescent="0.2">
      <c r="A511" s="159">
        <v>539</v>
      </c>
      <c r="B511" s="160">
        <f t="shared" si="21"/>
        <v>125.42</v>
      </c>
      <c r="C511" s="161">
        <v>278.20999999999998</v>
      </c>
      <c r="D511" s="162">
        <v>44710</v>
      </c>
      <c r="E511" s="163">
        <v>31909</v>
      </c>
      <c r="F511" s="162">
        <f t="shared" si="23"/>
        <v>7680</v>
      </c>
      <c r="G511" s="164">
        <f t="shared" si="22"/>
        <v>5654</v>
      </c>
      <c r="H511" s="163">
        <v>58</v>
      </c>
    </row>
    <row r="512" spans="1:8" x14ac:dyDescent="0.2">
      <c r="A512" s="159">
        <v>540</v>
      </c>
      <c r="B512" s="160">
        <f t="shared" si="21"/>
        <v>125.42</v>
      </c>
      <c r="C512" s="161">
        <v>278.20999999999998</v>
      </c>
      <c r="D512" s="162">
        <v>44710</v>
      </c>
      <c r="E512" s="163">
        <v>31909</v>
      </c>
      <c r="F512" s="162">
        <f t="shared" si="23"/>
        <v>7680</v>
      </c>
      <c r="G512" s="164">
        <f t="shared" si="22"/>
        <v>5654</v>
      </c>
      <c r="H512" s="163">
        <v>58</v>
      </c>
    </row>
    <row r="513" spans="1:8" x14ac:dyDescent="0.2">
      <c r="A513" s="159">
        <v>541</v>
      </c>
      <c r="B513" s="160">
        <f t="shared" si="21"/>
        <v>125.43</v>
      </c>
      <c r="C513" s="161">
        <v>278.20999999999998</v>
      </c>
      <c r="D513" s="162">
        <v>44710</v>
      </c>
      <c r="E513" s="163">
        <v>31909</v>
      </c>
      <c r="F513" s="162">
        <f t="shared" si="23"/>
        <v>7679</v>
      </c>
      <c r="G513" s="164">
        <f t="shared" si="22"/>
        <v>5654</v>
      </c>
      <c r="H513" s="163">
        <v>58</v>
      </c>
    </row>
    <row r="514" spans="1:8" x14ac:dyDescent="0.2">
      <c r="A514" s="159">
        <v>542</v>
      </c>
      <c r="B514" s="160">
        <f t="shared" si="21"/>
        <v>125.44</v>
      </c>
      <c r="C514" s="161">
        <v>278.20999999999998</v>
      </c>
      <c r="D514" s="162">
        <v>44710</v>
      </c>
      <c r="E514" s="163">
        <v>31909</v>
      </c>
      <c r="F514" s="162">
        <f t="shared" si="23"/>
        <v>7679</v>
      </c>
      <c r="G514" s="164">
        <f t="shared" si="22"/>
        <v>5653</v>
      </c>
      <c r="H514" s="163">
        <v>58</v>
      </c>
    </row>
    <row r="515" spans="1:8" x14ac:dyDescent="0.2">
      <c r="A515" s="159">
        <v>543</v>
      </c>
      <c r="B515" s="160">
        <f t="shared" si="21"/>
        <v>125.45</v>
      </c>
      <c r="C515" s="161">
        <v>278.20999999999998</v>
      </c>
      <c r="D515" s="162">
        <v>44710</v>
      </c>
      <c r="E515" s="163">
        <v>31909</v>
      </c>
      <c r="F515" s="162">
        <f t="shared" si="23"/>
        <v>7678</v>
      </c>
      <c r="G515" s="164">
        <f t="shared" si="22"/>
        <v>5653</v>
      </c>
      <c r="H515" s="163">
        <v>58</v>
      </c>
    </row>
    <row r="516" spans="1:8" x14ac:dyDescent="0.2">
      <c r="A516" s="159">
        <v>544</v>
      </c>
      <c r="B516" s="160">
        <f t="shared" si="21"/>
        <v>125.46</v>
      </c>
      <c r="C516" s="161">
        <v>278.20999999999998</v>
      </c>
      <c r="D516" s="162">
        <v>44710</v>
      </c>
      <c r="E516" s="163">
        <v>31909</v>
      </c>
      <c r="F516" s="162">
        <f t="shared" si="23"/>
        <v>7678</v>
      </c>
      <c r="G516" s="164">
        <f t="shared" si="22"/>
        <v>5653</v>
      </c>
      <c r="H516" s="163">
        <v>58</v>
      </c>
    </row>
    <row r="517" spans="1:8" x14ac:dyDescent="0.2">
      <c r="A517" s="159">
        <v>545</v>
      </c>
      <c r="B517" s="160">
        <f t="shared" si="21"/>
        <v>125.46</v>
      </c>
      <c r="C517" s="161">
        <v>278.20999999999998</v>
      </c>
      <c r="D517" s="162">
        <v>44710</v>
      </c>
      <c r="E517" s="163">
        <v>31909</v>
      </c>
      <c r="F517" s="162">
        <f t="shared" si="23"/>
        <v>7678</v>
      </c>
      <c r="G517" s="164">
        <f t="shared" si="22"/>
        <v>5653</v>
      </c>
      <c r="H517" s="163">
        <v>58</v>
      </c>
    </row>
    <row r="518" spans="1:8" x14ac:dyDescent="0.2">
      <c r="A518" s="159">
        <v>546</v>
      </c>
      <c r="B518" s="160">
        <f t="shared" si="21"/>
        <v>125.47</v>
      </c>
      <c r="C518" s="161">
        <v>278.20999999999998</v>
      </c>
      <c r="D518" s="162">
        <v>44710</v>
      </c>
      <c r="E518" s="163">
        <v>31909</v>
      </c>
      <c r="F518" s="162">
        <f t="shared" si="23"/>
        <v>7677</v>
      </c>
      <c r="G518" s="164">
        <f t="shared" si="22"/>
        <v>5652</v>
      </c>
      <c r="H518" s="163">
        <v>58</v>
      </c>
    </row>
    <row r="519" spans="1:8" x14ac:dyDescent="0.2">
      <c r="A519" s="159">
        <v>547</v>
      </c>
      <c r="B519" s="160">
        <f t="shared" si="21"/>
        <v>125.48</v>
      </c>
      <c r="C519" s="161">
        <v>278.20999999999998</v>
      </c>
      <c r="D519" s="162">
        <v>44710</v>
      </c>
      <c r="E519" s="163">
        <v>31909</v>
      </c>
      <c r="F519" s="162">
        <f t="shared" si="23"/>
        <v>7677</v>
      </c>
      <c r="G519" s="164">
        <f t="shared" si="22"/>
        <v>5652</v>
      </c>
      <c r="H519" s="163">
        <v>58</v>
      </c>
    </row>
    <row r="520" spans="1:8" x14ac:dyDescent="0.2">
      <c r="A520" s="159">
        <v>548</v>
      </c>
      <c r="B520" s="160">
        <f t="shared" si="21"/>
        <v>125.49</v>
      </c>
      <c r="C520" s="161">
        <v>278.20999999999998</v>
      </c>
      <c r="D520" s="162">
        <v>44710</v>
      </c>
      <c r="E520" s="163">
        <v>31909</v>
      </c>
      <c r="F520" s="162">
        <f t="shared" si="23"/>
        <v>7677</v>
      </c>
      <c r="G520" s="164">
        <f t="shared" si="22"/>
        <v>5652</v>
      </c>
      <c r="H520" s="163">
        <v>58</v>
      </c>
    </row>
    <row r="521" spans="1:8" x14ac:dyDescent="0.2">
      <c r="A521" s="159">
        <v>549</v>
      </c>
      <c r="B521" s="160">
        <f t="shared" si="21"/>
        <v>125.49</v>
      </c>
      <c r="C521" s="161">
        <v>278.20999999999998</v>
      </c>
      <c r="D521" s="162">
        <v>44710</v>
      </c>
      <c r="E521" s="163">
        <v>31909</v>
      </c>
      <c r="F521" s="162">
        <f t="shared" si="23"/>
        <v>7677</v>
      </c>
      <c r="G521" s="164">
        <f t="shared" si="22"/>
        <v>5652</v>
      </c>
      <c r="H521" s="163">
        <v>58</v>
      </c>
    </row>
    <row r="522" spans="1:8" x14ac:dyDescent="0.2">
      <c r="A522" s="159">
        <v>550</v>
      </c>
      <c r="B522" s="160">
        <f t="shared" si="21"/>
        <v>125.5</v>
      </c>
      <c r="C522" s="161">
        <v>278.20999999999998</v>
      </c>
      <c r="D522" s="162">
        <v>44710</v>
      </c>
      <c r="E522" s="163">
        <v>31909</v>
      </c>
      <c r="F522" s="162">
        <f t="shared" si="23"/>
        <v>7676</v>
      </c>
      <c r="G522" s="164">
        <f t="shared" si="22"/>
        <v>5651</v>
      </c>
      <c r="H522" s="163">
        <v>58</v>
      </c>
    </row>
    <row r="523" spans="1:8" x14ac:dyDescent="0.2">
      <c r="A523" s="159">
        <v>551</v>
      </c>
      <c r="B523" s="160">
        <f t="shared" si="21"/>
        <v>125.51</v>
      </c>
      <c r="C523" s="161">
        <v>278.20999999999998</v>
      </c>
      <c r="D523" s="162">
        <v>44710</v>
      </c>
      <c r="E523" s="163">
        <v>31909</v>
      </c>
      <c r="F523" s="162">
        <f t="shared" si="23"/>
        <v>7676</v>
      </c>
      <c r="G523" s="164">
        <f t="shared" si="22"/>
        <v>5651</v>
      </c>
      <c r="H523" s="163">
        <v>58</v>
      </c>
    </row>
    <row r="524" spans="1:8" x14ac:dyDescent="0.2">
      <c r="A524" s="159">
        <v>552</v>
      </c>
      <c r="B524" s="160">
        <f t="shared" ref="B524:B587" si="24">ROUND(4.2*LN(A524)+99,2)</f>
        <v>125.52</v>
      </c>
      <c r="C524" s="161">
        <v>278.20999999999998</v>
      </c>
      <c r="D524" s="162">
        <v>44710</v>
      </c>
      <c r="E524" s="163">
        <v>31909</v>
      </c>
      <c r="F524" s="162">
        <f t="shared" si="23"/>
        <v>7675</v>
      </c>
      <c r="G524" s="164">
        <f t="shared" ref="G524:G587" si="25">ROUND(12*(1/B524*D524+1/C524*E524),0)</f>
        <v>5651</v>
      </c>
      <c r="H524" s="163">
        <v>58</v>
      </c>
    </row>
    <row r="525" spans="1:8" x14ac:dyDescent="0.2">
      <c r="A525" s="159">
        <v>553</v>
      </c>
      <c r="B525" s="160">
        <f t="shared" si="24"/>
        <v>125.52</v>
      </c>
      <c r="C525" s="161">
        <v>278.20999999999998</v>
      </c>
      <c r="D525" s="162">
        <v>44710</v>
      </c>
      <c r="E525" s="163">
        <v>31909</v>
      </c>
      <c r="F525" s="162">
        <f t="shared" si="23"/>
        <v>7675</v>
      </c>
      <c r="G525" s="164">
        <f t="shared" si="25"/>
        <v>5651</v>
      </c>
      <c r="H525" s="163">
        <v>58</v>
      </c>
    </row>
    <row r="526" spans="1:8" x14ac:dyDescent="0.2">
      <c r="A526" s="159">
        <v>554</v>
      </c>
      <c r="B526" s="160">
        <f t="shared" si="24"/>
        <v>125.53</v>
      </c>
      <c r="C526" s="161">
        <v>278.20999999999998</v>
      </c>
      <c r="D526" s="162">
        <v>44710</v>
      </c>
      <c r="E526" s="163">
        <v>31909</v>
      </c>
      <c r="F526" s="162">
        <f t="shared" si="23"/>
        <v>7675</v>
      </c>
      <c r="G526" s="164">
        <f t="shared" si="25"/>
        <v>5650</v>
      </c>
      <c r="H526" s="163">
        <v>58</v>
      </c>
    </row>
    <row r="527" spans="1:8" x14ac:dyDescent="0.2">
      <c r="A527" s="159">
        <v>555</v>
      </c>
      <c r="B527" s="160">
        <f t="shared" si="24"/>
        <v>125.54</v>
      </c>
      <c r="C527" s="161">
        <v>278.20999999999998</v>
      </c>
      <c r="D527" s="162">
        <v>44710</v>
      </c>
      <c r="E527" s="163">
        <v>31909</v>
      </c>
      <c r="F527" s="162">
        <f t="shared" si="23"/>
        <v>7674</v>
      </c>
      <c r="G527" s="164">
        <f t="shared" si="25"/>
        <v>5650</v>
      </c>
      <c r="H527" s="163">
        <v>58</v>
      </c>
    </row>
    <row r="528" spans="1:8" x14ac:dyDescent="0.2">
      <c r="A528" s="159">
        <v>556</v>
      </c>
      <c r="B528" s="160">
        <f t="shared" si="24"/>
        <v>125.55</v>
      </c>
      <c r="C528" s="161">
        <v>278.20999999999998</v>
      </c>
      <c r="D528" s="162">
        <v>44710</v>
      </c>
      <c r="E528" s="163">
        <v>31909</v>
      </c>
      <c r="F528" s="162">
        <f t="shared" ref="F528:F591" si="26">ROUND(12*1.348*(1/B528*D528+1/C528*E528)+H528,0)</f>
        <v>7674</v>
      </c>
      <c r="G528" s="164">
        <f t="shared" si="25"/>
        <v>5650</v>
      </c>
      <c r="H528" s="163">
        <v>58</v>
      </c>
    </row>
    <row r="529" spans="1:8" x14ac:dyDescent="0.2">
      <c r="A529" s="159">
        <v>557</v>
      </c>
      <c r="B529" s="160">
        <f t="shared" si="24"/>
        <v>125.55</v>
      </c>
      <c r="C529" s="161">
        <v>278.20999999999998</v>
      </c>
      <c r="D529" s="162">
        <v>44710</v>
      </c>
      <c r="E529" s="163">
        <v>31909</v>
      </c>
      <c r="F529" s="162">
        <f t="shared" si="26"/>
        <v>7674</v>
      </c>
      <c r="G529" s="164">
        <f t="shared" si="25"/>
        <v>5650</v>
      </c>
      <c r="H529" s="163">
        <v>58</v>
      </c>
    </row>
    <row r="530" spans="1:8" x14ac:dyDescent="0.2">
      <c r="A530" s="159">
        <v>558</v>
      </c>
      <c r="B530" s="160">
        <f t="shared" si="24"/>
        <v>125.56</v>
      </c>
      <c r="C530" s="161">
        <v>278.20999999999998</v>
      </c>
      <c r="D530" s="162">
        <v>44710</v>
      </c>
      <c r="E530" s="163">
        <v>31909</v>
      </c>
      <c r="F530" s="162">
        <f t="shared" si="26"/>
        <v>7673</v>
      </c>
      <c r="G530" s="164">
        <f t="shared" si="25"/>
        <v>5649</v>
      </c>
      <c r="H530" s="163">
        <v>58</v>
      </c>
    </row>
    <row r="531" spans="1:8" x14ac:dyDescent="0.2">
      <c r="A531" s="159">
        <v>559</v>
      </c>
      <c r="B531" s="160">
        <f t="shared" si="24"/>
        <v>125.57</v>
      </c>
      <c r="C531" s="161">
        <v>278.20999999999998</v>
      </c>
      <c r="D531" s="162">
        <v>44710</v>
      </c>
      <c r="E531" s="163">
        <v>31909</v>
      </c>
      <c r="F531" s="162">
        <f t="shared" si="26"/>
        <v>7673</v>
      </c>
      <c r="G531" s="164">
        <f t="shared" si="25"/>
        <v>5649</v>
      </c>
      <c r="H531" s="163">
        <v>58</v>
      </c>
    </row>
    <row r="532" spans="1:8" x14ac:dyDescent="0.2">
      <c r="A532" s="159">
        <v>560</v>
      </c>
      <c r="B532" s="160">
        <f t="shared" si="24"/>
        <v>125.58</v>
      </c>
      <c r="C532" s="161">
        <v>278.20999999999998</v>
      </c>
      <c r="D532" s="162">
        <v>44710</v>
      </c>
      <c r="E532" s="163">
        <v>31909</v>
      </c>
      <c r="F532" s="162">
        <f t="shared" si="26"/>
        <v>7672</v>
      </c>
      <c r="G532" s="164">
        <f t="shared" si="25"/>
        <v>5649</v>
      </c>
      <c r="H532" s="163">
        <v>58</v>
      </c>
    </row>
    <row r="533" spans="1:8" x14ac:dyDescent="0.2">
      <c r="A533" s="159">
        <v>561</v>
      </c>
      <c r="B533" s="160">
        <f t="shared" si="24"/>
        <v>125.58</v>
      </c>
      <c r="C533" s="161">
        <v>278.20999999999998</v>
      </c>
      <c r="D533" s="162">
        <v>44710</v>
      </c>
      <c r="E533" s="163">
        <v>31909</v>
      </c>
      <c r="F533" s="162">
        <f t="shared" si="26"/>
        <v>7672</v>
      </c>
      <c r="G533" s="164">
        <f t="shared" si="25"/>
        <v>5649</v>
      </c>
      <c r="H533" s="163">
        <v>58</v>
      </c>
    </row>
    <row r="534" spans="1:8" x14ac:dyDescent="0.2">
      <c r="A534" s="159">
        <v>562</v>
      </c>
      <c r="B534" s="160">
        <f t="shared" si="24"/>
        <v>125.59</v>
      </c>
      <c r="C534" s="161">
        <v>278.20999999999998</v>
      </c>
      <c r="D534" s="162">
        <v>44710</v>
      </c>
      <c r="E534" s="163">
        <v>31909</v>
      </c>
      <c r="F534" s="162">
        <f t="shared" si="26"/>
        <v>7672</v>
      </c>
      <c r="G534" s="164">
        <f t="shared" si="25"/>
        <v>5648</v>
      </c>
      <c r="H534" s="163">
        <v>58</v>
      </c>
    </row>
    <row r="535" spans="1:8" x14ac:dyDescent="0.2">
      <c r="A535" s="159">
        <v>563</v>
      </c>
      <c r="B535" s="160">
        <f t="shared" si="24"/>
        <v>125.6</v>
      </c>
      <c r="C535" s="161">
        <v>278.20999999999998</v>
      </c>
      <c r="D535" s="162">
        <v>44710</v>
      </c>
      <c r="E535" s="163">
        <v>31909</v>
      </c>
      <c r="F535" s="162">
        <f t="shared" si="26"/>
        <v>7671</v>
      </c>
      <c r="G535" s="164">
        <f t="shared" si="25"/>
        <v>5648</v>
      </c>
      <c r="H535" s="163">
        <v>58</v>
      </c>
    </row>
    <row r="536" spans="1:8" x14ac:dyDescent="0.2">
      <c r="A536" s="159">
        <v>564</v>
      </c>
      <c r="B536" s="160">
        <f t="shared" si="24"/>
        <v>125.61</v>
      </c>
      <c r="C536" s="161">
        <v>278.20999999999998</v>
      </c>
      <c r="D536" s="162">
        <v>44710</v>
      </c>
      <c r="E536" s="163">
        <v>31909</v>
      </c>
      <c r="F536" s="162">
        <f t="shared" si="26"/>
        <v>7671</v>
      </c>
      <c r="G536" s="164">
        <f t="shared" si="25"/>
        <v>5648</v>
      </c>
      <c r="H536" s="163">
        <v>58</v>
      </c>
    </row>
    <row r="537" spans="1:8" x14ac:dyDescent="0.2">
      <c r="A537" s="159">
        <v>565</v>
      </c>
      <c r="B537" s="160">
        <f t="shared" si="24"/>
        <v>125.61</v>
      </c>
      <c r="C537" s="161">
        <v>278.20999999999998</v>
      </c>
      <c r="D537" s="162">
        <v>44710</v>
      </c>
      <c r="E537" s="163">
        <v>31909</v>
      </c>
      <c r="F537" s="162">
        <f t="shared" si="26"/>
        <v>7671</v>
      </c>
      <c r="G537" s="164">
        <f t="shared" si="25"/>
        <v>5648</v>
      </c>
      <c r="H537" s="163">
        <v>58</v>
      </c>
    </row>
    <row r="538" spans="1:8" x14ac:dyDescent="0.2">
      <c r="A538" s="159">
        <v>566</v>
      </c>
      <c r="B538" s="160">
        <f t="shared" si="24"/>
        <v>125.62</v>
      </c>
      <c r="C538" s="161">
        <v>278.20999999999998</v>
      </c>
      <c r="D538" s="162">
        <v>44710</v>
      </c>
      <c r="E538" s="163">
        <v>31909</v>
      </c>
      <c r="F538" s="162">
        <f t="shared" si="26"/>
        <v>7671</v>
      </c>
      <c r="G538" s="164">
        <f t="shared" si="25"/>
        <v>5647</v>
      </c>
      <c r="H538" s="163">
        <v>58</v>
      </c>
    </row>
    <row r="539" spans="1:8" x14ac:dyDescent="0.2">
      <c r="A539" s="159">
        <v>567</v>
      </c>
      <c r="B539" s="160">
        <f t="shared" si="24"/>
        <v>125.63</v>
      </c>
      <c r="C539" s="161">
        <v>278.20999999999998</v>
      </c>
      <c r="D539" s="162">
        <v>44710</v>
      </c>
      <c r="E539" s="163">
        <v>31909</v>
      </c>
      <c r="F539" s="162">
        <f t="shared" si="26"/>
        <v>7670</v>
      </c>
      <c r="G539" s="164">
        <f t="shared" si="25"/>
        <v>5647</v>
      </c>
      <c r="H539" s="163">
        <v>58</v>
      </c>
    </row>
    <row r="540" spans="1:8" x14ac:dyDescent="0.2">
      <c r="A540" s="159">
        <v>568</v>
      </c>
      <c r="B540" s="160">
        <f t="shared" si="24"/>
        <v>125.64</v>
      </c>
      <c r="C540" s="161">
        <v>278.20999999999998</v>
      </c>
      <c r="D540" s="162">
        <v>44710</v>
      </c>
      <c r="E540" s="163">
        <v>31909</v>
      </c>
      <c r="F540" s="162">
        <f t="shared" si="26"/>
        <v>7670</v>
      </c>
      <c r="G540" s="164">
        <f t="shared" si="25"/>
        <v>5647</v>
      </c>
      <c r="H540" s="163">
        <v>58</v>
      </c>
    </row>
    <row r="541" spans="1:8" x14ac:dyDescent="0.2">
      <c r="A541" s="159">
        <v>569</v>
      </c>
      <c r="B541" s="160">
        <f t="shared" si="24"/>
        <v>125.64</v>
      </c>
      <c r="C541" s="161">
        <v>278.20999999999998</v>
      </c>
      <c r="D541" s="162">
        <v>44710</v>
      </c>
      <c r="E541" s="163">
        <v>31909</v>
      </c>
      <c r="F541" s="162">
        <f t="shared" si="26"/>
        <v>7670</v>
      </c>
      <c r="G541" s="164">
        <f t="shared" si="25"/>
        <v>5647</v>
      </c>
      <c r="H541" s="163">
        <v>58</v>
      </c>
    </row>
    <row r="542" spans="1:8" x14ac:dyDescent="0.2">
      <c r="A542" s="159">
        <v>570</v>
      </c>
      <c r="B542" s="160">
        <f t="shared" si="24"/>
        <v>125.65</v>
      </c>
      <c r="C542" s="161">
        <v>278.20999999999998</v>
      </c>
      <c r="D542" s="162">
        <v>44710</v>
      </c>
      <c r="E542" s="163">
        <v>31909</v>
      </c>
      <c r="F542" s="162">
        <f t="shared" si="26"/>
        <v>7669</v>
      </c>
      <c r="G542" s="164">
        <f t="shared" si="25"/>
        <v>5646</v>
      </c>
      <c r="H542" s="163">
        <v>58</v>
      </c>
    </row>
    <row r="543" spans="1:8" x14ac:dyDescent="0.2">
      <c r="A543" s="159">
        <v>571</v>
      </c>
      <c r="B543" s="160">
        <f t="shared" si="24"/>
        <v>125.66</v>
      </c>
      <c r="C543" s="161">
        <v>278.20999999999998</v>
      </c>
      <c r="D543" s="162">
        <v>44710</v>
      </c>
      <c r="E543" s="163">
        <v>31909</v>
      </c>
      <c r="F543" s="162">
        <f t="shared" si="26"/>
        <v>7669</v>
      </c>
      <c r="G543" s="164">
        <f t="shared" si="25"/>
        <v>5646</v>
      </c>
      <c r="H543" s="163">
        <v>58</v>
      </c>
    </row>
    <row r="544" spans="1:8" x14ac:dyDescent="0.2">
      <c r="A544" s="159">
        <v>572</v>
      </c>
      <c r="B544" s="160">
        <f t="shared" si="24"/>
        <v>125.67</v>
      </c>
      <c r="C544" s="161">
        <v>278.20999999999998</v>
      </c>
      <c r="D544" s="162">
        <v>44710</v>
      </c>
      <c r="E544" s="163">
        <v>31909</v>
      </c>
      <c r="F544" s="162">
        <f t="shared" si="26"/>
        <v>7668</v>
      </c>
      <c r="G544" s="164">
        <f t="shared" si="25"/>
        <v>5646</v>
      </c>
      <c r="H544" s="163">
        <v>58</v>
      </c>
    </row>
    <row r="545" spans="1:8" x14ac:dyDescent="0.2">
      <c r="A545" s="159">
        <v>573</v>
      </c>
      <c r="B545" s="160">
        <f t="shared" si="24"/>
        <v>125.67</v>
      </c>
      <c r="C545" s="161">
        <v>278.20999999999998</v>
      </c>
      <c r="D545" s="162">
        <v>44710</v>
      </c>
      <c r="E545" s="163">
        <v>31909</v>
      </c>
      <c r="F545" s="162">
        <f t="shared" si="26"/>
        <v>7668</v>
      </c>
      <c r="G545" s="164">
        <f t="shared" si="25"/>
        <v>5646</v>
      </c>
      <c r="H545" s="163">
        <v>58</v>
      </c>
    </row>
    <row r="546" spans="1:8" x14ac:dyDescent="0.2">
      <c r="A546" s="159">
        <v>574</v>
      </c>
      <c r="B546" s="160">
        <f t="shared" si="24"/>
        <v>125.68</v>
      </c>
      <c r="C546" s="161">
        <v>278.20999999999998</v>
      </c>
      <c r="D546" s="162">
        <v>44710</v>
      </c>
      <c r="E546" s="163">
        <v>31909</v>
      </c>
      <c r="F546" s="162">
        <f t="shared" si="26"/>
        <v>7668</v>
      </c>
      <c r="G546" s="164">
        <f t="shared" si="25"/>
        <v>5645</v>
      </c>
      <c r="H546" s="163">
        <v>58</v>
      </c>
    </row>
    <row r="547" spans="1:8" x14ac:dyDescent="0.2">
      <c r="A547" s="159">
        <v>575</v>
      </c>
      <c r="B547" s="160">
        <f t="shared" si="24"/>
        <v>125.69</v>
      </c>
      <c r="C547" s="161">
        <v>278.20999999999998</v>
      </c>
      <c r="D547" s="162">
        <v>44710</v>
      </c>
      <c r="E547" s="163">
        <v>31909</v>
      </c>
      <c r="F547" s="162">
        <f t="shared" si="26"/>
        <v>7667</v>
      </c>
      <c r="G547" s="164">
        <f t="shared" si="25"/>
        <v>5645</v>
      </c>
      <c r="H547" s="163">
        <v>58</v>
      </c>
    </row>
    <row r="548" spans="1:8" x14ac:dyDescent="0.2">
      <c r="A548" s="159">
        <v>576</v>
      </c>
      <c r="B548" s="160">
        <f t="shared" si="24"/>
        <v>125.7</v>
      </c>
      <c r="C548" s="161">
        <v>278.20999999999998</v>
      </c>
      <c r="D548" s="162">
        <v>44710</v>
      </c>
      <c r="E548" s="163">
        <v>31909</v>
      </c>
      <c r="F548" s="162">
        <f t="shared" si="26"/>
        <v>7667</v>
      </c>
      <c r="G548" s="164">
        <f t="shared" si="25"/>
        <v>5645</v>
      </c>
      <c r="H548" s="163">
        <v>58</v>
      </c>
    </row>
    <row r="549" spans="1:8" x14ac:dyDescent="0.2">
      <c r="A549" s="159">
        <v>577</v>
      </c>
      <c r="B549" s="160">
        <f t="shared" si="24"/>
        <v>125.7</v>
      </c>
      <c r="C549" s="161">
        <v>278.20999999999998</v>
      </c>
      <c r="D549" s="162">
        <v>44710</v>
      </c>
      <c r="E549" s="163">
        <v>31909</v>
      </c>
      <c r="F549" s="162">
        <f t="shared" si="26"/>
        <v>7667</v>
      </c>
      <c r="G549" s="164">
        <f t="shared" si="25"/>
        <v>5645</v>
      </c>
      <c r="H549" s="163">
        <v>58</v>
      </c>
    </row>
    <row r="550" spans="1:8" x14ac:dyDescent="0.2">
      <c r="A550" s="159">
        <v>578</v>
      </c>
      <c r="B550" s="160">
        <f t="shared" si="24"/>
        <v>125.71</v>
      </c>
      <c r="C550" s="161">
        <v>278.20999999999998</v>
      </c>
      <c r="D550" s="162">
        <v>44710</v>
      </c>
      <c r="E550" s="163">
        <v>31909</v>
      </c>
      <c r="F550" s="162">
        <f t="shared" si="26"/>
        <v>7666</v>
      </c>
      <c r="G550" s="164">
        <f t="shared" si="25"/>
        <v>5644</v>
      </c>
      <c r="H550" s="163">
        <v>58</v>
      </c>
    </row>
    <row r="551" spans="1:8" x14ac:dyDescent="0.2">
      <c r="A551" s="159">
        <v>579</v>
      </c>
      <c r="B551" s="160">
        <f t="shared" si="24"/>
        <v>125.72</v>
      </c>
      <c r="C551" s="161">
        <v>278.20999999999998</v>
      </c>
      <c r="D551" s="162">
        <v>44710</v>
      </c>
      <c r="E551" s="163">
        <v>31909</v>
      </c>
      <c r="F551" s="162">
        <f t="shared" si="26"/>
        <v>7666</v>
      </c>
      <c r="G551" s="164">
        <f t="shared" si="25"/>
        <v>5644</v>
      </c>
      <c r="H551" s="163">
        <v>58</v>
      </c>
    </row>
    <row r="552" spans="1:8" x14ac:dyDescent="0.2">
      <c r="A552" s="159">
        <v>580</v>
      </c>
      <c r="B552" s="160">
        <f t="shared" si="24"/>
        <v>125.72</v>
      </c>
      <c r="C552" s="161">
        <v>278.20999999999998</v>
      </c>
      <c r="D552" s="162">
        <v>44710</v>
      </c>
      <c r="E552" s="163">
        <v>31909</v>
      </c>
      <c r="F552" s="162">
        <f t="shared" si="26"/>
        <v>7666</v>
      </c>
      <c r="G552" s="164">
        <f t="shared" si="25"/>
        <v>5644</v>
      </c>
      <c r="H552" s="163">
        <v>58</v>
      </c>
    </row>
    <row r="553" spans="1:8" x14ac:dyDescent="0.2">
      <c r="A553" s="159">
        <v>581</v>
      </c>
      <c r="B553" s="160">
        <f t="shared" si="24"/>
        <v>125.73</v>
      </c>
      <c r="C553" s="161">
        <v>278.20999999999998</v>
      </c>
      <c r="D553" s="162">
        <v>44710</v>
      </c>
      <c r="E553" s="163">
        <v>31909</v>
      </c>
      <c r="F553" s="162">
        <f t="shared" si="26"/>
        <v>7666</v>
      </c>
      <c r="G553" s="164">
        <f t="shared" si="25"/>
        <v>5644</v>
      </c>
      <c r="H553" s="163">
        <v>58</v>
      </c>
    </row>
    <row r="554" spans="1:8" x14ac:dyDescent="0.2">
      <c r="A554" s="159">
        <v>582</v>
      </c>
      <c r="B554" s="160">
        <f t="shared" si="24"/>
        <v>125.74</v>
      </c>
      <c r="C554" s="161">
        <v>278.20999999999998</v>
      </c>
      <c r="D554" s="162">
        <v>44710</v>
      </c>
      <c r="E554" s="163">
        <v>31909</v>
      </c>
      <c r="F554" s="162">
        <f t="shared" si="26"/>
        <v>7665</v>
      </c>
      <c r="G554" s="164">
        <f t="shared" si="25"/>
        <v>5643</v>
      </c>
      <c r="H554" s="163">
        <v>58</v>
      </c>
    </row>
    <row r="555" spans="1:8" x14ac:dyDescent="0.2">
      <c r="A555" s="159">
        <v>583</v>
      </c>
      <c r="B555" s="160">
        <f t="shared" si="24"/>
        <v>125.75</v>
      </c>
      <c r="C555" s="161">
        <v>278.20999999999998</v>
      </c>
      <c r="D555" s="162">
        <v>44710</v>
      </c>
      <c r="E555" s="163">
        <v>31909</v>
      </c>
      <c r="F555" s="162">
        <f t="shared" si="26"/>
        <v>7665</v>
      </c>
      <c r="G555" s="164">
        <f t="shared" si="25"/>
        <v>5643</v>
      </c>
      <c r="H555" s="163">
        <v>58</v>
      </c>
    </row>
    <row r="556" spans="1:8" x14ac:dyDescent="0.2">
      <c r="A556" s="159">
        <v>584</v>
      </c>
      <c r="B556" s="160">
        <f t="shared" si="24"/>
        <v>125.75</v>
      </c>
      <c r="C556" s="161">
        <v>278.20999999999998</v>
      </c>
      <c r="D556" s="162">
        <v>44710</v>
      </c>
      <c r="E556" s="163">
        <v>31909</v>
      </c>
      <c r="F556" s="162">
        <f t="shared" si="26"/>
        <v>7665</v>
      </c>
      <c r="G556" s="164">
        <f t="shared" si="25"/>
        <v>5643</v>
      </c>
      <c r="H556" s="163">
        <v>58</v>
      </c>
    </row>
    <row r="557" spans="1:8" x14ac:dyDescent="0.2">
      <c r="A557" s="159">
        <v>585</v>
      </c>
      <c r="B557" s="160">
        <f t="shared" si="24"/>
        <v>125.76</v>
      </c>
      <c r="C557" s="161">
        <v>278.20999999999998</v>
      </c>
      <c r="D557" s="162">
        <v>44710</v>
      </c>
      <c r="E557" s="163">
        <v>31909</v>
      </c>
      <c r="F557" s="162">
        <f t="shared" si="26"/>
        <v>7664</v>
      </c>
      <c r="G557" s="164">
        <f t="shared" si="25"/>
        <v>5643</v>
      </c>
      <c r="H557" s="163">
        <v>58</v>
      </c>
    </row>
    <row r="558" spans="1:8" x14ac:dyDescent="0.2">
      <c r="A558" s="159">
        <v>586</v>
      </c>
      <c r="B558" s="160">
        <f t="shared" si="24"/>
        <v>125.77</v>
      </c>
      <c r="C558" s="161">
        <v>278.20999999999998</v>
      </c>
      <c r="D558" s="162">
        <v>44710</v>
      </c>
      <c r="E558" s="163">
        <v>31909</v>
      </c>
      <c r="F558" s="162">
        <f t="shared" si="26"/>
        <v>7664</v>
      </c>
      <c r="G558" s="164">
        <f t="shared" si="25"/>
        <v>5642</v>
      </c>
      <c r="H558" s="163">
        <v>58</v>
      </c>
    </row>
    <row r="559" spans="1:8" x14ac:dyDescent="0.2">
      <c r="A559" s="159">
        <v>587</v>
      </c>
      <c r="B559" s="160">
        <f t="shared" si="24"/>
        <v>125.78</v>
      </c>
      <c r="C559" s="161">
        <v>278.20999999999998</v>
      </c>
      <c r="D559" s="162">
        <v>44710</v>
      </c>
      <c r="E559" s="163">
        <v>31909</v>
      </c>
      <c r="F559" s="162">
        <f t="shared" si="26"/>
        <v>7663</v>
      </c>
      <c r="G559" s="164">
        <f t="shared" si="25"/>
        <v>5642</v>
      </c>
      <c r="H559" s="163">
        <v>58</v>
      </c>
    </row>
    <row r="560" spans="1:8" x14ac:dyDescent="0.2">
      <c r="A560" s="159">
        <v>588</v>
      </c>
      <c r="B560" s="160">
        <f t="shared" si="24"/>
        <v>125.78</v>
      </c>
      <c r="C560" s="161">
        <v>278.20999999999998</v>
      </c>
      <c r="D560" s="162">
        <v>44710</v>
      </c>
      <c r="E560" s="163">
        <v>31909</v>
      </c>
      <c r="F560" s="162">
        <f t="shared" si="26"/>
        <v>7663</v>
      </c>
      <c r="G560" s="164">
        <f t="shared" si="25"/>
        <v>5642</v>
      </c>
      <c r="H560" s="163">
        <v>58</v>
      </c>
    </row>
    <row r="561" spans="1:8" x14ac:dyDescent="0.2">
      <c r="A561" s="159">
        <v>589</v>
      </c>
      <c r="B561" s="160">
        <f t="shared" si="24"/>
        <v>125.79</v>
      </c>
      <c r="C561" s="161">
        <v>278.20999999999998</v>
      </c>
      <c r="D561" s="162">
        <v>44710</v>
      </c>
      <c r="E561" s="163">
        <v>31909</v>
      </c>
      <c r="F561" s="162">
        <f t="shared" si="26"/>
        <v>7663</v>
      </c>
      <c r="G561" s="164">
        <f t="shared" si="25"/>
        <v>5642</v>
      </c>
      <c r="H561" s="163">
        <v>58</v>
      </c>
    </row>
    <row r="562" spans="1:8" x14ac:dyDescent="0.2">
      <c r="A562" s="159">
        <v>590</v>
      </c>
      <c r="B562" s="160">
        <f t="shared" si="24"/>
        <v>125.8</v>
      </c>
      <c r="C562" s="161">
        <v>278.20999999999998</v>
      </c>
      <c r="D562" s="162">
        <v>44710</v>
      </c>
      <c r="E562" s="163">
        <v>31909</v>
      </c>
      <c r="F562" s="162">
        <f t="shared" si="26"/>
        <v>7662</v>
      </c>
      <c r="G562" s="164">
        <f t="shared" si="25"/>
        <v>5641</v>
      </c>
      <c r="H562" s="163">
        <v>58</v>
      </c>
    </row>
    <row r="563" spans="1:8" x14ac:dyDescent="0.2">
      <c r="A563" s="159">
        <v>591</v>
      </c>
      <c r="B563" s="160">
        <f t="shared" si="24"/>
        <v>125.8</v>
      </c>
      <c r="C563" s="161">
        <v>278.20999999999998</v>
      </c>
      <c r="D563" s="162">
        <v>44710</v>
      </c>
      <c r="E563" s="163">
        <v>31909</v>
      </c>
      <c r="F563" s="162">
        <f t="shared" si="26"/>
        <v>7662</v>
      </c>
      <c r="G563" s="164">
        <f t="shared" si="25"/>
        <v>5641</v>
      </c>
      <c r="H563" s="163">
        <v>58</v>
      </c>
    </row>
    <row r="564" spans="1:8" x14ac:dyDescent="0.2">
      <c r="A564" s="159">
        <v>592</v>
      </c>
      <c r="B564" s="160">
        <f t="shared" si="24"/>
        <v>125.81</v>
      </c>
      <c r="C564" s="161">
        <v>278.20999999999998</v>
      </c>
      <c r="D564" s="162">
        <v>44710</v>
      </c>
      <c r="E564" s="163">
        <v>31909</v>
      </c>
      <c r="F564" s="162">
        <f t="shared" si="26"/>
        <v>7662</v>
      </c>
      <c r="G564" s="164">
        <f t="shared" si="25"/>
        <v>5641</v>
      </c>
      <c r="H564" s="163">
        <v>58</v>
      </c>
    </row>
    <row r="565" spans="1:8" x14ac:dyDescent="0.2">
      <c r="A565" s="159">
        <v>593</v>
      </c>
      <c r="B565" s="160">
        <f t="shared" si="24"/>
        <v>125.82</v>
      </c>
      <c r="C565" s="161">
        <v>278.20999999999998</v>
      </c>
      <c r="D565" s="162">
        <v>44710</v>
      </c>
      <c r="E565" s="163">
        <v>31909</v>
      </c>
      <c r="F565" s="162">
        <f t="shared" si="26"/>
        <v>7661</v>
      </c>
      <c r="G565" s="164">
        <f t="shared" si="25"/>
        <v>5641</v>
      </c>
      <c r="H565" s="163">
        <v>58</v>
      </c>
    </row>
    <row r="566" spans="1:8" x14ac:dyDescent="0.2">
      <c r="A566" s="159">
        <v>594</v>
      </c>
      <c r="B566" s="160">
        <f t="shared" si="24"/>
        <v>125.82</v>
      </c>
      <c r="C566" s="161">
        <v>278.20999999999998</v>
      </c>
      <c r="D566" s="162">
        <v>44710</v>
      </c>
      <c r="E566" s="163">
        <v>31909</v>
      </c>
      <c r="F566" s="162">
        <f t="shared" si="26"/>
        <v>7661</v>
      </c>
      <c r="G566" s="164">
        <f t="shared" si="25"/>
        <v>5641</v>
      </c>
      <c r="H566" s="163">
        <v>58</v>
      </c>
    </row>
    <row r="567" spans="1:8" x14ac:dyDescent="0.2">
      <c r="A567" s="159">
        <v>595</v>
      </c>
      <c r="B567" s="160">
        <f t="shared" si="24"/>
        <v>125.83</v>
      </c>
      <c r="C567" s="161">
        <v>278.20999999999998</v>
      </c>
      <c r="D567" s="162">
        <v>44710</v>
      </c>
      <c r="E567" s="163">
        <v>31909</v>
      </c>
      <c r="F567" s="162">
        <f t="shared" si="26"/>
        <v>7661</v>
      </c>
      <c r="G567" s="164">
        <f t="shared" si="25"/>
        <v>5640</v>
      </c>
      <c r="H567" s="163">
        <v>58</v>
      </c>
    </row>
    <row r="568" spans="1:8" x14ac:dyDescent="0.2">
      <c r="A568" s="159">
        <v>596</v>
      </c>
      <c r="B568" s="160">
        <f t="shared" si="24"/>
        <v>125.84</v>
      </c>
      <c r="C568" s="161">
        <v>278.20999999999998</v>
      </c>
      <c r="D568" s="162">
        <v>44710</v>
      </c>
      <c r="E568" s="163">
        <v>31909</v>
      </c>
      <c r="F568" s="162">
        <f t="shared" si="26"/>
        <v>7660</v>
      </c>
      <c r="G568" s="164">
        <f t="shared" si="25"/>
        <v>5640</v>
      </c>
      <c r="H568" s="163">
        <v>58</v>
      </c>
    </row>
    <row r="569" spans="1:8" x14ac:dyDescent="0.2">
      <c r="A569" s="159">
        <v>597</v>
      </c>
      <c r="B569" s="160">
        <f t="shared" si="24"/>
        <v>125.85</v>
      </c>
      <c r="C569" s="161">
        <v>278.20999999999998</v>
      </c>
      <c r="D569" s="162">
        <v>44710</v>
      </c>
      <c r="E569" s="163">
        <v>31909</v>
      </c>
      <c r="F569" s="162">
        <f t="shared" si="26"/>
        <v>7660</v>
      </c>
      <c r="G569" s="164">
        <f t="shared" si="25"/>
        <v>5639</v>
      </c>
      <c r="H569" s="163">
        <v>58</v>
      </c>
    </row>
    <row r="570" spans="1:8" x14ac:dyDescent="0.2">
      <c r="A570" s="159">
        <v>598</v>
      </c>
      <c r="B570" s="160">
        <f t="shared" si="24"/>
        <v>125.85</v>
      </c>
      <c r="C570" s="161">
        <v>278.20999999999998</v>
      </c>
      <c r="D570" s="162">
        <v>44710</v>
      </c>
      <c r="E570" s="163">
        <v>31909</v>
      </c>
      <c r="F570" s="162">
        <f t="shared" si="26"/>
        <v>7660</v>
      </c>
      <c r="G570" s="164">
        <f t="shared" si="25"/>
        <v>5639</v>
      </c>
      <c r="H570" s="163">
        <v>58</v>
      </c>
    </row>
    <row r="571" spans="1:8" x14ac:dyDescent="0.2">
      <c r="A571" s="159">
        <v>599</v>
      </c>
      <c r="B571" s="160">
        <f t="shared" si="24"/>
        <v>125.86</v>
      </c>
      <c r="C571" s="161">
        <v>278.20999999999998</v>
      </c>
      <c r="D571" s="162">
        <v>44710</v>
      </c>
      <c r="E571" s="163">
        <v>31909</v>
      </c>
      <c r="F571" s="162">
        <f t="shared" si="26"/>
        <v>7660</v>
      </c>
      <c r="G571" s="164">
        <f t="shared" si="25"/>
        <v>5639</v>
      </c>
      <c r="H571" s="163">
        <v>58</v>
      </c>
    </row>
    <row r="572" spans="1:8" x14ac:dyDescent="0.2">
      <c r="A572" s="159">
        <v>600</v>
      </c>
      <c r="B572" s="160">
        <f t="shared" si="24"/>
        <v>125.87</v>
      </c>
      <c r="C572" s="161">
        <v>278.20999999999998</v>
      </c>
      <c r="D572" s="162">
        <v>44710</v>
      </c>
      <c r="E572" s="163">
        <v>31909</v>
      </c>
      <c r="F572" s="162">
        <f t="shared" si="26"/>
        <v>7659</v>
      </c>
      <c r="G572" s="164">
        <f t="shared" si="25"/>
        <v>5639</v>
      </c>
      <c r="H572" s="163">
        <v>58</v>
      </c>
    </row>
    <row r="573" spans="1:8" x14ac:dyDescent="0.2">
      <c r="A573" s="159">
        <v>601</v>
      </c>
      <c r="B573" s="160">
        <f t="shared" si="24"/>
        <v>125.87</v>
      </c>
      <c r="C573" s="161">
        <v>278.20999999999998</v>
      </c>
      <c r="D573" s="162">
        <v>44710</v>
      </c>
      <c r="E573" s="163">
        <v>31909</v>
      </c>
      <c r="F573" s="162">
        <f t="shared" si="26"/>
        <v>7659</v>
      </c>
      <c r="G573" s="164">
        <f t="shared" si="25"/>
        <v>5639</v>
      </c>
      <c r="H573" s="163">
        <v>58</v>
      </c>
    </row>
    <row r="574" spans="1:8" x14ac:dyDescent="0.2">
      <c r="A574" s="159">
        <v>602</v>
      </c>
      <c r="B574" s="160">
        <f t="shared" si="24"/>
        <v>125.88</v>
      </c>
      <c r="C574" s="161">
        <v>278.20999999999998</v>
      </c>
      <c r="D574" s="162">
        <v>44710</v>
      </c>
      <c r="E574" s="163">
        <v>31909</v>
      </c>
      <c r="F574" s="162">
        <f t="shared" si="26"/>
        <v>7659</v>
      </c>
      <c r="G574" s="164">
        <f t="shared" si="25"/>
        <v>5638</v>
      </c>
      <c r="H574" s="163">
        <v>58</v>
      </c>
    </row>
    <row r="575" spans="1:8" x14ac:dyDescent="0.2">
      <c r="A575" s="159">
        <v>603</v>
      </c>
      <c r="B575" s="160">
        <f t="shared" si="24"/>
        <v>125.89</v>
      </c>
      <c r="C575" s="161">
        <v>278.20999999999998</v>
      </c>
      <c r="D575" s="162">
        <v>44710</v>
      </c>
      <c r="E575" s="163">
        <v>31909</v>
      </c>
      <c r="F575" s="162">
        <f t="shared" si="26"/>
        <v>7658</v>
      </c>
      <c r="G575" s="164">
        <f t="shared" si="25"/>
        <v>5638</v>
      </c>
      <c r="H575" s="163">
        <v>58</v>
      </c>
    </row>
    <row r="576" spans="1:8" x14ac:dyDescent="0.2">
      <c r="A576" s="159">
        <v>604</v>
      </c>
      <c r="B576" s="160">
        <f t="shared" si="24"/>
        <v>125.9</v>
      </c>
      <c r="C576" s="161">
        <v>278.20999999999998</v>
      </c>
      <c r="D576" s="162">
        <v>44710</v>
      </c>
      <c r="E576" s="163">
        <v>31909</v>
      </c>
      <c r="F576" s="162">
        <f t="shared" si="26"/>
        <v>7658</v>
      </c>
      <c r="G576" s="164">
        <f t="shared" si="25"/>
        <v>5638</v>
      </c>
      <c r="H576" s="163">
        <v>58</v>
      </c>
    </row>
    <row r="577" spans="1:8" x14ac:dyDescent="0.2">
      <c r="A577" s="159">
        <v>605</v>
      </c>
      <c r="B577" s="160">
        <f t="shared" si="24"/>
        <v>125.9</v>
      </c>
      <c r="C577" s="161">
        <v>278.20999999999998</v>
      </c>
      <c r="D577" s="162">
        <v>44710</v>
      </c>
      <c r="E577" s="163">
        <v>31909</v>
      </c>
      <c r="F577" s="162">
        <f t="shared" si="26"/>
        <v>7658</v>
      </c>
      <c r="G577" s="164">
        <f t="shared" si="25"/>
        <v>5638</v>
      </c>
      <c r="H577" s="163">
        <v>58</v>
      </c>
    </row>
    <row r="578" spans="1:8" x14ac:dyDescent="0.2">
      <c r="A578" s="159">
        <v>606</v>
      </c>
      <c r="B578" s="160">
        <f t="shared" si="24"/>
        <v>125.91</v>
      </c>
      <c r="C578" s="161">
        <v>278.20999999999998</v>
      </c>
      <c r="D578" s="162">
        <v>44710</v>
      </c>
      <c r="E578" s="163">
        <v>31909</v>
      </c>
      <c r="F578" s="162">
        <f t="shared" si="26"/>
        <v>7657</v>
      </c>
      <c r="G578" s="164">
        <f t="shared" si="25"/>
        <v>5637</v>
      </c>
      <c r="H578" s="163">
        <v>58</v>
      </c>
    </row>
    <row r="579" spans="1:8" x14ac:dyDescent="0.2">
      <c r="A579" s="159">
        <v>607</v>
      </c>
      <c r="B579" s="160">
        <f t="shared" si="24"/>
        <v>125.92</v>
      </c>
      <c r="C579" s="161">
        <v>278.20999999999998</v>
      </c>
      <c r="D579" s="162">
        <v>44710</v>
      </c>
      <c r="E579" s="163">
        <v>31909</v>
      </c>
      <c r="F579" s="162">
        <f t="shared" si="26"/>
        <v>7657</v>
      </c>
      <c r="G579" s="164">
        <f t="shared" si="25"/>
        <v>5637</v>
      </c>
      <c r="H579" s="163">
        <v>58</v>
      </c>
    </row>
    <row r="580" spans="1:8" x14ac:dyDescent="0.2">
      <c r="A580" s="159">
        <v>608</v>
      </c>
      <c r="B580" s="160">
        <f t="shared" si="24"/>
        <v>125.92</v>
      </c>
      <c r="C580" s="161">
        <v>278.20999999999998</v>
      </c>
      <c r="D580" s="162">
        <v>44710</v>
      </c>
      <c r="E580" s="163">
        <v>31909</v>
      </c>
      <c r="F580" s="162">
        <f t="shared" si="26"/>
        <v>7657</v>
      </c>
      <c r="G580" s="164">
        <f t="shared" si="25"/>
        <v>5637</v>
      </c>
      <c r="H580" s="163">
        <v>58</v>
      </c>
    </row>
    <row r="581" spans="1:8" x14ac:dyDescent="0.2">
      <c r="A581" s="159">
        <v>609</v>
      </c>
      <c r="B581" s="160">
        <f t="shared" si="24"/>
        <v>125.93</v>
      </c>
      <c r="C581" s="161">
        <v>278.20999999999998</v>
      </c>
      <c r="D581" s="162">
        <v>44710</v>
      </c>
      <c r="E581" s="163">
        <v>31909</v>
      </c>
      <c r="F581" s="162">
        <f t="shared" si="26"/>
        <v>7656</v>
      </c>
      <c r="G581" s="164">
        <f t="shared" si="25"/>
        <v>5637</v>
      </c>
      <c r="H581" s="163">
        <v>58</v>
      </c>
    </row>
    <row r="582" spans="1:8" x14ac:dyDescent="0.2">
      <c r="A582" s="159">
        <v>610</v>
      </c>
      <c r="B582" s="160">
        <f t="shared" si="24"/>
        <v>125.94</v>
      </c>
      <c r="C582" s="161">
        <v>278.20999999999998</v>
      </c>
      <c r="D582" s="162">
        <v>44710</v>
      </c>
      <c r="E582" s="163">
        <v>31909</v>
      </c>
      <c r="F582" s="162">
        <f t="shared" si="26"/>
        <v>7656</v>
      </c>
      <c r="G582" s="164">
        <f t="shared" si="25"/>
        <v>5636</v>
      </c>
      <c r="H582" s="163">
        <v>58</v>
      </c>
    </row>
    <row r="583" spans="1:8" x14ac:dyDescent="0.2">
      <c r="A583" s="159">
        <v>611</v>
      </c>
      <c r="B583" s="160">
        <f t="shared" si="24"/>
        <v>125.94</v>
      </c>
      <c r="C583" s="161">
        <v>278.20999999999998</v>
      </c>
      <c r="D583" s="162">
        <v>44710</v>
      </c>
      <c r="E583" s="163">
        <v>31909</v>
      </c>
      <c r="F583" s="162">
        <f t="shared" si="26"/>
        <v>7656</v>
      </c>
      <c r="G583" s="164">
        <f t="shared" si="25"/>
        <v>5636</v>
      </c>
      <c r="H583" s="163">
        <v>58</v>
      </c>
    </row>
    <row r="584" spans="1:8" x14ac:dyDescent="0.2">
      <c r="A584" s="159">
        <v>612</v>
      </c>
      <c r="B584" s="160">
        <f t="shared" si="24"/>
        <v>125.95</v>
      </c>
      <c r="C584" s="161">
        <v>278.20999999999998</v>
      </c>
      <c r="D584" s="162">
        <v>44710</v>
      </c>
      <c r="E584" s="163">
        <v>31909</v>
      </c>
      <c r="F584" s="162">
        <f t="shared" si="26"/>
        <v>7655</v>
      </c>
      <c r="G584" s="164">
        <f t="shared" si="25"/>
        <v>5636</v>
      </c>
      <c r="H584" s="163">
        <v>58</v>
      </c>
    </row>
    <row r="585" spans="1:8" x14ac:dyDescent="0.2">
      <c r="A585" s="159">
        <v>613</v>
      </c>
      <c r="B585" s="160">
        <f t="shared" si="24"/>
        <v>125.96</v>
      </c>
      <c r="C585" s="161">
        <v>278.20999999999998</v>
      </c>
      <c r="D585" s="162">
        <v>44710</v>
      </c>
      <c r="E585" s="163">
        <v>31909</v>
      </c>
      <c r="F585" s="162">
        <f t="shared" si="26"/>
        <v>7655</v>
      </c>
      <c r="G585" s="164">
        <f t="shared" si="25"/>
        <v>5636</v>
      </c>
      <c r="H585" s="163">
        <v>58</v>
      </c>
    </row>
    <row r="586" spans="1:8" x14ac:dyDescent="0.2">
      <c r="A586" s="159">
        <v>614</v>
      </c>
      <c r="B586" s="160">
        <f t="shared" si="24"/>
        <v>125.96</v>
      </c>
      <c r="C586" s="161">
        <v>278.20999999999998</v>
      </c>
      <c r="D586" s="162">
        <v>44710</v>
      </c>
      <c r="E586" s="163">
        <v>31909</v>
      </c>
      <c r="F586" s="162">
        <f t="shared" si="26"/>
        <v>7655</v>
      </c>
      <c r="G586" s="164">
        <f t="shared" si="25"/>
        <v>5636</v>
      </c>
      <c r="H586" s="163">
        <v>58</v>
      </c>
    </row>
    <row r="587" spans="1:8" x14ac:dyDescent="0.2">
      <c r="A587" s="159">
        <v>615</v>
      </c>
      <c r="B587" s="160">
        <f t="shared" si="24"/>
        <v>125.97</v>
      </c>
      <c r="C587" s="161">
        <v>278.20999999999998</v>
      </c>
      <c r="D587" s="162">
        <v>44710</v>
      </c>
      <c r="E587" s="163">
        <v>31909</v>
      </c>
      <c r="F587" s="162">
        <f t="shared" si="26"/>
        <v>7655</v>
      </c>
      <c r="G587" s="164">
        <f t="shared" si="25"/>
        <v>5635</v>
      </c>
      <c r="H587" s="163">
        <v>58</v>
      </c>
    </row>
    <row r="588" spans="1:8" x14ac:dyDescent="0.2">
      <c r="A588" s="159">
        <v>616</v>
      </c>
      <c r="B588" s="160">
        <f t="shared" ref="B588:B651" si="27">ROUND(4.2*LN(A588)+99,2)</f>
        <v>125.98</v>
      </c>
      <c r="C588" s="161">
        <v>278.20999999999998</v>
      </c>
      <c r="D588" s="162">
        <v>44710</v>
      </c>
      <c r="E588" s="163">
        <v>31909</v>
      </c>
      <c r="F588" s="162">
        <f t="shared" si="26"/>
        <v>7654</v>
      </c>
      <c r="G588" s="164">
        <f t="shared" ref="G588:G651" si="28">ROUND(12*(1/B588*D588+1/C588*E588),0)</f>
        <v>5635</v>
      </c>
      <c r="H588" s="163">
        <v>58</v>
      </c>
    </row>
    <row r="589" spans="1:8" x14ac:dyDescent="0.2">
      <c r="A589" s="159">
        <v>617</v>
      </c>
      <c r="B589" s="160">
        <f t="shared" si="27"/>
        <v>125.98</v>
      </c>
      <c r="C589" s="161">
        <v>278.20999999999998</v>
      </c>
      <c r="D589" s="162">
        <v>44710</v>
      </c>
      <c r="E589" s="163">
        <v>31909</v>
      </c>
      <c r="F589" s="162">
        <f t="shared" si="26"/>
        <v>7654</v>
      </c>
      <c r="G589" s="164">
        <f t="shared" si="28"/>
        <v>5635</v>
      </c>
      <c r="H589" s="163">
        <v>58</v>
      </c>
    </row>
    <row r="590" spans="1:8" x14ac:dyDescent="0.2">
      <c r="A590" s="159">
        <v>618</v>
      </c>
      <c r="B590" s="160">
        <f t="shared" si="27"/>
        <v>125.99</v>
      </c>
      <c r="C590" s="161">
        <v>278.20999999999998</v>
      </c>
      <c r="D590" s="162">
        <v>44710</v>
      </c>
      <c r="E590" s="163">
        <v>31909</v>
      </c>
      <c r="F590" s="162">
        <f t="shared" si="26"/>
        <v>7654</v>
      </c>
      <c r="G590" s="164">
        <f t="shared" si="28"/>
        <v>5635</v>
      </c>
      <c r="H590" s="163">
        <v>58</v>
      </c>
    </row>
    <row r="591" spans="1:8" x14ac:dyDescent="0.2">
      <c r="A591" s="159">
        <v>619</v>
      </c>
      <c r="B591" s="160">
        <f t="shared" si="27"/>
        <v>126</v>
      </c>
      <c r="C591" s="161">
        <v>278.20999999999998</v>
      </c>
      <c r="D591" s="162">
        <v>44710</v>
      </c>
      <c r="E591" s="163">
        <v>31909</v>
      </c>
      <c r="F591" s="162">
        <f t="shared" si="26"/>
        <v>7653</v>
      </c>
      <c r="G591" s="164">
        <f t="shared" si="28"/>
        <v>5634</v>
      </c>
      <c r="H591" s="163">
        <v>58</v>
      </c>
    </row>
    <row r="592" spans="1:8" x14ac:dyDescent="0.2">
      <c r="A592" s="159">
        <v>620</v>
      </c>
      <c r="B592" s="160">
        <f t="shared" si="27"/>
        <v>126</v>
      </c>
      <c r="C592" s="161">
        <v>278.20999999999998</v>
      </c>
      <c r="D592" s="162">
        <v>44710</v>
      </c>
      <c r="E592" s="163">
        <v>31909</v>
      </c>
      <c r="F592" s="162">
        <f t="shared" ref="F592:F655" si="29">ROUND(12*1.348*(1/B592*D592+1/C592*E592)+H592,0)</f>
        <v>7653</v>
      </c>
      <c r="G592" s="164">
        <f t="shared" si="28"/>
        <v>5634</v>
      </c>
      <c r="H592" s="163">
        <v>58</v>
      </c>
    </row>
    <row r="593" spans="1:8" x14ac:dyDescent="0.2">
      <c r="A593" s="159">
        <v>621</v>
      </c>
      <c r="B593" s="160">
        <f t="shared" si="27"/>
        <v>126.01</v>
      </c>
      <c r="C593" s="161">
        <v>278.20999999999998</v>
      </c>
      <c r="D593" s="162">
        <v>44710</v>
      </c>
      <c r="E593" s="163">
        <v>31909</v>
      </c>
      <c r="F593" s="162">
        <f t="shared" si="29"/>
        <v>7653</v>
      </c>
      <c r="G593" s="164">
        <f t="shared" si="28"/>
        <v>5634</v>
      </c>
      <c r="H593" s="163">
        <v>58</v>
      </c>
    </row>
    <row r="594" spans="1:8" x14ac:dyDescent="0.2">
      <c r="A594" s="159">
        <v>622</v>
      </c>
      <c r="B594" s="160">
        <f t="shared" si="27"/>
        <v>126.02</v>
      </c>
      <c r="C594" s="161">
        <v>278.20999999999998</v>
      </c>
      <c r="D594" s="162">
        <v>44710</v>
      </c>
      <c r="E594" s="163">
        <v>31909</v>
      </c>
      <c r="F594" s="162">
        <f t="shared" si="29"/>
        <v>7652</v>
      </c>
      <c r="G594" s="164">
        <f t="shared" si="28"/>
        <v>5634</v>
      </c>
      <c r="H594" s="163">
        <v>58</v>
      </c>
    </row>
    <row r="595" spans="1:8" x14ac:dyDescent="0.2">
      <c r="A595" s="159">
        <v>623</v>
      </c>
      <c r="B595" s="160">
        <f t="shared" si="27"/>
        <v>126.03</v>
      </c>
      <c r="C595" s="161">
        <v>278.20999999999998</v>
      </c>
      <c r="D595" s="162">
        <v>44710</v>
      </c>
      <c r="E595" s="163">
        <v>31909</v>
      </c>
      <c r="F595" s="162">
        <f t="shared" si="29"/>
        <v>7652</v>
      </c>
      <c r="G595" s="164">
        <f t="shared" si="28"/>
        <v>5633</v>
      </c>
      <c r="H595" s="163">
        <v>58</v>
      </c>
    </row>
    <row r="596" spans="1:8" x14ac:dyDescent="0.2">
      <c r="A596" s="159">
        <v>624</v>
      </c>
      <c r="B596" s="160">
        <f t="shared" si="27"/>
        <v>126.03</v>
      </c>
      <c r="C596" s="161">
        <v>278.20999999999998</v>
      </c>
      <c r="D596" s="162">
        <v>44710</v>
      </c>
      <c r="E596" s="163">
        <v>31909</v>
      </c>
      <c r="F596" s="162">
        <f t="shared" si="29"/>
        <v>7652</v>
      </c>
      <c r="G596" s="164">
        <f t="shared" si="28"/>
        <v>5633</v>
      </c>
      <c r="H596" s="163">
        <v>58</v>
      </c>
    </row>
    <row r="597" spans="1:8" x14ac:dyDescent="0.2">
      <c r="A597" s="159">
        <v>625</v>
      </c>
      <c r="B597" s="160">
        <f t="shared" si="27"/>
        <v>126.04</v>
      </c>
      <c r="C597" s="161">
        <v>278.20999999999998</v>
      </c>
      <c r="D597" s="162">
        <v>44710</v>
      </c>
      <c r="E597" s="163">
        <v>31909</v>
      </c>
      <c r="F597" s="162">
        <f t="shared" si="29"/>
        <v>7651</v>
      </c>
      <c r="G597" s="164">
        <f t="shared" si="28"/>
        <v>5633</v>
      </c>
      <c r="H597" s="163">
        <v>58</v>
      </c>
    </row>
    <row r="598" spans="1:8" x14ac:dyDescent="0.2">
      <c r="A598" s="159">
        <v>626</v>
      </c>
      <c r="B598" s="160">
        <f t="shared" si="27"/>
        <v>126.05</v>
      </c>
      <c r="C598" s="161">
        <v>278.20999999999998</v>
      </c>
      <c r="D598" s="162">
        <v>44710</v>
      </c>
      <c r="E598" s="163">
        <v>31909</v>
      </c>
      <c r="F598" s="162">
        <f t="shared" si="29"/>
        <v>7651</v>
      </c>
      <c r="G598" s="164">
        <f t="shared" si="28"/>
        <v>5633</v>
      </c>
      <c r="H598" s="163">
        <v>58</v>
      </c>
    </row>
    <row r="599" spans="1:8" x14ac:dyDescent="0.2">
      <c r="A599" s="159">
        <v>627</v>
      </c>
      <c r="B599" s="160">
        <f t="shared" si="27"/>
        <v>126.05</v>
      </c>
      <c r="C599" s="161">
        <v>278.20999999999998</v>
      </c>
      <c r="D599" s="162">
        <v>44710</v>
      </c>
      <c r="E599" s="163">
        <v>31909</v>
      </c>
      <c r="F599" s="162">
        <f t="shared" si="29"/>
        <v>7651</v>
      </c>
      <c r="G599" s="164">
        <f t="shared" si="28"/>
        <v>5633</v>
      </c>
      <c r="H599" s="163">
        <v>58</v>
      </c>
    </row>
    <row r="600" spans="1:8" x14ac:dyDescent="0.2">
      <c r="A600" s="159">
        <v>628</v>
      </c>
      <c r="B600" s="160">
        <f t="shared" si="27"/>
        <v>126.06</v>
      </c>
      <c r="C600" s="161">
        <v>278.20999999999998</v>
      </c>
      <c r="D600" s="162">
        <v>44710</v>
      </c>
      <c r="E600" s="163">
        <v>31909</v>
      </c>
      <c r="F600" s="162">
        <f t="shared" si="29"/>
        <v>7650</v>
      </c>
      <c r="G600" s="164">
        <f t="shared" si="28"/>
        <v>5632</v>
      </c>
      <c r="H600" s="163">
        <v>58</v>
      </c>
    </row>
    <row r="601" spans="1:8" x14ac:dyDescent="0.2">
      <c r="A601" s="159">
        <v>629</v>
      </c>
      <c r="B601" s="160">
        <f t="shared" si="27"/>
        <v>126.07</v>
      </c>
      <c r="C601" s="161">
        <v>278.20999999999998</v>
      </c>
      <c r="D601" s="162">
        <v>44710</v>
      </c>
      <c r="E601" s="163">
        <v>31909</v>
      </c>
      <c r="F601" s="162">
        <f t="shared" si="29"/>
        <v>7650</v>
      </c>
      <c r="G601" s="164">
        <f t="shared" si="28"/>
        <v>5632</v>
      </c>
      <c r="H601" s="163">
        <v>58</v>
      </c>
    </row>
    <row r="602" spans="1:8" x14ac:dyDescent="0.2">
      <c r="A602" s="159">
        <v>630</v>
      </c>
      <c r="B602" s="160">
        <f t="shared" si="27"/>
        <v>126.07</v>
      </c>
      <c r="C602" s="161">
        <v>278.20999999999998</v>
      </c>
      <c r="D602" s="162">
        <v>44710</v>
      </c>
      <c r="E602" s="163">
        <v>31909</v>
      </c>
      <c r="F602" s="162">
        <f t="shared" si="29"/>
        <v>7650</v>
      </c>
      <c r="G602" s="164">
        <f t="shared" si="28"/>
        <v>5632</v>
      </c>
      <c r="H602" s="163">
        <v>58</v>
      </c>
    </row>
    <row r="603" spans="1:8" x14ac:dyDescent="0.2">
      <c r="A603" s="159">
        <v>631</v>
      </c>
      <c r="B603" s="160">
        <f t="shared" si="27"/>
        <v>126.08</v>
      </c>
      <c r="C603" s="161">
        <v>278.20999999999998</v>
      </c>
      <c r="D603" s="162">
        <v>44710</v>
      </c>
      <c r="E603" s="163">
        <v>31909</v>
      </c>
      <c r="F603" s="162">
        <f t="shared" si="29"/>
        <v>7650</v>
      </c>
      <c r="G603" s="164">
        <f t="shared" si="28"/>
        <v>5632</v>
      </c>
      <c r="H603" s="163">
        <v>58</v>
      </c>
    </row>
    <row r="604" spans="1:8" x14ac:dyDescent="0.2">
      <c r="A604" s="159">
        <v>632</v>
      </c>
      <c r="B604" s="160">
        <f t="shared" si="27"/>
        <v>126.09</v>
      </c>
      <c r="C604" s="161">
        <v>278.20999999999998</v>
      </c>
      <c r="D604" s="162">
        <v>44710</v>
      </c>
      <c r="E604" s="163">
        <v>31909</v>
      </c>
      <c r="F604" s="162">
        <f t="shared" si="29"/>
        <v>7649</v>
      </c>
      <c r="G604" s="164">
        <f t="shared" si="28"/>
        <v>5631</v>
      </c>
      <c r="H604" s="163">
        <v>58</v>
      </c>
    </row>
    <row r="605" spans="1:8" x14ac:dyDescent="0.2">
      <c r="A605" s="159">
        <v>633</v>
      </c>
      <c r="B605" s="160">
        <f t="shared" si="27"/>
        <v>126.09</v>
      </c>
      <c r="C605" s="161">
        <v>278.20999999999998</v>
      </c>
      <c r="D605" s="162">
        <v>44710</v>
      </c>
      <c r="E605" s="163">
        <v>31909</v>
      </c>
      <c r="F605" s="162">
        <f t="shared" si="29"/>
        <v>7649</v>
      </c>
      <c r="G605" s="164">
        <f t="shared" si="28"/>
        <v>5631</v>
      </c>
      <c r="H605" s="163">
        <v>58</v>
      </c>
    </row>
    <row r="606" spans="1:8" x14ac:dyDescent="0.2">
      <c r="A606" s="159">
        <v>634</v>
      </c>
      <c r="B606" s="160">
        <f t="shared" si="27"/>
        <v>126.1</v>
      </c>
      <c r="C606" s="161">
        <v>278.20999999999998</v>
      </c>
      <c r="D606" s="162">
        <v>44710</v>
      </c>
      <c r="E606" s="163">
        <v>31909</v>
      </c>
      <c r="F606" s="162">
        <f t="shared" si="29"/>
        <v>7649</v>
      </c>
      <c r="G606" s="164">
        <f t="shared" si="28"/>
        <v>5631</v>
      </c>
      <c r="H606" s="163">
        <v>58</v>
      </c>
    </row>
    <row r="607" spans="1:8" x14ac:dyDescent="0.2">
      <c r="A607" s="159">
        <v>635</v>
      </c>
      <c r="B607" s="160">
        <f t="shared" si="27"/>
        <v>126.11</v>
      </c>
      <c r="C607" s="161">
        <v>278.20999999999998</v>
      </c>
      <c r="D607" s="162">
        <v>44710</v>
      </c>
      <c r="E607" s="163">
        <v>31909</v>
      </c>
      <c r="F607" s="162">
        <f t="shared" si="29"/>
        <v>7648</v>
      </c>
      <c r="G607" s="164">
        <f t="shared" si="28"/>
        <v>5631</v>
      </c>
      <c r="H607" s="163">
        <v>58</v>
      </c>
    </row>
    <row r="608" spans="1:8" x14ac:dyDescent="0.2">
      <c r="A608" s="159">
        <v>636</v>
      </c>
      <c r="B608" s="160">
        <f t="shared" si="27"/>
        <v>126.11</v>
      </c>
      <c r="C608" s="161">
        <v>278.20999999999998</v>
      </c>
      <c r="D608" s="162">
        <v>44710</v>
      </c>
      <c r="E608" s="163">
        <v>31909</v>
      </c>
      <c r="F608" s="162">
        <f t="shared" si="29"/>
        <v>7648</v>
      </c>
      <c r="G608" s="164">
        <f t="shared" si="28"/>
        <v>5631</v>
      </c>
      <c r="H608" s="163">
        <v>58</v>
      </c>
    </row>
    <row r="609" spans="1:8" x14ac:dyDescent="0.2">
      <c r="A609" s="159">
        <v>637</v>
      </c>
      <c r="B609" s="160">
        <f t="shared" si="27"/>
        <v>126.12</v>
      </c>
      <c r="C609" s="161">
        <v>278.20999999999998</v>
      </c>
      <c r="D609" s="162">
        <v>44710</v>
      </c>
      <c r="E609" s="163">
        <v>31909</v>
      </c>
      <c r="F609" s="162">
        <f t="shared" si="29"/>
        <v>7648</v>
      </c>
      <c r="G609" s="164">
        <f t="shared" si="28"/>
        <v>5630</v>
      </c>
      <c r="H609" s="163">
        <v>58</v>
      </c>
    </row>
    <row r="610" spans="1:8" x14ac:dyDescent="0.2">
      <c r="A610" s="159">
        <v>638</v>
      </c>
      <c r="B610" s="160">
        <f t="shared" si="27"/>
        <v>126.13</v>
      </c>
      <c r="C610" s="161">
        <v>278.20999999999998</v>
      </c>
      <c r="D610" s="162">
        <v>44710</v>
      </c>
      <c r="E610" s="163">
        <v>31909</v>
      </c>
      <c r="F610" s="162">
        <f t="shared" si="29"/>
        <v>7647</v>
      </c>
      <c r="G610" s="164">
        <f t="shared" si="28"/>
        <v>5630</v>
      </c>
      <c r="H610" s="163">
        <v>58</v>
      </c>
    </row>
    <row r="611" spans="1:8" x14ac:dyDescent="0.2">
      <c r="A611" s="159">
        <v>639</v>
      </c>
      <c r="B611" s="160">
        <f t="shared" si="27"/>
        <v>126.13</v>
      </c>
      <c r="C611" s="161">
        <v>278.20999999999998</v>
      </c>
      <c r="D611" s="162">
        <v>44710</v>
      </c>
      <c r="E611" s="163">
        <v>31909</v>
      </c>
      <c r="F611" s="162">
        <f t="shared" si="29"/>
        <v>7647</v>
      </c>
      <c r="G611" s="164">
        <f t="shared" si="28"/>
        <v>5630</v>
      </c>
      <c r="H611" s="163">
        <v>58</v>
      </c>
    </row>
    <row r="612" spans="1:8" x14ac:dyDescent="0.2">
      <c r="A612" s="159">
        <v>640</v>
      </c>
      <c r="B612" s="160">
        <f t="shared" si="27"/>
        <v>126.14</v>
      </c>
      <c r="C612" s="161">
        <v>278.20999999999998</v>
      </c>
      <c r="D612" s="162">
        <v>44710</v>
      </c>
      <c r="E612" s="163">
        <v>31909</v>
      </c>
      <c r="F612" s="162">
        <f t="shared" si="29"/>
        <v>7647</v>
      </c>
      <c r="G612" s="164">
        <f t="shared" si="28"/>
        <v>5630</v>
      </c>
      <c r="H612" s="163">
        <v>58</v>
      </c>
    </row>
    <row r="613" spans="1:8" x14ac:dyDescent="0.2">
      <c r="A613" s="159">
        <v>641</v>
      </c>
      <c r="B613" s="160">
        <f t="shared" si="27"/>
        <v>126.14</v>
      </c>
      <c r="C613" s="161">
        <v>278.20999999999998</v>
      </c>
      <c r="D613" s="162">
        <v>44710</v>
      </c>
      <c r="E613" s="163">
        <v>31909</v>
      </c>
      <c r="F613" s="162">
        <f t="shared" si="29"/>
        <v>7647</v>
      </c>
      <c r="G613" s="164">
        <f t="shared" si="28"/>
        <v>5630</v>
      </c>
      <c r="H613" s="163">
        <v>58</v>
      </c>
    </row>
    <row r="614" spans="1:8" x14ac:dyDescent="0.2">
      <c r="A614" s="159">
        <v>642</v>
      </c>
      <c r="B614" s="160">
        <f t="shared" si="27"/>
        <v>126.15</v>
      </c>
      <c r="C614" s="161">
        <v>278.20999999999998</v>
      </c>
      <c r="D614" s="162">
        <v>44710</v>
      </c>
      <c r="E614" s="163">
        <v>31909</v>
      </c>
      <c r="F614" s="162">
        <f t="shared" si="29"/>
        <v>7646</v>
      </c>
      <c r="G614" s="164">
        <f t="shared" si="28"/>
        <v>5629</v>
      </c>
      <c r="H614" s="163">
        <v>58</v>
      </c>
    </row>
    <row r="615" spans="1:8" x14ac:dyDescent="0.2">
      <c r="A615" s="159">
        <v>643</v>
      </c>
      <c r="B615" s="160">
        <f t="shared" si="27"/>
        <v>126.16</v>
      </c>
      <c r="C615" s="161">
        <v>278.20999999999998</v>
      </c>
      <c r="D615" s="162">
        <v>44710</v>
      </c>
      <c r="E615" s="163">
        <v>31909</v>
      </c>
      <c r="F615" s="162">
        <f t="shared" si="29"/>
        <v>7646</v>
      </c>
      <c r="G615" s="164">
        <f t="shared" si="28"/>
        <v>5629</v>
      </c>
      <c r="H615" s="163">
        <v>58</v>
      </c>
    </row>
    <row r="616" spans="1:8" x14ac:dyDescent="0.2">
      <c r="A616" s="159">
        <v>644</v>
      </c>
      <c r="B616" s="160">
        <f t="shared" si="27"/>
        <v>126.16</v>
      </c>
      <c r="C616" s="161">
        <v>278.20999999999998</v>
      </c>
      <c r="D616" s="162">
        <v>44710</v>
      </c>
      <c r="E616" s="163">
        <v>31909</v>
      </c>
      <c r="F616" s="162">
        <f t="shared" si="29"/>
        <v>7646</v>
      </c>
      <c r="G616" s="164">
        <f t="shared" si="28"/>
        <v>5629</v>
      </c>
      <c r="H616" s="163">
        <v>58</v>
      </c>
    </row>
    <row r="617" spans="1:8" x14ac:dyDescent="0.2">
      <c r="A617" s="159">
        <v>645</v>
      </c>
      <c r="B617" s="160">
        <f t="shared" si="27"/>
        <v>126.17</v>
      </c>
      <c r="C617" s="161">
        <v>278.20999999999998</v>
      </c>
      <c r="D617" s="162">
        <v>44710</v>
      </c>
      <c r="E617" s="163">
        <v>31909</v>
      </c>
      <c r="F617" s="162">
        <f t="shared" si="29"/>
        <v>7645</v>
      </c>
      <c r="G617" s="164">
        <f t="shared" si="28"/>
        <v>5629</v>
      </c>
      <c r="H617" s="163">
        <v>58</v>
      </c>
    </row>
    <row r="618" spans="1:8" x14ac:dyDescent="0.2">
      <c r="A618" s="159">
        <v>646</v>
      </c>
      <c r="B618" s="160">
        <f t="shared" si="27"/>
        <v>126.18</v>
      </c>
      <c r="C618" s="161">
        <v>278.20999999999998</v>
      </c>
      <c r="D618" s="162">
        <v>44710</v>
      </c>
      <c r="E618" s="163">
        <v>31909</v>
      </c>
      <c r="F618" s="162">
        <f t="shared" si="29"/>
        <v>7645</v>
      </c>
      <c r="G618" s="164">
        <f t="shared" si="28"/>
        <v>5628</v>
      </c>
      <c r="H618" s="163">
        <v>58</v>
      </c>
    </row>
    <row r="619" spans="1:8" x14ac:dyDescent="0.2">
      <c r="A619" s="159">
        <v>647</v>
      </c>
      <c r="B619" s="160">
        <f t="shared" si="27"/>
        <v>126.18</v>
      </c>
      <c r="C619" s="161">
        <v>278.20999999999998</v>
      </c>
      <c r="D619" s="162">
        <v>44710</v>
      </c>
      <c r="E619" s="163">
        <v>31909</v>
      </c>
      <c r="F619" s="162">
        <f t="shared" si="29"/>
        <v>7645</v>
      </c>
      <c r="G619" s="164">
        <f t="shared" si="28"/>
        <v>5628</v>
      </c>
      <c r="H619" s="163">
        <v>58</v>
      </c>
    </row>
    <row r="620" spans="1:8" x14ac:dyDescent="0.2">
      <c r="A620" s="159">
        <v>648</v>
      </c>
      <c r="B620" s="160">
        <f t="shared" si="27"/>
        <v>126.19</v>
      </c>
      <c r="C620" s="161">
        <v>278.20999999999998</v>
      </c>
      <c r="D620" s="162">
        <v>44710</v>
      </c>
      <c r="E620" s="163">
        <v>31909</v>
      </c>
      <c r="F620" s="162">
        <f t="shared" si="29"/>
        <v>7645</v>
      </c>
      <c r="G620" s="164">
        <f t="shared" si="28"/>
        <v>5628</v>
      </c>
      <c r="H620" s="163">
        <v>58</v>
      </c>
    </row>
    <row r="621" spans="1:8" x14ac:dyDescent="0.2">
      <c r="A621" s="159">
        <v>649</v>
      </c>
      <c r="B621" s="160">
        <f t="shared" si="27"/>
        <v>126.2</v>
      </c>
      <c r="C621" s="161">
        <v>278.20999999999998</v>
      </c>
      <c r="D621" s="162">
        <v>44710</v>
      </c>
      <c r="E621" s="163">
        <v>31909</v>
      </c>
      <c r="F621" s="162">
        <f t="shared" si="29"/>
        <v>7644</v>
      </c>
      <c r="G621" s="164">
        <f t="shared" si="28"/>
        <v>5628</v>
      </c>
      <c r="H621" s="163">
        <v>58</v>
      </c>
    </row>
    <row r="622" spans="1:8" x14ac:dyDescent="0.2">
      <c r="A622" s="159">
        <v>650</v>
      </c>
      <c r="B622" s="160">
        <f t="shared" si="27"/>
        <v>126.2</v>
      </c>
      <c r="C622" s="161">
        <v>278.20999999999998</v>
      </c>
      <c r="D622" s="162">
        <v>44710</v>
      </c>
      <c r="E622" s="163">
        <v>31909</v>
      </c>
      <c r="F622" s="162">
        <f t="shared" si="29"/>
        <v>7644</v>
      </c>
      <c r="G622" s="164">
        <f t="shared" si="28"/>
        <v>5628</v>
      </c>
      <c r="H622" s="163">
        <v>58</v>
      </c>
    </row>
    <row r="623" spans="1:8" x14ac:dyDescent="0.2">
      <c r="A623" s="159">
        <v>651</v>
      </c>
      <c r="B623" s="160">
        <f t="shared" si="27"/>
        <v>126.21</v>
      </c>
      <c r="C623" s="161">
        <v>278.20999999999998</v>
      </c>
      <c r="D623" s="162">
        <v>44710</v>
      </c>
      <c r="E623" s="163">
        <v>31909</v>
      </c>
      <c r="F623" s="162">
        <f t="shared" si="29"/>
        <v>7644</v>
      </c>
      <c r="G623" s="164">
        <f t="shared" si="28"/>
        <v>5627</v>
      </c>
      <c r="H623" s="163">
        <v>58</v>
      </c>
    </row>
    <row r="624" spans="1:8" x14ac:dyDescent="0.2">
      <c r="A624" s="159">
        <v>652</v>
      </c>
      <c r="B624" s="160">
        <f t="shared" si="27"/>
        <v>126.22</v>
      </c>
      <c r="C624" s="161">
        <v>278.20999999999998</v>
      </c>
      <c r="D624" s="162">
        <v>44710</v>
      </c>
      <c r="E624" s="163">
        <v>31909</v>
      </c>
      <c r="F624" s="162">
        <f t="shared" si="29"/>
        <v>7643</v>
      </c>
      <c r="G624" s="164">
        <f t="shared" si="28"/>
        <v>5627</v>
      </c>
      <c r="H624" s="163">
        <v>58</v>
      </c>
    </row>
    <row r="625" spans="1:8" x14ac:dyDescent="0.2">
      <c r="A625" s="159">
        <v>653</v>
      </c>
      <c r="B625" s="160">
        <f t="shared" si="27"/>
        <v>126.22</v>
      </c>
      <c r="C625" s="161">
        <v>278.20999999999998</v>
      </c>
      <c r="D625" s="162">
        <v>44710</v>
      </c>
      <c r="E625" s="163">
        <v>31909</v>
      </c>
      <c r="F625" s="162">
        <f t="shared" si="29"/>
        <v>7643</v>
      </c>
      <c r="G625" s="164">
        <f t="shared" si="28"/>
        <v>5627</v>
      </c>
      <c r="H625" s="163">
        <v>58</v>
      </c>
    </row>
    <row r="626" spans="1:8" x14ac:dyDescent="0.2">
      <c r="A626" s="159">
        <v>654</v>
      </c>
      <c r="B626" s="160">
        <f t="shared" si="27"/>
        <v>126.23</v>
      </c>
      <c r="C626" s="161">
        <v>278.20999999999998</v>
      </c>
      <c r="D626" s="162">
        <v>44710</v>
      </c>
      <c r="E626" s="163">
        <v>31909</v>
      </c>
      <c r="F626" s="162">
        <f t="shared" si="29"/>
        <v>7643</v>
      </c>
      <c r="G626" s="164">
        <f t="shared" si="28"/>
        <v>5627</v>
      </c>
      <c r="H626" s="163">
        <v>58</v>
      </c>
    </row>
    <row r="627" spans="1:8" x14ac:dyDescent="0.2">
      <c r="A627" s="159">
        <v>655</v>
      </c>
      <c r="B627" s="160">
        <f t="shared" si="27"/>
        <v>126.24</v>
      </c>
      <c r="C627" s="161">
        <v>278.20999999999998</v>
      </c>
      <c r="D627" s="162">
        <v>44710</v>
      </c>
      <c r="E627" s="163">
        <v>31909</v>
      </c>
      <c r="F627" s="162">
        <f t="shared" si="29"/>
        <v>7642</v>
      </c>
      <c r="G627" s="164">
        <f t="shared" si="28"/>
        <v>5626</v>
      </c>
      <c r="H627" s="163">
        <v>58</v>
      </c>
    </row>
    <row r="628" spans="1:8" x14ac:dyDescent="0.2">
      <c r="A628" s="159">
        <v>656</v>
      </c>
      <c r="B628" s="160">
        <f t="shared" si="27"/>
        <v>126.24</v>
      </c>
      <c r="C628" s="161">
        <v>278.20999999999998</v>
      </c>
      <c r="D628" s="162">
        <v>44710</v>
      </c>
      <c r="E628" s="163">
        <v>31909</v>
      </c>
      <c r="F628" s="162">
        <f t="shared" si="29"/>
        <v>7642</v>
      </c>
      <c r="G628" s="164">
        <f t="shared" si="28"/>
        <v>5626</v>
      </c>
      <c r="H628" s="163">
        <v>58</v>
      </c>
    </row>
    <row r="629" spans="1:8" x14ac:dyDescent="0.2">
      <c r="A629" s="159">
        <v>657</v>
      </c>
      <c r="B629" s="160">
        <f t="shared" si="27"/>
        <v>126.25</v>
      </c>
      <c r="C629" s="161">
        <v>278.20999999999998</v>
      </c>
      <c r="D629" s="162">
        <v>44710</v>
      </c>
      <c r="E629" s="163">
        <v>31909</v>
      </c>
      <c r="F629" s="162">
        <f t="shared" si="29"/>
        <v>7642</v>
      </c>
      <c r="G629" s="164">
        <f t="shared" si="28"/>
        <v>5626</v>
      </c>
      <c r="H629" s="163">
        <v>58</v>
      </c>
    </row>
    <row r="630" spans="1:8" x14ac:dyDescent="0.2">
      <c r="A630" s="159">
        <v>658</v>
      </c>
      <c r="B630" s="160">
        <f t="shared" si="27"/>
        <v>126.25</v>
      </c>
      <c r="C630" s="161">
        <v>278.20999999999998</v>
      </c>
      <c r="D630" s="162">
        <v>44710</v>
      </c>
      <c r="E630" s="163">
        <v>31909</v>
      </c>
      <c r="F630" s="162">
        <f t="shared" si="29"/>
        <v>7642</v>
      </c>
      <c r="G630" s="164">
        <f t="shared" si="28"/>
        <v>5626</v>
      </c>
      <c r="H630" s="163">
        <v>58</v>
      </c>
    </row>
    <row r="631" spans="1:8" x14ac:dyDescent="0.2">
      <c r="A631" s="159">
        <v>659</v>
      </c>
      <c r="B631" s="160">
        <f t="shared" si="27"/>
        <v>126.26</v>
      </c>
      <c r="C631" s="161">
        <v>278.20999999999998</v>
      </c>
      <c r="D631" s="162">
        <v>44710</v>
      </c>
      <c r="E631" s="163">
        <v>31909</v>
      </c>
      <c r="F631" s="162">
        <f t="shared" si="29"/>
        <v>7641</v>
      </c>
      <c r="G631" s="164">
        <f t="shared" si="28"/>
        <v>5626</v>
      </c>
      <c r="H631" s="163">
        <v>58</v>
      </c>
    </row>
    <row r="632" spans="1:8" x14ac:dyDescent="0.2">
      <c r="A632" s="159">
        <v>660</v>
      </c>
      <c r="B632" s="160">
        <f t="shared" si="27"/>
        <v>126.27</v>
      </c>
      <c r="C632" s="161">
        <v>278.20999999999998</v>
      </c>
      <c r="D632" s="162">
        <v>44710</v>
      </c>
      <c r="E632" s="163">
        <v>31909</v>
      </c>
      <c r="F632" s="162">
        <f t="shared" si="29"/>
        <v>7641</v>
      </c>
      <c r="G632" s="164">
        <f t="shared" si="28"/>
        <v>5625</v>
      </c>
      <c r="H632" s="163">
        <v>58</v>
      </c>
    </row>
    <row r="633" spans="1:8" x14ac:dyDescent="0.2">
      <c r="A633" s="159">
        <v>661</v>
      </c>
      <c r="B633" s="160">
        <f t="shared" si="27"/>
        <v>126.27</v>
      </c>
      <c r="C633" s="161">
        <v>278.20999999999998</v>
      </c>
      <c r="D633" s="162">
        <v>44710</v>
      </c>
      <c r="E633" s="163">
        <v>31909</v>
      </c>
      <c r="F633" s="162">
        <f t="shared" si="29"/>
        <v>7641</v>
      </c>
      <c r="G633" s="164">
        <f t="shared" si="28"/>
        <v>5625</v>
      </c>
      <c r="H633" s="163">
        <v>58</v>
      </c>
    </row>
    <row r="634" spans="1:8" x14ac:dyDescent="0.2">
      <c r="A634" s="159">
        <v>662</v>
      </c>
      <c r="B634" s="160">
        <f t="shared" si="27"/>
        <v>126.28</v>
      </c>
      <c r="C634" s="161">
        <v>278.20999999999998</v>
      </c>
      <c r="D634" s="162">
        <v>44710</v>
      </c>
      <c r="E634" s="163">
        <v>31909</v>
      </c>
      <c r="F634" s="162">
        <f t="shared" si="29"/>
        <v>7640</v>
      </c>
      <c r="G634" s="164">
        <f t="shared" si="28"/>
        <v>5625</v>
      </c>
      <c r="H634" s="163">
        <v>58</v>
      </c>
    </row>
    <row r="635" spans="1:8" x14ac:dyDescent="0.2">
      <c r="A635" s="159">
        <v>663</v>
      </c>
      <c r="B635" s="160">
        <f t="shared" si="27"/>
        <v>126.29</v>
      </c>
      <c r="C635" s="161">
        <v>278.20999999999998</v>
      </c>
      <c r="D635" s="162">
        <v>44710</v>
      </c>
      <c r="E635" s="163">
        <v>31909</v>
      </c>
      <c r="F635" s="162">
        <f t="shared" si="29"/>
        <v>7640</v>
      </c>
      <c r="G635" s="164">
        <f t="shared" si="28"/>
        <v>5625</v>
      </c>
      <c r="H635" s="163">
        <v>58</v>
      </c>
    </row>
    <row r="636" spans="1:8" x14ac:dyDescent="0.2">
      <c r="A636" s="159">
        <v>664</v>
      </c>
      <c r="B636" s="160">
        <f t="shared" si="27"/>
        <v>126.29</v>
      </c>
      <c r="C636" s="161">
        <v>278.20999999999998</v>
      </c>
      <c r="D636" s="162">
        <v>44710</v>
      </c>
      <c r="E636" s="163">
        <v>31909</v>
      </c>
      <c r="F636" s="162">
        <f t="shared" si="29"/>
        <v>7640</v>
      </c>
      <c r="G636" s="164">
        <f t="shared" si="28"/>
        <v>5625</v>
      </c>
      <c r="H636" s="163">
        <v>58</v>
      </c>
    </row>
    <row r="637" spans="1:8" x14ac:dyDescent="0.2">
      <c r="A637" s="159">
        <v>665</v>
      </c>
      <c r="B637" s="160">
        <f t="shared" si="27"/>
        <v>126.3</v>
      </c>
      <c r="C637" s="161">
        <v>278.20999999999998</v>
      </c>
      <c r="D637" s="162">
        <v>44710</v>
      </c>
      <c r="E637" s="163">
        <v>31909</v>
      </c>
      <c r="F637" s="162">
        <f t="shared" si="29"/>
        <v>7640</v>
      </c>
      <c r="G637" s="164">
        <f t="shared" si="28"/>
        <v>5624</v>
      </c>
      <c r="H637" s="163">
        <v>58</v>
      </c>
    </row>
    <row r="638" spans="1:8" x14ac:dyDescent="0.2">
      <c r="A638" s="159">
        <v>666</v>
      </c>
      <c r="B638" s="160">
        <f t="shared" si="27"/>
        <v>126.31</v>
      </c>
      <c r="C638" s="161">
        <v>278.20999999999998</v>
      </c>
      <c r="D638" s="162">
        <v>44710</v>
      </c>
      <c r="E638" s="163">
        <v>31909</v>
      </c>
      <c r="F638" s="162">
        <f t="shared" si="29"/>
        <v>7639</v>
      </c>
      <c r="G638" s="164">
        <f t="shared" si="28"/>
        <v>5624</v>
      </c>
      <c r="H638" s="163">
        <v>58</v>
      </c>
    </row>
    <row r="639" spans="1:8" x14ac:dyDescent="0.2">
      <c r="A639" s="159">
        <v>667</v>
      </c>
      <c r="B639" s="160">
        <f t="shared" si="27"/>
        <v>126.31</v>
      </c>
      <c r="C639" s="161">
        <v>278.20999999999998</v>
      </c>
      <c r="D639" s="162">
        <v>44710</v>
      </c>
      <c r="E639" s="163">
        <v>31909</v>
      </c>
      <c r="F639" s="162">
        <f t="shared" si="29"/>
        <v>7639</v>
      </c>
      <c r="G639" s="164">
        <f t="shared" si="28"/>
        <v>5624</v>
      </c>
      <c r="H639" s="163">
        <v>58</v>
      </c>
    </row>
    <row r="640" spans="1:8" x14ac:dyDescent="0.2">
      <c r="A640" s="159">
        <v>668</v>
      </c>
      <c r="B640" s="160">
        <f t="shared" si="27"/>
        <v>126.32</v>
      </c>
      <c r="C640" s="161">
        <v>278.20999999999998</v>
      </c>
      <c r="D640" s="162">
        <v>44710</v>
      </c>
      <c r="E640" s="163">
        <v>31909</v>
      </c>
      <c r="F640" s="162">
        <f t="shared" si="29"/>
        <v>7639</v>
      </c>
      <c r="G640" s="164">
        <f t="shared" si="28"/>
        <v>5624</v>
      </c>
      <c r="H640" s="163">
        <v>58</v>
      </c>
    </row>
    <row r="641" spans="1:8" x14ac:dyDescent="0.2">
      <c r="A641" s="159">
        <v>669</v>
      </c>
      <c r="B641" s="160">
        <f t="shared" si="27"/>
        <v>126.32</v>
      </c>
      <c r="C641" s="161">
        <v>278.20999999999998</v>
      </c>
      <c r="D641" s="162">
        <v>44710</v>
      </c>
      <c r="E641" s="163">
        <v>31909</v>
      </c>
      <c r="F641" s="162">
        <f t="shared" si="29"/>
        <v>7639</v>
      </c>
      <c r="G641" s="164">
        <f t="shared" si="28"/>
        <v>5624</v>
      </c>
      <c r="H641" s="163">
        <v>58</v>
      </c>
    </row>
    <row r="642" spans="1:8" x14ac:dyDescent="0.2">
      <c r="A642" s="159">
        <v>670</v>
      </c>
      <c r="B642" s="160">
        <f t="shared" si="27"/>
        <v>126.33</v>
      </c>
      <c r="C642" s="161">
        <v>278.20999999999998</v>
      </c>
      <c r="D642" s="162">
        <v>44710</v>
      </c>
      <c r="E642" s="163">
        <v>31909</v>
      </c>
      <c r="F642" s="162">
        <f t="shared" si="29"/>
        <v>7638</v>
      </c>
      <c r="G642" s="164">
        <f t="shared" si="28"/>
        <v>5623</v>
      </c>
      <c r="H642" s="163">
        <v>58</v>
      </c>
    </row>
    <row r="643" spans="1:8" x14ac:dyDescent="0.2">
      <c r="A643" s="159">
        <v>671</v>
      </c>
      <c r="B643" s="160">
        <f t="shared" si="27"/>
        <v>126.34</v>
      </c>
      <c r="C643" s="161">
        <v>278.20999999999998</v>
      </c>
      <c r="D643" s="162">
        <v>44710</v>
      </c>
      <c r="E643" s="163">
        <v>31909</v>
      </c>
      <c r="F643" s="162">
        <f t="shared" si="29"/>
        <v>7638</v>
      </c>
      <c r="G643" s="164">
        <f t="shared" si="28"/>
        <v>5623</v>
      </c>
      <c r="H643" s="163">
        <v>58</v>
      </c>
    </row>
    <row r="644" spans="1:8" x14ac:dyDescent="0.2">
      <c r="A644" s="159">
        <v>672</v>
      </c>
      <c r="B644" s="160">
        <f t="shared" si="27"/>
        <v>126.34</v>
      </c>
      <c r="C644" s="161">
        <v>278.20999999999998</v>
      </c>
      <c r="D644" s="162">
        <v>44710</v>
      </c>
      <c r="E644" s="163">
        <v>31909</v>
      </c>
      <c r="F644" s="162">
        <f t="shared" si="29"/>
        <v>7638</v>
      </c>
      <c r="G644" s="164">
        <f t="shared" si="28"/>
        <v>5623</v>
      </c>
      <c r="H644" s="163">
        <v>58</v>
      </c>
    </row>
    <row r="645" spans="1:8" x14ac:dyDescent="0.2">
      <c r="A645" s="159">
        <v>673</v>
      </c>
      <c r="B645" s="160">
        <f t="shared" si="27"/>
        <v>126.35</v>
      </c>
      <c r="C645" s="161">
        <v>278.20999999999998</v>
      </c>
      <c r="D645" s="162">
        <v>44710</v>
      </c>
      <c r="E645" s="163">
        <v>31909</v>
      </c>
      <c r="F645" s="162">
        <f t="shared" si="29"/>
        <v>7637</v>
      </c>
      <c r="G645" s="164">
        <f t="shared" si="28"/>
        <v>5623</v>
      </c>
      <c r="H645" s="163">
        <v>58</v>
      </c>
    </row>
    <row r="646" spans="1:8" x14ac:dyDescent="0.2">
      <c r="A646" s="159">
        <v>674</v>
      </c>
      <c r="B646" s="160">
        <f t="shared" si="27"/>
        <v>126.36</v>
      </c>
      <c r="C646" s="161">
        <v>278.20999999999998</v>
      </c>
      <c r="D646" s="162">
        <v>44710</v>
      </c>
      <c r="E646" s="163">
        <v>31909</v>
      </c>
      <c r="F646" s="162">
        <f t="shared" si="29"/>
        <v>7637</v>
      </c>
      <c r="G646" s="164">
        <f t="shared" si="28"/>
        <v>5622</v>
      </c>
      <c r="H646" s="163">
        <v>58</v>
      </c>
    </row>
    <row r="647" spans="1:8" x14ac:dyDescent="0.2">
      <c r="A647" s="159">
        <v>675</v>
      </c>
      <c r="B647" s="160">
        <f t="shared" si="27"/>
        <v>126.36</v>
      </c>
      <c r="C647" s="161">
        <v>278.20999999999998</v>
      </c>
      <c r="D647" s="162">
        <v>44710</v>
      </c>
      <c r="E647" s="163">
        <v>31909</v>
      </c>
      <c r="F647" s="162">
        <f t="shared" si="29"/>
        <v>7637</v>
      </c>
      <c r="G647" s="164">
        <f t="shared" si="28"/>
        <v>5622</v>
      </c>
      <c r="H647" s="163">
        <v>58</v>
      </c>
    </row>
    <row r="648" spans="1:8" x14ac:dyDescent="0.2">
      <c r="A648" s="159">
        <v>676</v>
      </c>
      <c r="B648" s="160">
        <f t="shared" si="27"/>
        <v>126.37</v>
      </c>
      <c r="C648" s="161">
        <v>278.20999999999998</v>
      </c>
      <c r="D648" s="162">
        <v>44710</v>
      </c>
      <c r="E648" s="163">
        <v>31909</v>
      </c>
      <c r="F648" s="162">
        <f t="shared" si="29"/>
        <v>7636</v>
      </c>
      <c r="G648" s="164">
        <f t="shared" si="28"/>
        <v>5622</v>
      </c>
      <c r="H648" s="163">
        <v>58</v>
      </c>
    </row>
    <row r="649" spans="1:8" x14ac:dyDescent="0.2">
      <c r="A649" s="159">
        <v>677</v>
      </c>
      <c r="B649" s="160">
        <f t="shared" si="27"/>
        <v>126.37</v>
      </c>
      <c r="C649" s="161">
        <v>278.20999999999998</v>
      </c>
      <c r="D649" s="162">
        <v>44710</v>
      </c>
      <c r="E649" s="163">
        <v>31909</v>
      </c>
      <c r="F649" s="162">
        <f t="shared" si="29"/>
        <v>7636</v>
      </c>
      <c r="G649" s="164">
        <f t="shared" si="28"/>
        <v>5622</v>
      </c>
      <c r="H649" s="163">
        <v>58</v>
      </c>
    </row>
    <row r="650" spans="1:8" x14ac:dyDescent="0.2">
      <c r="A650" s="159">
        <v>678</v>
      </c>
      <c r="B650" s="160">
        <f t="shared" si="27"/>
        <v>126.38</v>
      </c>
      <c r="C650" s="161">
        <v>278.20999999999998</v>
      </c>
      <c r="D650" s="162">
        <v>44710</v>
      </c>
      <c r="E650" s="163">
        <v>31909</v>
      </c>
      <c r="F650" s="162">
        <f t="shared" si="29"/>
        <v>7636</v>
      </c>
      <c r="G650" s="164">
        <f t="shared" si="28"/>
        <v>5622</v>
      </c>
      <c r="H650" s="163">
        <v>58</v>
      </c>
    </row>
    <row r="651" spans="1:8" x14ac:dyDescent="0.2">
      <c r="A651" s="159">
        <v>679</v>
      </c>
      <c r="B651" s="160">
        <f t="shared" si="27"/>
        <v>126.39</v>
      </c>
      <c r="C651" s="161">
        <v>278.20999999999998</v>
      </c>
      <c r="D651" s="162">
        <v>44710</v>
      </c>
      <c r="E651" s="163">
        <v>31909</v>
      </c>
      <c r="F651" s="162">
        <f t="shared" si="29"/>
        <v>7635</v>
      </c>
      <c r="G651" s="164">
        <f t="shared" si="28"/>
        <v>5621</v>
      </c>
      <c r="H651" s="163">
        <v>58</v>
      </c>
    </row>
    <row r="652" spans="1:8" x14ac:dyDescent="0.2">
      <c r="A652" s="159">
        <v>680</v>
      </c>
      <c r="B652" s="160">
        <f t="shared" ref="B652:B715" si="30">ROUND(4.2*LN(A652)+99,2)</f>
        <v>126.39</v>
      </c>
      <c r="C652" s="161">
        <v>278.20999999999998</v>
      </c>
      <c r="D652" s="162">
        <v>44710</v>
      </c>
      <c r="E652" s="163">
        <v>31909</v>
      </c>
      <c r="F652" s="162">
        <f t="shared" si="29"/>
        <v>7635</v>
      </c>
      <c r="G652" s="164">
        <f t="shared" ref="G652:G715" si="31">ROUND(12*(1/B652*D652+1/C652*E652),0)</f>
        <v>5621</v>
      </c>
      <c r="H652" s="163">
        <v>58</v>
      </c>
    </row>
    <row r="653" spans="1:8" x14ac:dyDescent="0.2">
      <c r="A653" s="159">
        <v>681</v>
      </c>
      <c r="B653" s="160">
        <f t="shared" si="30"/>
        <v>126.4</v>
      </c>
      <c r="C653" s="161">
        <v>278.20999999999998</v>
      </c>
      <c r="D653" s="162">
        <v>44710</v>
      </c>
      <c r="E653" s="163">
        <v>31909</v>
      </c>
      <c r="F653" s="162">
        <f t="shared" si="29"/>
        <v>7635</v>
      </c>
      <c r="G653" s="164">
        <f t="shared" si="31"/>
        <v>5621</v>
      </c>
      <c r="H653" s="163">
        <v>58</v>
      </c>
    </row>
    <row r="654" spans="1:8" x14ac:dyDescent="0.2">
      <c r="A654" s="159">
        <v>682</v>
      </c>
      <c r="B654" s="160">
        <f t="shared" si="30"/>
        <v>126.41</v>
      </c>
      <c r="C654" s="161">
        <v>278.20999999999998</v>
      </c>
      <c r="D654" s="162">
        <v>44710</v>
      </c>
      <c r="E654" s="163">
        <v>31909</v>
      </c>
      <c r="F654" s="162">
        <f t="shared" si="29"/>
        <v>7635</v>
      </c>
      <c r="G654" s="164">
        <f t="shared" si="31"/>
        <v>5621</v>
      </c>
      <c r="H654" s="163">
        <v>58</v>
      </c>
    </row>
    <row r="655" spans="1:8" x14ac:dyDescent="0.2">
      <c r="A655" s="159">
        <v>683</v>
      </c>
      <c r="B655" s="160">
        <f t="shared" si="30"/>
        <v>126.41</v>
      </c>
      <c r="C655" s="161">
        <v>278.20999999999998</v>
      </c>
      <c r="D655" s="162">
        <v>44710</v>
      </c>
      <c r="E655" s="163">
        <v>31909</v>
      </c>
      <c r="F655" s="162">
        <f t="shared" si="29"/>
        <v>7635</v>
      </c>
      <c r="G655" s="164">
        <f t="shared" si="31"/>
        <v>5621</v>
      </c>
      <c r="H655" s="163">
        <v>58</v>
      </c>
    </row>
    <row r="656" spans="1:8" x14ac:dyDescent="0.2">
      <c r="A656" s="159">
        <v>684</v>
      </c>
      <c r="B656" s="160">
        <f t="shared" si="30"/>
        <v>126.42</v>
      </c>
      <c r="C656" s="161">
        <v>278.20999999999998</v>
      </c>
      <c r="D656" s="162">
        <v>44710</v>
      </c>
      <c r="E656" s="163">
        <v>31909</v>
      </c>
      <c r="F656" s="162">
        <f t="shared" ref="F656:F719" si="32">ROUND(12*1.348*(1/B656*D656+1/C656*E656)+H656,0)</f>
        <v>7634</v>
      </c>
      <c r="G656" s="164">
        <f t="shared" si="31"/>
        <v>5620</v>
      </c>
      <c r="H656" s="163">
        <v>58</v>
      </c>
    </row>
    <row r="657" spans="1:8" x14ac:dyDescent="0.2">
      <c r="A657" s="159">
        <v>685</v>
      </c>
      <c r="B657" s="160">
        <f t="shared" si="30"/>
        <v>126.42</v>
      </c>
      <c r="C657" s="161">
        <v>278.20999999999998</v>
      </c>
      <c r="D657" s="162">
        <v>44710</v>
      </c>
      <c r="E657" s="163">
        <v>31909</v>
      </c>
      <c r="F657" s="162">
        <f t="shared" si="32"/>
        <v>7634</v>
      </c>
      <c r="G657" s="164">
        <f t="shared" si="31"/>
        <v>5620</v>
      </c>
      <c r="H657" s="163">
        <v>58</v>
      </c>
    </row>
    <row r="658" spans="1:8" x14ac:dyDescent="0.2">
      <c r="A658" s="159">
        <v>686</v>
      </c>
      <c r="B658" s="160">
        <f t="shared" si="30"/>
        <v>126.43</v>
      </c>
      <c r="C658" s="161">
        <v>278.20999999999998</v>
      </c>
      <c r="D658" s="162">
        <v>44710</v>
      </c>
      <c r="E658" s="163">
        <v>31909</v>
      </c>
      <c r="F658" s="162">
        <f t="shared" si="32"/>
        <v>7634</v>
      </c>
      <c r="G658" s="164">
        <f t="shared" si="31"/>
        <v>5620</v>
      </c>
      <c r="H658" s="163">
        <v>58</v>
      </c>
    </row>
    <row r="659" spans="1:8" x14ac:dyDescent="0.2">
      <c r="A659" s="159">
        <v>687</v>
      </c>
      <c r="B659" s="160">
        <f t="shared" si="30"/>
        <v>126.44</v>
      </c>
      <c r="C659" s="161">
        <v>278.20999999999998</v>
      </c>
      <c r="D659" s="162">
        <v>44710</v>
      </c>
      <c r="E659" s="163">
        <v>31909</v>
      </c>
      <c r="F659" s="162">
        <f t="shared" si="32"/>
        <v>7633</v>
      </c>
      <c r="G659" s="164">
        <f t="shared" si="31"/>
        <v>5620</v>
      </c>
      <c r="H659" s="163">
        <v>58</v>
      </c>
    </row>
    <row r="660" spans="1:8" x14ac:dyDescent="0.2">
      <c r="A660" s="159">
        <v>688</v>
      </c>
      <c r="B660" s="160">
        <f t="shared" si="30"/>
        <v>126.44</v>
      </c>
      <c r="C660" s="161">
        <v>278.20999999999998</v>
      </c>
      <c r="D660" s="162">
        <v>44710</v>
      </c>
      <c r="E660" s="163">
        <v>31909</v>
      </c>
      <c r="F660" s="162">
        <f t="shared" si="32"/>
        <v>7633</v>
      </c>
      <c r="G660" s="164">
        <f t="shared" si="31"/>
        <v>5620</v>
      </c>
      <c r="H660" s="163">
        <v>58</v>
      </c>
    </row>
    <row r="661" spans="1:8" x14ac:dyDescent="0.2">
      <c r="A661" s="159">
        <v>689</v>
      </c>
      <c r="B661" s="160">
        <f t="shared" si="30"/>
        <v>126.45</v>
      </c>
      <c r="C661" s="161">
        <v>278.20999999999998</v>
      </c>
      <c r="D661" s="162">
        <v>44710</v>
      </c>
      <c r="E661" s="163">
        <v>31909</v>
      </c>
      <c r="F661" s="162">
        <f t="shared" si="32"/>
        <v>7633</v>
      </c>
      <c r="G661" s="164">
        <f t="shared" si="31"/>
        <v>5619</v>
      </c>
      <c r="H661" s="163">
        <v>58</v>
      </c>
    </row>
    <row r="662" spans="1:8" x14ac:dyDescent="0.2">
      <c r="A662" s="159">
        <v>690</v>
      </c>
      <c r="B662" s="160">
        <f t="shared" si="30"/>
        <v>126.45</v>
      </c>
      <c r="C662" s="161">
        <v>278.20999999999998</v>
      </c>
      <c r="D662" s="162">
        <v>44710</v>
      </c>
      <c r="E662" s="163">
        <v>31909</v>
      </c>
      <c r="F662" s="162">
        <f t="shared" si="32"/>
        <v>7633</v>
      </c>
      <c r="G662" s="164">
        <f t="shared" si="31"/>
        <v>5619</v>
      </c>
      <c r="H662" s="163">
        <v>58</v>
      </c>
    </row>
    <row r="663" spans="1:8" x14ac:dyDescent="0.2">
      <c r="A663" s="159">
        <v>691</v>
      </c>
      <c r="B663" s="160">
        <f t="shared" si="30"/>
        <v>126.46</v>
      </c>
      <c r="C663" s="161">
        <v>278.20999999999998</v>
      </c>
      <c r="D663" s="162">
        <v>44710</v>
      </c>
      <c r="E663" s="163">
        <v>31909</v>
      </c>
      <c r="F663" s="162">
        <f t="shared" si="32"/>
        <v>7632</v>
      </c>
      <c r="G663" s="164">
        <f t="shared" si="31"/>
        <v>5619</v>
      </c>
      <c r="H663" s="163">
        <v>58</v>
      </c>
    </row>
    <row r="664" spans="1:8" x14ac:dyDescent="0.2">
      <c r="A664" s="159">
        <v>692</v>
      </c>
      <c r="B664" s="160">
        <f t="shared" si="30"/>
        <v>126.47</v>
      </c>
      <c r="C664" s="161">
        <v>278.20999999999998</v>
      </c>
      <c r="D664" s="162">
        <v>44710</v>
      </c>
      <c r="E664" s="163">
        <v>31909</v>
      </c>
      <c r="F664" s="162">
        <f t="shared" si="32"/>
        <v>7632</v>
      </c>
      <c r="G664" s="164">
        <f t="shared" si="31"/>
        <v>5619</v>
      </c>
      <c r="H664" s="163">
        <v>58</v>
      </c>
    </row>
    <row r="665" spans="1:8" x14ac:dyDescent="0.2">
      <c r="A665" s="159">
        <v>693</v>
      </c>
      <c r="B665" s="160">
        <f t="shared" si="30"/>
        <v>126.47</v>
      </c>
      <c r="C665" s="161">
        <v>278.20999999999998</v>
      </c>
      <c r="D665" s="162">
        <v>44710</v>
      </c>
      <c r="E665" s="163">
        <v>31909</v>
      </c>
      <c r="F665" s="162">
        <f t="shared" si="32"/>
        <v>7632</v>
      </c>
      <c r="G665" s="164">
        <f t="shared" si="31"/>
        <v>5619</v>
      </c>
      <c r="H665" s="163">
        <v>58</v>
      </c>
    </row>
    <row r="666" spans="1:8" x14ac:dyDescent="0.2">
      <c r="A666" s="159">
        <v>694</v>
      </c>
      <c r="B666" s="160">
        <f t="shared" si="30"/>
        <v>126.48</v>
      </c>
      <c r="C666" s="161">
        <v>278.20999999999998</v>
      </c>
      <c r="D666" s="162">
        <v>44710</v>
      </c>
      <c r="E666" s="163">
        <v>31909</v>
      </c>
      <c r="F666" s="162">
        <f t="shared" si="32"/>
        <v>7631</v>
      </c>
      <c r="G666" s="164">
        <f t="shared" si="31"/>
        <v>5618</v>
      </c>
      <c r="H666" s="163">
        <v>58</v>
      </c>
    </row>
    <row r="667" spans="1:8" x14ac:dyDescent="0.2">
      <c r="A667" s="159">
        <v>695</v>
      </c>
      <c r="B667" s="160">
        <f t="shared" si="30"/>
        <v>126.48</v>
      </c>
      <c r="C667" s="161">
        <v>278.20999999999998</v>
      </c>
      <c r="D667" s="162">
        <v>44710</v>
      </c>
      <c r="E667" s="163">
        <v>31909</v>
      </c>
      <c r="F667" s="162">
        <f t="shared" si="32"/>
        <v>7631</v>
      </c>
      <c r="G667" s="164">
        <f t="shared" si="31"/>
        <v>5618</v>
      </c>
      <c r="H667" s="163">
        <v>58</v>
      </c>
    </row>
    <row r="668" spans="1:8" x14ac:dyDescent="0.2">
      <c r="A668" s="159">
        <v>696</v>
      </c>
      <c r="B668" s="160">
        <f t="shared" si="30"/>
        <v>126.49</v>
      </c>
      <c r="C668" s="161">
        <v>278.20999999999998</v>
      </c>
      <c r="D668" s="162">
        <v>44710</v>
      </c>
      <c r="E668" s="163">
        <v>31909</v>
      </c>
      <c r="F668" s="162">
        <f t="shared" si="32"/>
        <v>7631</v>
      </c>
      <c r="G668" s="164">
        <f t="shared" si="31"/>
        <v>5618</v>
      </c>
      <c r="H668" s="163">
        <v>58</v>
      </c>
    </row>
    <row r="669" spans="1:8" x14ac:dyDescent="0.2">
      <c r="A669" s="159">
        <v>697</v>
      </c>
      <c r="B669" s="160">
        <f t="shared" si="30"/>
        <v>126.5</v>
      </c>
      <c r="C669" s="161">
        <v>278.20999999999998</v>
      </c>
      <c r="D669" s="162">
        <v>44710</v>
      </c>
      <c r="E669" s="163">
        <v>31909</v>
      </c>
      <c r="F669" s="162">
        <f t="shared" si="32"/>
        <v>7631</v>
      </c>
      <c r="G669" s="164">
        <f t="shared" si="31"/>
        <v>5618</v>
      </c>
      <c r="H669" s="163">
        <v>58</v>
      </c>
    </row>
    <row r="670" spans="1:8" x14ac:dyDescent="0.2">
      <c r="A670" s="159">
        <v>698</v>
      </c>
      <c r="B670" s="160">
        <f t="shared" si="30"/>
        <v>126.5</v>
      </c>
      <c r="C670" s="161">
        <v>278.20999999999998</v>
      </c>
      <c r="D670" s="162">
        <v>44710</v>
      </c>
      <c r="E670" s="163">
        <v>31909</v>
      </c>
      <c r="F670" s="162">
        <f t="shared" si="32"/>
        <v>7631</v>
      </c>
      <c r="G670" s="164">
        <f t="shared" si="31"/>
        <v>5618</v>
      </c>
      <c r="H670" s="163">
        <v>58</v>
      </c>
    </row>
    <row r="671" spans="1:8" x14ac:dyDescent="0.2">
      <c r="A671" s="159">
        <v>699</v>
      </c>
      <c r="B671" s="160">
        <f t="shared" si="30"/>
        <v>126.51</v>
      </c>
      <c r="C671" s="161">
        <v>278.20999999999998</v>
      </c>
      <c r="D671" s="162">
        <v>44710</v>
      </c>
      <c r="E671" s="163">
        <v>31909</v>
      </c>
      <c r="F671" s="162">
        <f t="shared" si="32"/>
        <v>7630</v>
      </c>
      <c r="G671" s="164">
        <f t="shared" si="31"/>
        <v>5617</v>
      </c>
      <c r="H671" s="163">
        <v>58</v>
      </c>
    </row>
    <row r="672" spans="1:8" x14ac:dyDescent="0.2">
      <c r="A672" s="159">
        <v>700</v>
      </c>
      <c r="B672" s="160">
        <f t="shared" si="30"/>
        <v>126.51</v>
      </c>
      <c r="C672" s="161">
        <v>278.20999999999998</v>
      </c>
      <c r="D672" s="162">
        <v>44710</v>
      </c>
      <c r="E672" s="163">
        <v>31909</v>
      </c>
      <c r="F672" s="162">
        <f t="shared" si="32"/>
        <v>7630</v>
      </c>
      <c r="G672" s="164">
        <f t="shared" si="31"/>
        <v>5617</v>
      </c>
      <c r="H672" s="163">
        <v>58</v>
      </c>
    </row>
    <row r="673" spans="1:8" x14ac:dyDescent="0.2">
      <c r="A673" s="159">
        <v>701</v>
      </c>
      <c r="B673" s="160">
        <f t="shared" si="30"/>
        <v>126.52</v>
      </c>
      <c r="C673" s="161">
        <v>278.20999999999998</v>
      </c>
      <c r="D673" s="162">
        <v>44710</v>
      </c>
      <c r="E673" s="163">
        <v>31909</v>
      </c>
      <c r="F673" s="162">
        <f t="shared" si="32"/>
        <v>7630</v>
      </c>
      <c r="G673" s="164">
        <f t="shared" si="31"/>
        <v>5617</v>
      </c>
      <c r="H673" s="163">
        <v>58</v>
      </c>
    </row>
    <row r="674" spans="1:8" x14ac:dyDescent="0.2">
      <c r="A674" s="159">
        <v>702</v>
      </c>
      <c r="B674" s="160">
        <f t="shared" si="30"/>
        <v>126.53</v>
      </c>
      <c r="C674" s="161">
        <v>278.20999999999998</v>
      </c>
      <c r="D674" s="162">
        <v>44710</v>
      </c>
      <c r="E674" s="163">
        <v>31909</v>
      </c>
      <c r="F674" s="162">
        <f t="shared" si="32"/>
        <v>7629</v>
      </c>
      <c r="G674" s="164">
        <f t="shared" si="31"/>
        <v>5617</v>
      </c>
      <c r="H674" s="163">
        <v>58</v>
      </c>
    </row>
    <row r="675" spans="1:8" x14ac:dyDescent="0.2">
      <c r="A675" s="159">
        <v>703</v>
      </c>
      <c r="B675" s="160">
        <f t="shared" si="30"/>
        <v>126.53</v>
      </c>
      <c r="C675" s="161">
        <v>278.20999999999998</v>
      </c>
      <c r="D675" s="162">
        <v>44710</v>
      </c>
      <c r="E675" s="163">
        <v>31909</v>
      </c>
      <c r="F675" s="162">
        <f t="shared" si="32"/>
        <v>7629</v>
      </c>
      <c r="G675" s="164">
        <f t="shared" si="31"/>
        <v>5617</v>
      </c>
      <c r="H675" s="163">
        <v>58</v>
      </c>
    </row>
    <row r="676" spans="1:8" x14ac:dyDescent="0.2">
      <c r="A676" s="159">
        <v>704</v>
      </c>
      <c r="B676" s="160">
        <f t="shared" si="30"/>
        <v>126.54</v>
      </c>
      <c r="C676" s="161">
        <v>278.20999999999998</v>
      </c>
      <c r="D676" s="162">
        <v>44710</v>
      </c>
      <c r="E676" s="163">
        <v>31909</v>
      </c>
      <c r="F676" s="162">
        <f t="shared" si="32"/>
        <v>7629</v>
      </c>
      <c r="G676" s="164">
        <f t="shared" si="31"/>
        <v>5616</v>
      </c>
      <c r="H676" s="163">
        <v>58</v>
      </c>
    </row>
    <row r="677" spans="1:8" x14ac:dyDescent="0.2">
      <c r="A677" s="159">
        <v>705</v>
      </c>
      <c r="B677" s="160">
        <f t="shared" si="30"/>
        <v>126.54</v>
      </c>
      <c r="C677" s="161">
        <v>278.20999999999998</v>
      </c>
      <c r="D677" s="162">
        <v>44710</v>
      </c>
      <c r="E677" s="163">
        <v>31909</v>
      </c>
      <c r="F677" s="162">
        <f t="shared" si="32"/>
        <v>7629</v>
      </c>
      <c r="G677" s="164">
        <f t="shared" si="31"/>
        <v>5616</v>
      </c>
      <c r="H677" s="163">
        <v>58</v>
      </c>
    </row>
    <row r="678" spans="1:8" x14ac:dyDescent="0.2">
      <c r="A678" s="159">
        <v>706</v>
      </c>
      <c r="B678" s="160">
        <f t="shared" si="30"/>
        <v>126.55</v>
      </c>
      <c r="C678" s="161">
        <v>278.20999999999998</v>
      </c>
      <c r="D678" s="162">
        <v>44710</v>
      </c>
      <c r="E678" s="163">
        <v>31909</v>
      </c>
      <c r="F678" s="162">
        <f t="shared" si="32"/>
        <v>7628</v>
      </c>
      <c r="G678" s="164">
        <f t="shared" si="31"/>
        <v>5616</v>
      </c>
      <c r="H678" s="163">
        <v>58</v>
      </c>
    </row>
    <row r="679" spans="1:8" x14ac:dyDescent="0.2">
      <c r="A679" s="159">
        <v>707</v>
      </c>
      <c r="B679" s="160">
        <f t="shared" si="30"/>
        <v>126.56</v>
      </c>
      <c r="C679" s="161">
        <v>278.20999999999998</v>
      </c>
      <c r="D679" s="162">
        <v>44710</v>
      </c>
      <c r="E679" s="163">
        <v>31909</v>
      </c>
      <c r="F679" s="162">
        <f t="shared" si="32"/>
        <v>7628</v>
      </c>
      <c r="G679" s="164">
        <f t="shared" si="31"/>
        <v>5616</v>
      </c>
      <c r="H679" s="163">
        <v>58</v>
      </c>
    </row>
    <row r="680" spans="1:8" x14ac:dyDescent="0.2">
      <c r="A680" s="159">
        <v>708</v>
      </c>
      <c r="B680" s="160">
        <f t="shared" si="30"/>
        <v>126.56</v>
      </c>
      <c r="C680" s="161">
        <v>278.20999999999998</v>
      </c>
      <c r="D680" s="162">
        <v>44710</v>
      </c>
      <c r="E680" s="163">
        <v>31909</v>
      </c>
      <c r="F680" s="162">
        <f t="shared" si="32"/>
        <v>7628</v>
      </c>
      <c r="G680" s="164">
        <f t="shared" si="31"/>
        <v>5616</v>
      </c>
      <c r="H680" s="163">
        <v>58</v>
      </c>
    </row>
    <row r="681" spans="1:8" x14ac:dyDescent="0.2">
      <c r="A681" s="159">
        <v>709</v>
      </c>
      <c r="B681" s="160">
        <f t="shared" si="30"/>
        <v>126.57</v>
      </c>
      <c r="C681" s="161">
        <v>278.20999999999998</v>
      </c>
      <c r="D681" s="162">
        <v>44710</v>
      </c>
      <c r="E681" s="163">
        <v>31909</v>
      </c>
      <c r="F681" s="162">
        <f t="shared" si="32"/>
        <v>7627</v>
      </c>
      <c r="G681" s="164">
        <f t="shared" si="31"/>
        <v>5615</v>
      </c>
      <c r="H681" s="163">
        <v>58</v>
      </c>
    </row>
    <row r="682" spans="1:8" x14ac:dyDescent="0.2">
      <c r="A682" s="159">
        <v>710</v>
      </c>
      <c r="B682" s="160">
        <f t="shared" si="30"/>
        <v>126.57</v>
      </c>
      <c r="C682" s="161">
        <v>278.20999999999998</v>
      </c>
      <c r="D682" s="162">
        <v>44710</v>
      </c>
      <c r="E682" s="163">
        <v>31909</v>
      </c>
      <c r="F682" s="162">
        <f t="shared" si="32"/>
        <v>7627</v>
      </c>
      <c r="G682" s="164">
        <f t="shared" si="31"/>
        <v>5615</v>
      </c>
      <c r="H682" s="163">
        <v>58</v>
      </c>
    </row>
    <row r="683" spans="1:8" x14ac:dyDescent="0.2">
      <c r="A683" s="159">
        <v>711</v>
      </c>
      <c r="B683" s="160">
        <f t="shared" si="30"/>
        <v>126.58</v>
      </c>
      <c r="C683" s="161">
        <v>278.20999999999998</v>
      </c>
      <c r="D683" s="162">
        <v>44710</v>
      </c>
      <c r="E683" s="163">
        <v>31909</v>
      </c>
      <c r="F683" s="162">
        <f t="shared" si="32"/>
        <v>7627</v>
      </c>
      <c r="G683" s="164">
        <f t="shared" si="31"/>
        <v>5615</v>
      </c>
      <c r="H683" s="163">
        <v>58</v>
      </c>
    </row>
    <row r="684" spans="1:8" x14ac:dyDescent="0.2">
      <c r="A684" s="159">
        <v>712</v>
      </c>
      <c r="B684" s="160">
        <f t="shared" si="30"/>
        <v>126.59</v>
      </c>
      <c r="C684" s="161">
        <v>278.20999999999998</v>
      </c>
      <c r="D684" s="162">
        <v>44710</v>
      </c>
      <c r="E684" s="163">
        <v>31909</v>
      </c>
      <c r="F684" s="162">
        <f t="shared" si="32"/>
        <v>7626</v>
      </c>
      <c r="G684" s="164">
        <f t="shared" si="31"/>
        <v>5615</v>
      </c>
      <c r="H684" s="163">
        <v>58</v>
      </c>
    </row>
    <row r="685" spans="1:8" x14ac:dyDescent="0.2">
      <c r="A685" s="159">
        <v>713</v>
      </c>
      <c r="B685" s="160">
        <f t="shared" si="30"/>
        <v>126.59</v>
      </c>
      <c r="C685" s="161">
        <v>278.20999999999998</v>
      </c>
      <c r="D685" s="162">
        <v>44710</v>
      </c>
      <c r="E685" s="163">
        <v>31909</v>
      </c>
      <c r="F685" s="162">
        <f t="shared" si="32"/>
        <v>7626</v>
      </c>
      <c r="G685" s="164">
        <f t="shared" si="31"/>
        <v>5615</v>
      </c>
      <c r="H685" s="163">
        <v>58</v>
      </c>
    </row>
    <row r="686" spans="1:8" x14ac:dyDescent="0.2">
      <c r="A686" s="159">
        <v>714</v>
      </c>
      <c r="B686" s="160">
        <f t="shared" si="30"/>
        <v>126.6</v>
      </c>
      <c r="C686" s="161">
        <v>278.20999999999998</v>
      </c>
      <c r="D686" s="162">
        <v>44710</v>
      </c>
      <c r="E686" s="163">
        <v>31909</v>
      </c>
      <c r="F686" s="162">
        <f t="shared" si="32"/>
        <v>7626</v>
      </c>
      <c r="G686" s="164">
        <f t="shared" si="31"/>
        <v>5614</v>
      </c>
      <c r="H686" s="163">
        <v>58</v>
      </c>
    </row>
    <row r="687" spans="1:8" x14ac:dyDescent="0.2">
      <c r="A687" s="159">
        <v>715</v>
      </c>
      <c r="B687" s="160">
        <f t="shared" si="30"/>
        <v>126.6</v>
      </c>
      <c r="C687" s="161">
        <v>278.20999999999998</v>
      </c>
      <c r="D687" s="162">
        <v>44710</v>
      </c>
      <c r="E687" s="163">
        <v>31909</v>
      </c>
      <c r="F687" s="162">
        <f t="shared" si="32"/>
        <v>7626</v>
      </c>
      <c r="G687" s="164">
        <f t="shared" si="31"/>
        <v>5614</v>
      </c>
      <c r="H687" s="163">
        <v>58</v>
      </c>
    </row>
    <row r="688" spans="1:8" x14ac:dyDescent="0.2">
      <c r="A688" s="159">
        <v>716</v>
      </c>
      <c r="B688" s="160">
        <f t="shared" si="30"/>
        <v>126.61</v>
      </c>
      <c r="C688" s="161">
        <v>278.20999999999998</v>
      </c>
      <c r="D688" s="162">
        <v>44710</v>
      </c>
      <c r="E688" s="163">
        <v>31909</v>
      </c>
      <c r="F688" s="162">
        <f t="shared" si="32"/>
        <v>7626</v>
      </c>
      <c r="G688" s="164">
        <f t="shared" si="31"/>
        <v>5614</v>
      </c>
      <c r="H688" s="163">
        <v>58</v>
      </c>
    </row>
    <row r="689" spans="1:8" x14ac:dyDescent="0.2">
      <c r="A689" s="159">
        <v>717</v>
      </c>
      <c r="B689" s="160">
        <f t="shared" si="30"/>
        <v>126.62</v>
      </c>
      <c r="C689" s="161">
        <v>278.20999999999998</v>
      </c>
      <c r="D689" s="162">
        <v>44710</v>
      </c>
      <c r="E689" s="163">
        <v>31909</v>
      </c>
      <c r="F689" s="162">
        <f t="shared" si="32"/>
        <v>7625</v>
      </c>
      <c r="G689" s="164">
        <f t="shared" si="31"/>
        <v>5614</v>
      </c>
      <c r="H689" s="163">
        <v>58</v>
      </c>
    </row>
    <row r="690" spans="1:8" x14ac:dyDescent="0.2">
      <c r="A690" s="159">
        <v>718</v>
      </c>
      <c r="B690" s="160">
        <f t="shared" si="30"/>
        <v>126.62</v>
      </c>
      <c r="C690" s="161">
        <v>278.20999999999998</v>
      </c>
      <c r="D690" s="162">
        <v>44710</v>
      </c>
      <c r="E690" s="163">
        <v>31909</v>
      </c>
      <c r="F690" s="162">
        <f t="shared" si="32"/>
        <v>7625</v>
      </c>
      <c r="G690" s="164">
        <f t="shared" si="31"/>
        <v>5614</v>
      </c>
      <c r="H690" s="163">
        <v>58</v>
      </c>
    </row>
    <row r="691" spans="1:8" x14ac:dyDescent="0.2">
      <c r="A691" s="159">
        <v>719</v>
      </c>
      <c r="B691" s="160">
        <f t="shared" si="30"/>
        <v>126.63</v>
      </c>
      <c r="C691" s="161">
        <v>278.20999999999998</v>
      </c>
      <c r="D691" s="162">
        <v>44710</v>
      </c>
      <c r="E691" s="163">
        <v>31909</v>
      </c>
      <c r="F691" s="162">
        <f t="shared" si="32"/>
        <v>7625</v>
      </c>
      <c r="G691" s="164">
        <f t="shared" si="31"/>
        <v>5613</v>
      </c>
      <c r="H691" s="163">
        <v>58</v>
      </c>
    </row>
    <row r="692" spans="1:8" x14ac:dyDescent="0.2">
      <c r="A692" s="159">
        <v>720</v>
      </c>
      <c r="B692" s="160">
        <f t="shared" si="30"/>
        <v>126.63</v>
      </c>
      <c r="C692" s="161">
        <v>278.20999999999998</v>
      </c>
      <c r="D692" s="162">
        <v>44710</v>
      </c>
      <c r="E692" s="163">
        <v>31909</v>
      </c>
      <c r="F692" s="162">
        <f t="shared" si="32"/>
        <v>7625</v>
      </c>
      <c r="G692" s="164">
        <f t="shared" si="31"/>
        <v>5613</v>
      </c>
      <c r="H692" s="163">
        <v>58</v>
      </c>
    </row>
    <row r="693" spans="1:8" x14ac:dyDescent="0.2">
      <c r="A693" s="159">
        <v>721</v>
      </c>
      <c r="B693" s="160">
        <f t="shared" si="30"/>
        <v>126.64</v>
      </c>
      <c r="C693" s="161">
        <v>278.20999999999998</v>
      </c>
      <c r="D693" s="162">
        <v>44710</v>
      </c>
      <c r="E693" s="163">
        <v>31909</v>
      </c>
      <c r="F693" s="162">
        <f t="shared" si="32"/>
        <v>7624</v>
      </c>
      <c r="G693" s="164">
        <f t="shared" si="31"/>
        <v>5613</v>
      </c>
      <c r="H693" s="163">
        <v>58</v>
      </c>
    </row>
    <row r="694" spans="1:8" x14ac:dyDescent="0.2">
      <c r="A694" s="159">
        <v>722</v>
      </c>
      <c r="B694" s="160">
        <f t="shared" si="30"/>
        <v>126.64</v>
      </c>
      <c r="C694" s="161">
        <v>278.20999999999998</v>
      </c>
      <c r="D694" s="162">
        <v>44710</v>
      </c>
      <c r="E694" s="163">
        <v>31909</v>
      </c>
      <c r="F694" s="162">
        <f t="shared" si="32"/>
        <v>7624</v>
      </c>
      <c r="G694" s="164">
        <f t="shared" si="31"/>
        <v>5613</v>
      </c>
      <c r="H694" s="163">
        <v>58</v>
      </c>
    </row>
    <row r="695" spans="1:8" x14ac:dyDescent="0.2">
      <c r="A695" s="159">
        <v>723</v>
      </c>
      <c r="B695" s="160">
        <f t="shared" si="30"/>
        <v>126.65</v>
      </c>
      <c r="C695" s="161">
        <v>278.20999999999998</v>
      </c>
      <c r="D695" s="162">
        <v>44710</v>
      </c>
      <c r="E695" s="163">
        <v>31909</v>
      </c>
      <c r="F695" s="162">
        <f t="shared" si="32"/>
        <v>7624</v>
      </c>
      <c r="G695" s="164">
        <f t="shared" si="31"/>
        <v>5613</v>
      </c>
      <c r="H695" s="163">
        <v>58</v>
      </c>
    </row>
    <row r="696" spans="1:8" x14ac:dyDescent="0.2">
      <c r="A696" s="159">
        <v>724</v>
      </c>
      <c r="B696" s="160">
        <f t="shared" si="30"/>
        <v>126.66</v>
      </c>
      <c r="C696" s="161">
        <v>278.20999999999998</v>
      </c>
      <c r="D696" s="162">
        <v>44710</v>
      </c>
      <c r="E696" s="163">
        <v>31909</v>
      </c>
      <c r="F696" s="162">
        <f t="shared" si="32"/>
        <v>7623</v>
      </c>
      <c r="G696" s="164">
        <f t="shared" si="31"/>
        <v>5612</v>
      </c>
      <c r="H696" s="163">
        <v>58</v>
      </c>
    </row>
    <row r="697" spans="1:8" x14ac:dyDescent="0.2">
      <c r="A697" s="159">
        <v>725</v>
      </c>
      <c r="B697" s="160">
        <f t="shared" si="30"/>
        <v>126.66</v>
      </c>
      <c r="C697" s="161">
        <v>278.20999999999998</v>
      </c>
      <c r="D697" s="162">
        <v>44710</v>
      </c>
      <c r="E697" s="163">
        <v>31909</v>
      </c>
      <c r="F697" s="162">
        <f t="shared" si="32"/>
        <v>7623</v>
      </c>
      <c r="G697" s="164">
        <f t="shared" si="31"/>
        <v>5612</v>
      </c>
      <c r="H697" s="163">
        <v>58</v>
      </c>
    </row>
    <row r="698" spans="1:8" x14ac:dyDescent="0.2">
      <c r="A698" s="159">
        <v>726</v>
      </c>
      <c r="B698" s="160">
        <f t="shared" si="30"/>
        <v>126.67</v>
      </c>
      <c r="C698" s="161">
        <v>278.20999999999998</v>
      </c>
      <c r="D698" s="162">
        <v>44710</v>
      </c>
      <c r="E698" s="163">
        <v>31909</v>
      </c>
      <c r="F698" s="162">
        <f t="shared" si="32"/>
        <v>7623</v>
      </c>
      <c r="G698" s="164">
        <f t="shared" si="31"/>
        <v>5612</v>
      </c>
      <c r="H698" s="163">
        <v>58</v>
      </c>
    </row>
    <row r="699" spans="1:8" x14ac:dyDescent="0.2">
      <c r="A699" s="159">
        <v>727</v>
      </c>
      <c r="B699" s="160">
        <f t="shared" si="30"/>
        <v>126.67</v>
      </c>
      <c r="C699" s="161">
        <v>278.20999999999998</v>
      </c>
      <c r="D699" s="162">
        <v>44710</v>
      </c>
      <c r="E699" s="163">
        <v>31909</v>
      </c>
      <c r="F699" s="162">
        <f t="shared" si="32"/>
        <v>7623</v>
      </c>
      <c r="G699" s="164">
        <f t="shared" si="31"/>
        <v>5612</v>
      </c>
      <c r="H699" s="163">
        <v>58</v>
      </c>
    </row>
    <row r="700" spans="1:8" x14ac:dyDescent="0.2">
      <c r="A700" s="159">
        <v>728</v>
      </c>
      <c r="B700" s="160">
        <f t="shared" si="30"/>
        <v>126.68</v>
      </c>
      <c r="C700" s="161">
        <v>278.20999999999998</v>
      </c>
      <c r="D700" s="162">
        <v>44710</v>
      </c>
      <c r="E700" s="163">
        <v>31909</v>
      </c>
      <c r="F700" s="162">
        <f t="shared" si="32"/>
        <v>7622</v>
      </c>
      <c r="G700" s="164">
        <f t="shared" si="31"/>
        <v>5612</v>
      </c>
      <c r="H700" s="163">
        <v>58</v>
      </c>
    </row>
    <row r="701" spans="1:8" x14ac:dyDescent="0.2">
      <c r="A701" s="159">
        <v>729</v>
      </c>
      <c r="B701" s="160">
        <f t="shared" si="30"/>
        <v>126.69</v>
      </c>
      <c r="C701" s="161">
        <v>278.20999999999998</v>
      </c>
      <c r="D701" s="162">
        <v>44710</v>
      </c>
      <c r="E701" s="163">
        <v>31909</v>
      </c>
      <c r="F701" s="162">
        <f t="shared" si="32"/>
        <v>7622</v>
      </c>
      <c r="G701" s="164">
        <f t="shared" si="31"/>
        <v>5611</v>
      </c>
      <c r="H701" s="163">
        <v>58</v>
      </c>
    </row>
    <row r="702" spans="1:8" x14ac:dyDescent="0.2">
      <c r="A702" s="159">
        <v>730</v>
      </c>
      <c r="B702" s="160">
        <f t="shared" si="30"/>
        <v>126.69</v>
      </c>
      <c r="C702" s="161">
        <v>278.20999999999998</v>
      </c>
      <c r="D702" s="162">
        <v>44710</v>
      </c>
      <c r="E702" s="163">
        <v>31909</v>
      </c>
      <c r="F702" s="162">
        <f t="shared" si="32"/>
        <v>7622</v>
      </c>
      <c r="G702" s="164">
        <f t="shared" si="31"/>
        <v>5611</v>
      </c>
      <c r="H702" s="163">
        <v>58</v>
      </c>
    </row>
    <row r="703" spans="1:8" x14ac:dyDescent="0.2">
      <c r="A703" s="159">
        <v>731</v>
      </c>
      <c r="B703" s="160">
        <f t="shared" si="30"/>
        <v>126.7</v>
      </c>
      <c r="C703" s="161">
        <v>278.20999999999998</v>
      </c>
      <c r="D703" s="162">
        <v>44710</v>
      </c>
      <c r="E703" s="163">
        <v>31909</v>
      </c>
      <c r="F703" s="162">
        <f t="shared" si="32"/>
        <v>7621</v>
      </c>
      <c r="G703" s="164">
        <f t="shared" si="31"/>
        <v>5611</v>
      </c>
      <c r="H703" s="163">
        <v>58</v>
      </c>
    </row>
    <row r="704" spans="1:8" x14ac:dyDescent="0.2">
      <c r="A704" s="159">
        <v>732</v>
      </c>
      <c r="B704" s="160">
        <f t="shared" si="30"/>
        <v>126.7</v>
      </c>
      <c r="C704" s="161">
        <v>278.20999999999998</v>
      </c>
      <c r="D704" s="162">
        <v>44710</v>
      </c>
      <c r="E704" s="163">
        <v>31909</v>
      </c>
      <c r="F704" s="162">
        <f t="shared" si="32"/>
        <v>7621</v>
      </c>
      <c r="G704" s="164">
        <f t="shared" si="31"/>
        <v>5611</v>
      </c>
      <c r="H704" s="163">
        <v>58</v>
      </c>
    </row>
    <row r="705" spans="1:8" x14ac:dyDescent="0.2">
      <c r="A705" s="159">
        <v>733</v>
      </c>
      <c r="B705" s="160">
        <f t="shared" si="30"/>
        <v>126.71</v>
      </c>
      <c r="C705" s="161">
        <v>278.20999999999998</v>
      </c>
      <c r="D705" s="162">
        <v>44710</v>
      </c>
      <c r="E705" s="163">
        <v>31909</v>
      </c>
      <c r="F705" s="162">
        <f t="shared" si="32"/>
        <v>7621</v>
      </c>
      <c r="G705" s="164">
        <f t="shared" si="31"/>
        <v>5611</v>
      </c>
      <c r="H705" s="163">
        <v>58</v>
      </c>
    </row>
    <row r="706" spans="1:8" x14ac:dyDescent="0.2">
      <c r="A706" s="159">
        <v>734</v>
      </c>
      <c r="B706" s="160">
        <f t="shared" si="30"/>
        <v>126.71</v>
      </c>
      <c r="C706" s="161">
        <v>278.20999999999998</v>
      </c>
      <c r="D706" s="162">
        <v>44710</v>
      </c>
      <c r="E706" s="163">
        <v>31909</v>
      </c>
      <c r="F706" s="162">
        <f t="shared" si="32"/>
        <v>7621</v>
      </c>
      <c r="G706" s="164">
        <f t="shared" si="31"/>
        <v>5611</v>
      </c>
      <c r="H706" s="163">
        <v>58</v>
      </c>
    </row>
    <row r="707" spans="1:8" x14ac:dyDescent="0.2">
      <c r="A707" s="159">
        <v>735</v>
      </c>
      <c r="B707" s="160">
        <f t="shared" si="30"/>
        <v>126.72</v>
      </c>
      <c r="C707" s="161">
        <v>278.20999999999998</v>
      </c>
      <c r="D707" s="162">
        <v>44710</v>
      </c>
      <c r="E707" s="163">
        <v>31909</v>
      </c>
      <c r="F707" s="162">
        <f t="shared" si="32"/>
        <v>7621</v>
      </c>
      <c r="G707" s="164">
        <f t="shared" si="31"/>
        <v>5610</v>
      </c>
      <c r="H707" s="163">
        <v>58</v>
      </c>
    </row>
    <row r="708" spans="1:8" x14ac:dyDescent="0.2">
      <c r="A708" s="159">
        <v>736</v>
      </c>
      <c r="B708" s="160">
        <f t="shared" si="30"/>
        <v>126.73</v>
      </c>
      <c r="C708" s="161">
        <v>278.20999999999998</v>
      </c>
      <c r="D708" s="162">
        <v>44710</v>
      </c>
      <c r="E708" s="163">
        <v>31909</v>
      </c>
      <c r="F708" s="162">
        <f t="shared" si="32"/>
        <v>7620</v>
      </c>
      <c r="G708" s="164">
        <f t="shared" si="31"/>
        <v>5610</v>
      </c>
      <c r="H708" s="163">
        <v>58</v>
      </c>
    </row>
    <row r="709" spans="1:8" x14ac:dyDescent="0.2">
      <c r="A709" s="159">
        <v>737</v>
      </c>
      <c r="B709" s="160">
        <f t="shared" si="30"/>
        <v>126.73</v>
      </c>
      <c r="C709" s="161">
        <v>278.20999999999998</v>
      </c>
      <c r="D709" s="162">
        <v>44710</v>
      </c>
      <c r="E709" s="163">
        <v>31909</v>
      </c>
      <c r="F709" s="162">
        <f t="shared" si="32"/>
        <v>7620</v>
      </c>
      <c r="G709" s="164">
        <f t="shared" si="31"/>
        <v>5610</v>
      </c>
      <c r="H709" s="163">
        <v>58</v>
      </c>
    </row>
    <row r="710" spans="1:8" x14ac:dyDescent="0.2">
      <c r="A710" s="159">
        <v>738</v>
      </c>
      <c r="B710" s="160">
        <f t="shared" si="30"/>
        <v>126.74</v>
      </c>
      <c r="C710" s="161">
        <v>278.20999999999998</v>
      </c>
      <c r="D710" s="162">
        <v>44710</v>
      </c>
      <c r="E710" s="163">
        <v>31909</v>
      </c>
      <c r="F710" s="162">
        <f t="shared" si="32"/>
        <v>7620</v>
      </c>
      <c r="G710" s="164">
        <f t="shared" si="31"/>
        <v>5610</v>
      </c>
      <c r="H710" s="163">
        <v>58</v>
      </c>
    </row>
    <row r="711" spans="1:8" x14ac:dyDescent="0.2">
      <c r="A711" s="159">
        <v>739</v>
      </c>
      <c r="B711" s="160">
        <f t="shared" si="30"/>
        <v>126.74</v>
      </c>
      <c r="C711" s="161">
        <v>278.20999999999998</v>
      </c>
      <c r="D711" s="162">
        <v>44710</v>
      </c>
      <c r="E711" s="163">
        <v>31909</v>
      </c>
      <c r="F711" s="162">
        <f t="shared" si="32"/>
        <v>7620</v>
      </c>
      <c r="G711" s="164">
        <f t="shared" si="31"/>
        <v>5610</v>
      </c>
      <c r="H711" s="163">
        <v>58</v>
      </c>
    </row>
    <row r="712" spans="1:8" x14ac:dyDescent="0.2">
      <c r="A712" s="159">
        <v>740</v>
      </c>
      <c r="B712" s="160">
        <f t="shared" si="30"/>
        <v>126.75</v>
      </c>
      <c r="C712" s="161">
        <v>278.20999999999998</v>
      </c>
      <c r="D712" s="162">
        <v>44710</v>
      </c>
      <c r="E712" s="163">
        <v>31909</v>
      </c>
      <c r="F712" s="162">
        <f t="shared" si="32"/>
        <v>7619</v>
      </c>
      <c r="G712" s="164">
        <f t="shared" si="31"/>
        <v>5609</v>
      </c>
      <c r="H712" s="163">
        <v>58</v>
      </c>
    </row>
    <row r="713" spans="1:8" x14ac:dyDescent="0.2">
      <c r="A713" s="159">
        <v>741</v>
      </c>
      <c r="B713" s="160">
        <f t="shared" si="30"/>
        <v>126.75</v>
      </c>
      <c r="C713" s="161">
        <v>278.20999999999998</v>
      </c>
      <c r="D713" s="162">
        <v>44710</v>
      </c>
      <c r="E713" s="163">
        <v>31909</v>
      </c>
      <c r="F713" s="162">
        <f t="shared" si="32"/>
        <v>7619</v>
      </c>
      <c r="G713" s="164">
        <f t="shared" si="31"/>
        <v>5609</v>
      </c>
      <c r="H713" s="163">
        <v>58</v>
      </c>
    </row>
    <row r="714" spans="1:8" x14ac:dyDescent="0.2">
      <c r="A714" s="159">
        <v>742</v>
      </c>
      <c r="B714" s="160">
        <f t="shared" si="30"/>
        <v>126.76</v>
      </c>
      <c r="C714" s="161">
        <v>278.20999999999998</v>
      </c>
      <c r="D714" s="162">
        <v>44710</v>
      </c>
      <c r="E714" s="163">
        <v>31909</v>
      </c>
      <c r="F714" s="162">
        <f t="shared" si="32"/>
        <v>7619</v>
      </c>
      <c r="G714" s="164">
        <f t="shared" si="31"/>
        <v>5609</v>
      </c>
      <c r="H714" s="163">
        <v>58</v>
      </c>
    </row>
    <row r="715" spans="1:8" x14ac:dyDescent="0.2">
      <c r="A715" s="159">
        <v>743</v>
      </c>
      <c r="B715" s="160">
        <f t="shared" si="30"/>
        <v>126.76</v>
      </c>
      <c r="C715" s="161">
        <v>278.20999999999998</v>
      </c>
      <c r="D715" s="162">
        <v>44710</v>
      </c>
      <c r="E715" s="163">
        <v>31909</v>
      </c>
      <c r="F715" s="162">
        <f t="shared" si="32"/>
        <v>7619</v>
      </c>
      <c r="G715" s="164">
        <f t="shared" si="31"/>
        <v>5609</v>
      </c>
      <c r="H715" s="163">
        <v>58</v>
      </c>
    </row>
    <row r="716" spans="1:8" x14ac:dyDescent="0.2">
      <c r="A716" s="159">
        <v>744</v>
      </c>
      <c r="B716" s="160">
        <f t="shared" ref="B716:B779" si="33">ROUND(4.2*LN(A716)+99,2)</f>
        <v>126.77</v>
      </c>
      <c r="C716" s="161">
        <v>278.20999999999998</v>
      </c>
      <c r="D716" s="162">
        <v>44710</v>
      </c>
      <c r="E716" s="163">
        <v>31909</v>
      </c>
      <c r="F716" s="162">
        <f t="shared" si="32"/>
        <v>7618</v>
      </c>
      <c r="G716" s="164">
        <f t="shared" ref="G716:G779" si="34">ROUND(12*(1/B716*D716+1/C716*E716),0)</f>
        <v>5609</v>
      </c>
      <c r="H716" s="163">
        <v>58</v>
      </c>
    </row>
    <row r="717" spans="1:8" x14ac:dyDescent="0.2">
      <c r="A717" s="159">
        <v>745</v>
      </c>
      <c r="B717" s="160">
        <f t="shared" si="33"/>
        <v>126.78</v>
      </c>
      <c r="C717" s="161">
        <v>278.20999999999998</v>
      </c>
      <c r="D717" s="162">
        <v>44710</v>
      </c>
      <c r="E717" s="163">
        <v>31909</v>
      </c>
      <c r="F717" s="162">
        <f t="shared" si="32"/>
        <v>7618</v>
      </c>
      <c r="G717" s="164">
        <f t="shared" si="34"/>
        <v>5608</v>
      </c>
      <c r="H717" s="163">
        <v>58</v>
      </c>
    </row>
    <row r="718" spans="1:8" x14ac:dyDescent="0.2">
      <c r="A718" s="159">
        <v>746</v>
      </c>
      <c r="B718" s="160">
        <f t="shared" si="33"/>
        <v>126.78</v>
      </c>
      <c r="C718" s="161">
        <v>278.20999999999998</v>
      </c>
      <c r="D718" s="162">
        <v>44710</v>
      </c>
      <c r="E718" s="163">
        <v>31909</v>
      </c>
      <c r="F718" s="162">
        <f t="shared" si="32"/>
        <v>7618</v>
      </c>
      <c r="G718" s="164">
        <f t="shared" si="34"/>
        <v>5608</v>
      </c>
      <c r="H718" s="163">
        <v>58</v>
      </c>
    </row>
    <row r="719" spans="1:8" x14ac:dyDescent="0.2">
      <c r="A719" s="159">
        <v>747</v>
      </c>
      <c r="B719" s="160">
        <f t="shared" si="33"/>
        <v>126.79</v>
      </c>
      <c r="C719" s="161">
        <v>278.20999999999998</v>
      </c>
      <c r="D719" s="162">
        <v>44710</v>
      </c>
      <c r="E719" s="163">
        <v>31909</v>
      </c>
      <c r="F719" s="162">
        <f t="shared" si="32"/>
        <v>7617</v>
      </c>
      <c r="G719" s="164">
        <f t="shared" si="34"/>
        <v>5608</v>
      </c>
      <c r="H719" s="163">
        <v>58</v>
      </c>
    </row>
    <row r="720" spans="1:8" x14ac:dyDescent="0.2">
      <c r="A720" s="159">
        <v>748</v>
      </c>
      <c r="B720" s="160">
        <f t="shared" si="33"/>
        <v>126.79</v>
      </c>
      <c r="C720" s="161">
        <v>278.20999999999998</v>
      </c>
      <c r="D720" s="162">
        <v>44710</v>
      </c>
      <c r="E720" s="163">
        <v>31909</v>
      </c>
      <c r="F720" s="162">
        <f t="shared" ref="F720:F783" si="35">ROUND(12*1.348*(1/B720*D720+1/C720*E720)+H720,0)</f>
        <v>7617</v>
      </c>
      <c r="G720" s="164">
        <f t="shared" si="34"/>
        <v>5608</v>
      </c>
      <c r="H720" s="163">
        <v>58</v>
      </c>
    </row>
    <row r="721" spans="1:8" x14ac:dyDescent="0.2">
      <c r="A721" s="159">
        <v>749</v>
      </c>
      <c r="B721" s="160">
        <f t="shared" si="33"/>
        <v>126.8</v>
      </c>
      <c r="C721" s="161">
        <v>278.20999999999998</v>
      </c>
      <c r="D721" s="162">
        <v>44710</v>
      </c>
      <c r="E721" s="163">
        <v>31909</v>
      </c>
      <c r="F721" s="162">
        <f t="shared" si="35"/>
        <v>7617</v>
      </c>
      <c r="G721" s="164">
        <f t="shared" si="34"/>
        <v>5608</v>
      </c>
      <c r="H721" s="163">
        <v>58</v>
      </c>
    </row>
    <row r="722" spans="1:8" x14ac:dyDescent="0.2">
      <c r="A722" s="159">
        <v>750</v>
      </c>
      <c r="B722" s="160">
        <f t="shared" si="33"/>
        <v>126.8</v>
      </c>
      <c r="C722" s="161">
        <v>278.20999999999998</v>
      </c>
      <c r="D722" s="162">
        <v>44710</v>
      </c>
      <c r="E722" s="163">
        <v>31909</v>
      </c>
      <c r="F722" s="162">
        <f t="shared" si="35"/>
        <v>7617</v>
      </c>
      <c r="G722" s="164">
        <f t="shared" si="34"/>
        <v>5608</v>
      </c>
      <c r="H722" s="163">
        <v>58</v>
      </c>
    </row>
    <row r="723" spans="1:8" x14ac:dyDescent="0.2">
      <c r="A723" s="159">
        <v>751</v>
      </c>
      <c r="B723" s="160">
        <f t="shared" si="33"/>
        <v>126.81</v>
      </c>
      <c r="C723" s="161">
        <v>278.20999999999998</v>
      </c>
      <c r="D723" s="162">
        <v>44710</v>
      </c>
      <c r="E723" s="163">
        <v>31909</v>
      </c>
      <c r="F723" s="162">
        <f t="shared" si="35"/>
        <v>7617</v>
      </c>
      <c r="G723" s="164">
        <f t="shared" si="34"/>
        <v>5607</v>
      </c>
      <c r="H723" s="163">
        <v>58</v>
      </c>
    </row>
    <row r="724" spans="1:8" x14ac:dyDescent="0.2">
      <c r="A724" s="159">
        <v>752</v>
      </c>
      <c r="B724" s="160">
        <f t="shared" si="33"/>
        <v>126.82</v>
      </c>
      <c r="C724" s="161">
        <v>278.20999999999998</v>
      </c>
      <c r="D724" s="162">
        <v>44710</v>
      </c>
      <c r="E724" s="163">
        <v>31909</v>
      </c>
      <c r="F724" s="162">
        <f t="shared" si="35"/>
        <v>7616</v>
      </c>
      <c r="G724" s="164">
        <f t="shared" si="34"/>
        <v>5607</v>
      </c>
      <c r="H724" s="163">
        <v>58</v>
      </c>
    </row>
    <row r="725" spans="1:8" x14ac:dyDescent="0.2">
      <c r="A725" s="159">
        <v>753</v>
      </c>
      <c r="B725" s="160">
        <f t="shared" si="33"/>
        <v>126.82</v>
      </c>
      <c r="C725" s="161">
        <v>278.20999999999998</v>
      </c>
      <c r="D725" s="162">
        <v>44710</v>
      </c>
      <c r="E725" s="163">
        <v>31909</v>
      </c>
      <c r="F725" s="162">
        <f t="shared" si="35"/>
        <v>7616</v>
      </c>
      <c r="G725" s="164">
        <f t="shared" si="34"/>
        <v>5607</v>
      </c>
      <c r="H725" s="163">
        <v>58</v>
      </c>
    </row>
    <row r="726" spans="1:8" x14ac:dyDescent="0.2">
      <c r="A726" s="159">
        <v>754</v>
      </c>
      <c r="B726" s="160">
        <f t="shared" si="33"/>
        <v>126.83</v>
      </c>
      <c r="C726" s="161">
        <v>278.20999999999998</v>
      </c>
      <c r="D726" s="162">
        <v>44710</v>
      </c>
      <c r="E726" s="163">
        <v>31909</v>
      </c>
      <c r="F726" s="162">
        <f t="shared" si="35"/>
        <v>7616</v>
      </c>
      <c r="G726" s="164">
        <f t="shared" si="34"/>
        <v>5607</v>
      </c>
      <c r="H726" s="163">
        <v>58</v>
      </c>
    </row>
    <row r="727" spans="1:8" x14ac:dyDescent="0.2">
      <c r="A727" s="159">
        <v>755</v>
      </c>
      <c r="B727" s="160">
        <f t="shared" si="33"/>
        <v>126.83</v>
      </c>
      <c r="C727" s="161">
        <v>278.20999999999998</v>
      </c>
      <c r="D727" s="162">
        <v>44710</v>
      </c>
      <c r="E727" s="163">
        <v>31909</v>
      </c>
      <c r="F727" s="162">
        <f t="shared" si="35"/>
        <v>7616</v>
      </c>
      <c r="G727" s="164">
        <f t="shared" si="34"/>
        <v>5607</v>
      </c>
      <c r="H727" s="163">
        <v>58</v>
      </c>
    </row>
    <row r="728" spans="1:8" x14ac:dyDescent="0.2">
      <c r="A728" s="159">
        <v>756</v>
      </c>
      <c r="B728" s="160">
        <f t="shared" si="33"/>
        <v>126.84</v>
      </c>
      <c r="C728" s="161">
        <v>278.20999999999998</v>
      </c>
      <c r="D728" s="162">
        <v>44710</v>
      </c>
      <c r="E728" s="163">
        <v>31909</v>
      </c>
      <c r="F728" s="162">
        <f t="shared" si="35"/>
        <v>7615</v>
      </c>
      <c r="G728" s="164">
        <f t="shared" si="34"/>
        <v>5606</v>
      </c>
      <c r="H728" s="163">
        <v>58</v>
      </c>
    </row>
    <row r="729" spans="1:8" x14ac:dyDescent="0.2">
      <c r="A729" s="159">
        <v>757</v>
      </c>
      <c r="B729" s="160">
        <f t="shared" si="33"/>
        <v>126.84</v>
      </c>
      <c r="C729" s="161">
        <v>278.20999999999998</v>
      </c>
      <c r="D729" s="162">
        <v>44710</v>
      </c>
      <c r="E729" s="163">
        <v>31909</v>
      </c>
      <c r="F729" s="162">
        <f t="shared" si="35"/>
        <v>7615</v>
      </c>
      <c r="G729" s="164">
        <f t="shared" si="34"/>
        <v>5606</v>
      </c>
      <c r="H729" s="163">
        <v>58</v>
      </c>
    </row>
    <row r="730" spans="1:8" x14ac:dyDescent="0.2">
      <c r="A730" s="159">
        <v>758</v>
      </c>
      <c r="B730" s="160">
        <f t="shared" si="33"/>
        <v>126.85</v>
      </c>
      <c r="C730" s="161">
        <v>278.20999999999998</v>
      </c>
      <c r="D730" s="162">
        <v>44710</v>
      </c>
      <c r="E730" s="163">
        <v>31909</v>
      </c>
      <c r="F730" s="162">
        <f t="shared" si="35"/>
        <v>7615</v>
      </c>
      <c r="G730" s="164">
        <f t="shared" si="34"/>
        <v>5606</v>
      </c>
      <c r="H730" s="163">
        <v>58</v>
      </c>
    </row>
    <row r="731" spans="1:8" x14ac:dyDescent="0.2">
      <c r="A731" s="159">
        <v>759</v>
      </c>
      <c r="B731" s="160">
        <f t="shared" si="33"/>
        <v>126.85</v>
      </c>
      <c r="C731" s="161">
        <v>278.20999999999998</v>
      </c>
      <c r="D731" s="162">
        <v>44710</v>
      </c>
      <c r="E731" s="163">
        <v>31909</v>
      </c>
      <c r="F731" s="162">
        <f t="shared" si="35"/>
        <v>7615</v>
      </c>
      <c r="G731" s="164">
        <f t="shared" si="34"/>
        <v>5606</v>
      </c>
      <c r="H731" s="163">
        <v>58</v>
      </c>
    </row>
    <row r="732" spans="1:8" x14ac:dyDescent="0.2">
      <c r="A732" s="159">
        <v>760</v>
      </c>
      <c r="B732" s="160">
        <f t="shared" si="33"/>
        <v>126.86</v>
      </c>
      <c r="C732" s="161">
        <v>278.20999999999998</v>
      </c>
      <c r="D732" s="162">
        <v>44710</v>
      </c>
      <c r="E732" s="163">
        <v>31909</v>
      </c>
      <c r="F732" s="162">
        <f t="shared" si="35"/>
        <v>7614</v>
      </c>
      <c r="G732" s="164">
        <f t="shared" si="34"/>
        <v>5606</v>
      </c>
      <c r="H732" s="163">
        <v>58</v>
      </c>
    </row>
    <row r="733" spans="1:8" x14ac:dyDescent="0.2">
      <c r="A733" s="159">
        <v>761</v>
      </c>
      <c r="B733" s="160">
        <f t="shared" si="33"/>
        <v>126.87</v>
      </c>
      <c r="C733" s="161">
        <v>278.20999999999998</v>
      </c>
      <c r="D733" s="162">
        <v>44710</v>
      </c>
      <c r="E733" s="163">
        <v>31909</v>
      </c>
      <c r="F733" s="162">
        <f t="shared" si="35"/>
        <v>7614</v>
      </c>
      <c r="G733" s="164">
        <f t="shared" si="34"/>
        <v>5605</v>
      </c>
      <c r="H733" s="163">
        <v>58</v>
      </c>
    </row>
    <row r="734" spans="1:8" x14ac:dyDescent="0.2">
      <c r="A734" s="159">
        <v>762</v>
      </c>
      <c r="B734" s="160">
        <f t="shared" si="33"/>
        <v>126.87</v>
      </c>
      <c r="C734" s="161">
        <v>278.20999999999998</v>
      </c>
      <c r="D734" s="162">
        <v>44710</v>
      </c>
      <c r="E734" s="163">
        <v>31909</v>
      </c>
      <c r="F734" s="162">
        <f t="shared" si="35"/>
        <v>7614</v>
      </c>
      <c r="G734" s="164">
        <f t="shared" si="34"/>
        <v>5605</v>
      </c>
      <c r="H734" s="163">
        <v>58</v>
      </c>
    </row>
    <row r="735" spans="1:8" x14ac:dyDescent="0.2">
      <c r="A735" s="159">
        <v>763</v>
      </c>
      <c r="B735" s="160">
        <f t="shared" si="33"/>
        <v>126.88</v>
      </c>
      <c r="C735" s="161">
        <v>278.20999999999998</v>
      </c>
      <c r="D735" s="162">
        <v>44710</v>
      </c>
      <c r="E735" s="163">
        <v>31909</v>
      </c>
      <c r="F735" s="162">
        <f t="shared" si="35"/>
        <v>7613</v>
      </c>
      <c r="G735" s="164">
        <f t="shared" si="34"/>
        <v>5605</v>
      </c>
      <c r="H735" s="163">
        <v>58</v>
      </c>
    </row>
    <row r="736" spans="1:8" x14ac:dyDescent="0.2">
      <c r="A736" s="159">
        <v>764</v>
      </c>
      <c r="B736" s="160">
        <f t="shared" si="33"/>
        <v>126.88</v>
      </c>
      <c r="C736" s="161">
        <v>278.20999999999998</v>
      </c>
      <c r="D736" s="162">
        <v>44710</v>
      </c>
      <c r="E736" s="163">
        <v>31909</v>
      </c>
      <c r="F736" s="162">
        <f t="shared" si="35"/>
        <v>7613</v>
      </c>
      <c r="G736" s="164">
        <f t="shared" si="34"/>
        <v>5605</v>
      </c>
      <c r="H736" s="163">
        <v>58</v>
      </c>
    </row>
    <row r="737" spans="1:8" x14ac:dyDescent="0.2">
      <c r="A737" s="159">
        <v>765</v>
      </c>
      <c r="B737" s="160">
        <f t="shared" si="33"/>
        <v>126.89</v>
      </c>
      <c r="C737" s="161">
        <v>278.20999999999998</v>
      </c>
      <c r="D737" s="162">
        <v>44710</v>
      </c>
      <c r="E737" s="163">
        <v>31909</v>
      </c>
      <c r="F737" s="162">
        <f t="shared" si="35"/>
        <v>7613</v>
      </c>
      <c r="G737" s="164">
        <f t="shared" si="34"/>
        <v>5605</v>
      </c>
      <c r="H737" s="163">
        <v>58</v>
      </c>
    </row>
    <row r="738" spans="1:8" x14ac:dyDescent="0.2">
      <c r="A738" s="159">
        <v>766</v>
      </c>
      <c r="B738" s="160">
        <f t="shared" si="33"/>
        <v>126.89</v>
      </c>
      <c r="C738" s="161">
        <v>278.20999999999998</v>
      </c>
      <c r="D738" s="162">
        <v>44710</v>
      </c>
      <c r="E738" s="163">
        <v>31909</v>
      </c>
      <c r="F738" s="162">
        <f t="shared" si="35"/>
        <v>7613</v>
      </c>
      <c r="G738" s="164">
        <f t="shared" si="34"/>
        <v>5605</v>
      </c>
      <c r="H738" s="163">
        <v>58</v>
      </c>
    </row>
    <row r="739" spans="1:8" x14ac:dyDescent="0.2">
      <c r="A739" s="159">
        <v>767</v>
      </c>
      <c r="B739" s="160">
        <f t="shared" si="33"/>
        <v>126.9</v>
      </c>
      <c r="C739" s="161">
        <v>278.20999999999998</v>
      </c>
      <c r="D739" s="162">
        <v>44710</v>
      </c>
      <c r="E739" s="163">
        <v>31909</v>
      </c>
      <c r="F739" s="162">
        <f t="shared" si="35"/>
        <v>7612</v>
      </c>
      <c r="G739" s="164">
        <f t="shared" si="34"/>
        <v>5604</v>
      </c>
      <c r="H739" s="163">
        <v>58</v>
      </c>
    </row>
    <row r="740" spans="1:8" x14ac:dyDescent="0.2">
      <c r="A740" s="159">
        <v>768</v>
      </c>
      <c r="B740" s="160">
        <f t="shared" si="33"/>
        <v>126.9</v>
      </c>
      <c r="C740" s="161">
        <v>278.20999999999998</v>
      </c>
      <c r="D740" s="162">
        <v>44710</v>
      </c>
      <c r="E740" s="163">
        <v>31909</v>
      </c>
      <c r="F740" s="162">
        <f t="shared" si="35"/>
        <v>7612</v>
      </c>
      <c r="G740" s="164">
        <f t="shared" si="34"/>
        <v>5604</v>
      </c>
      <c r="H740" s="163">
        <v>58</v>
      </c>
    </row>
    <row r="741" spans="1:8" x14ac:dyDescent="0.2">
      <c r="A741" s="159">
        <v>769</v>
      </c>
      <c r="B741" s="160">
        <f t="shared" si="33"/>
        <v>126.91</v>
      </c>
      <c r="C741" s="161">
        <v>278.20999999999998</v>
      </c>
      <c r="D741" s="162">
        <v>44710</v>
      </c>
      <c r="E741" s="163">
        <v>31909</v>
      </c>
      <c r="F741" s="162">
        <f t="shared" si="35"/>
        <v>7612</v>
      </c>
      <c r="G741" s="164">
        <f t="shared" si="34"/>
        <v>5604</v>
      </c>
      <c r="H741" s="163">
        <v>58</v>
      </c>
    </row>
    <row r="742" spans="1:8" x14ac:dyDescent="0.2">
      <c r="A742" s="159">
        <v>770</v>
      </c>
      <c r="B742" s="160">
        <f t="shared" si="33"/>
        <v>126.91</v>
      </c>
      <c r="C742" s="161">
        <v>278.20999999999998</v>
      </c>
      <c r="D742" s="162">
        <v>44710</v>
      </c>
      <c r="E742" s="163">
        <v>31909</v>
      </c>
      <c r="F742" s="162">
        <f t="shared" si="35"/>
        <v>7612</v>
      </c>
      <c r="G742" s="164">
        <f t="shared" si="34"/>
        <v>5604</v>
      </c>
      <c r="H742" s="163">
        <v>58</v>
      </c>
    </row>
    <row r="743" spans="1:8" x14ac:dyDescent="0.2">
      <c r="A743" s="159">
        <v>771</v>
      </c>
      <c r="B743" s="160">
        <f t="shared" si="33"/>
        <v>126.92</v>
      </c>
      <c r="C743" s="161">
        <v>278.20999999999998</v>
      </c>
      <c r="D743" s="162">
        <v>44710</v>
      </c>
      <c r="E743" s="163">
        <v>31909</v>
      </c>
      <c r="F743" s="162">
        <f t="shared" si="35"/>
        <v>7612</v>
      </c>
      <c r="G743" s="164">
        <f t="shared" si="34"/>
        <v>5604</v>
      </c>
      <c r="H743" s="163">
        <v>58</v>
      </c>
    </row>
    <row r="744" spans="1:8" x14ac:dyDescent="0.2">
      <c r="A744" s="159">
        <v>772</v>
      </c>
      <c r="B744" s="160">
        <f t="shared" si="33"/>
        <v>126.93</v>
      </c>
      <c r="C744" s="161">
        <v>278.20999999999998</v>
      </c>
      <c r="D744" s="162">
        <v>44710</v>
      </c>
      <c r="E744" s="163">
        <v>31909</v>
      </c>
      <c r="F744" s="162">
        <f t="shared" si="35"/>
        <v>7611</v>
      </c>
      <c r="G744" s="164">
        <f t="shared" si="34"/>
        <v>5603</v>
      </c>
      <c r="H744" s="163">
        <v>58</v>
      </c>
    </row>
    <row r="745" spans="1:8" x14ac:dyDescent="0.2">
      <c r="A745" s="159">
        <v>773</v>
      </c>
      <c r="B745" s="160">
        <f t="shared" si="33"/>
        <v>126.93</v>
      </c>
      <c r="C745" s="161">
        <v>278.20999999999998</v>
      </c>
      <c r="D745" s="162">
        <v>44710</v>
      </c>
      <c r="E745" s="163">
        <v>31909</v>
      </c>
      <c r="F745" s="162">
        <f t="shared" si="35"/>
        <v>7611</v>
      </c>
      <c r="G745" s="164">
        <f t="shared" si="34"/>
        <v>5603</v>
      </c>
      <c r="H745" s="163">
        <v>58</v>
      </c>
    </row>
    <row r="746" spans="1:8" x14ac:dyDescent="0.2">
      <c r="A746" s="159">
        <v>774</v>
      </c>
      <c r="B746" s="160">
        <f t="shared" si="33"/>
        <v>126.94</v>
      </c>
      <c r="C746" s="161">
        <v>278.20999999999998</v>
      </c>
      <c r="D746" s="162">
        <v>44710</v>
      </c>
      <c r="E746" s="163">
        <v>31909</v>
      </c>
      <c r="F746" s="162">
        <f t="shared" si="35"/>
        <v>7611</v>
      </c>
      <c r="G746" s="164">
        <f t="shared" si="34"/>
        <v>5603</v>
      </c>
      <c r="H746" s="163">
        <v>58</v>
      </c>
    </row>
    <row r="747" spans="1:8" x14ac:dyDescent="0.2">
      <c r="A747" s="159">
        <v>775</v>
      </c>
      <c r="B747" s="160">
        <f t="shared" si="33"/>
        <v>126.94</v>
      </c>
      <c r="C747" s="161">
        <v>278.20999999999998</v>
      </c>
      <c r="D747" s="162">
        <v>44710</v>
      </c>
      <c r="E747" s="163">
        <v>31909</v>
      </c>
      <c r="F747" s="162">
        <f t="shared" si="35"/>
        <v>7611</v>
      </c>
      <c r="G747" s="164">
        <f t="shared" si="34"/>
        <v>5603</v>
      </c>
      <c r="H747" s="163">
        <v>58</v>
      </c>
    </row>
    <row r="748" spans="1:8" x14ac:dyDescent="0.2">
      <c r="A748" s="159">
        <v>776</v>
      </c>
      <c r="B748" s="160">
        <f t="shared" si="33"/>
        <v>126.95</v>
      </c>
      <c r="C748" s="161">
        <v>278.20999999999998</v>
      </c>
      <c r="D748" s="162">
        <v>44710</v>
      </c>
      <c r="E748" s="163">
        <v>31909</v>
      </c>
      <c r="F748" s="162">
        <f t="shared" si="35"/>
        <v>7610</v>
      </c>
      <c r="G748" s="164">
        <f t="shared" si="34"/>
        <v>5603</v>
      </c>
      <c r="H748" s="163">
        <v>58</v>
      </c>
    </row>
    <row r="749" spans="1:8" x14ac:dyDescent="0.2">
      <c r="A749" s="159">
        <v>777</v>
      </c>
      <c r="B749" s="160">
        <f t="shared" si="33"/>
        <v>126.95</v>
      </c>
      <c r="C749" s="161">
        <v>278.20999999999998</v>
      </c>
      <c r="D749" s="162">
        <v>44710</v>
      </c>
      <c r="E749" s="163">
        <v>31909</v>
      </c>
      <c r="F749" s="162">
        <f t="shared" si="35"/>
        <v>7610</v>
      </c>
      <c r="G749" s="164">
        <f t="shared" si="34"/>
        <v>5603</v>
      </c>
      <c r="H749" s="163">
        <v>58</v>
      </c>
    </row>
    <row r="750" spans="1:8" x14ac:dyDescent="0.2">
      <c r="A750" s="159">
        <v>778</v>
      </c>
      <c r="B750" s="160">
        <f t="shared" si="33"/>
        <v>126.96</v>
      </c>
      <c r="C750" s="161">
        <v>278.20999999999998</v>
      </c>
      <c r="D750" s="162">
        <v>44710</v>
      </c>
      <c r="E750" s="163">
        <v>31909</v>
      </c>
      <c r="F750" s="162">
        <f t="shared" si="35"/>
        <v>7610</v>
      </c>
      <c r="G750" s="164">
        <f t="shared" si="34"/>
        <v>5602</v>
      </c>
      <c r="H750" s="163">
        <v>58</v>
      </c>
    </row>
    <row r="751" spans="1:8" x14ac:dyDescent="0.2">
      <c r="A751" s="159">
        <v>779</v>
      </c>
      <c r="B751" s="160">
        <f t="shared" si="33"/>
        <v>126.96</v>
      </c>
      <c r="C751" s="161">
        <v>278.20999999999998</v>
      </c>
      <c r="D751" s="162">
        <v>44710</v>
      </c>
      <c r="E751" s="163">
        <v>31909</v>
      </c>
      <c r="F751" s="162">
        <f t="shared" si="35"/>
        <v>7610</v>
      </c>
      <c r="G751" s="164">
        <f t="shared" si="34"/>
        <v>5602</v>
      </c>
      <c r="H751" s="163">
        <v>58</v>
      </c>
    </row>
    <row r="752" spans="1:8" x14ac:dyDescent="0.2">
      <c r="A752" s="159">
        <v>780</v>
      </c>
      <c r="B752" s="160">
        <f t="shared" si="33"/>
        <v>126.97</v>
      </c>
      <c r="C752" s="161">
        <v>278.20999999999998</v>
      </c>
      <c r="D752" s="162">
        <v>44710</v>
      </c>
      <c r="E752" s="163">
        <v>31909</v>
      </c>
      <c r="F752" s="162">
        <f t="shared" si="35"/>
        <v>7609</v>
      </c>
      <c r="G752" s="164">
        <f t="shared" si="34"/>
        <v>5602</v>
      </c>
      <c r="H752" s="163">
        <v>58</v>
      </c>
    </row>
    <row r="753" spans="1:8" x14ac:dyDescent="0.2">
      <c r="A753" s="159">
        <v>781</v>
      </c>
      <c r="B753" s="160">
        <f t="shared" si="33"/>
        <v>126.97</v>
      </c>
      <c r="C753" s="161">
        <v>278.20999999999998</v>
      </c>
      <c r="D753" s="162">
        <v>44710</v>
      </c>
      <c r="E753" s="163">
        <v>31909</v>
      </c>
      <c r="F753" s="162">
        <f t="shared" si="35"/>
        <v>7609</v>
      </c>
      <c r="G753" s="164">
        <f t="shared" si="34"/>
        <v>5602</v>
      </c>
      <c r="H753" s="163">
        <v>58</v>
      </c>
    </row>
    <row r="754" spans="1:8" x14ac:dyDescent="0.2">
      <c r="A754" s="159">
        <v>782</v>
      </c>
      <c r="B754" s="160">
        <f t="shared" si="33"/>
        <v>126.98</v>
      </c>
      <c r="C754" s="161">
        <v>278.20999999999998</v>
      </c>
      <c r="D754" s="162">
        <v>44710</v>
      </c>
      <c r="E754" s="163">
        <v>31909</v>
      </c>
      <c r="F754" s="162">
        <f t="shared" si="35"/>
        <v>7609</v>
      </c>
      <c r="G754" s="164">
        <f t="shared" si="34"/>
        <v>5602</v>
      </c>
      <c r="H754" s="163">
        <v>58</v>
      </c>
    </row>
    <row r="755" spans="1:8" x14ac:dyDescent="0.2">
      <c r="A755" s="159">
        <v>783</v>
      </c>
      <c r="B755" s="160">
        <f t="shared" si="33"/>
        <v>126.99</v>
      </c>
      <c r="C755" s="161">
        <v>278.20999999999998</v>
      </c>
      <c r="D755" s="162">
        <v>44710</v>
      </c>
      <c r="E755" s="163">
        <v>31909</v>
      </c>
      <c r="F755" s="162">
        <f t="shared" si="35"/>
        <v>7608</v>
      </c>
      <c r="G755" s="164">
        <f t="shared" si="34"/>
        <v>5601</v>
      </c>
      <c r="H755" s="163">
        <v>58</v>
      </c>
    </row>
    <row r="756" spans="1:8" x14ac:dyDescent="0.2">
      <c r="A756" s="159">
        <v>784</v>
      </c>
      <c r="B756" s="160">
        <f t="shared" si="33"/>
        <v>126.99</v>
      </c>
      <c r="C756" s="161">
        <v>278.20999999999998</v>
      </c>
      <c r="D756" s="162">
        <v>44710</v>
      </c>
      <c r="E756" s="163">
        <v>31909</v>
      </c>
      <c r="F756" s="162">
        <f t="shared" si="35"/>
        <v>7608</v>
      </c>
      <c r="G756" s="164">
        <f t="shared" si="34"/>
        <v>5601</v>
      </c>
      <c r="H756" s="163">
        <v>58</v>
      </c>
    </row>
    <row r="757" spans="1:8" x14ac:dyDescent="0.2">
      <c r="A757" s="159">
        <v>785</v>
      </c>
      <c r="B757" s="160">
        <f t="shared" si="33"/>
        <v>127</v>
      </c>
      <c r="C757" s="161">
        <v>278.20999999999998</v>
      </c>
      <c r="D757" s="162">
        <v>44710</v>
      </c>
      <c r="E757" s="163">
        <v>31909</v>
      </c>
      <c r="F757" s="162">
        <f t="shared" si="35"/>
        <v>7608</v>
      </c>
      <c r="G757" s="164">
        <f t="shared" si="34"/>
        <v>5601</v>
      </c>
      <c r="H757" s="163">
        <v>58</v>
      </c>
    </row>
    <row r="758" spans="1:8" x14ac:dyDescent="0.2">
      <c r="A758" s="159">
        <v>786</v>
      </c>
      <c r="B758" s="160">
        <f t="shared" si="33"/>
        <v>127</v>
      </c>
      <c r="C758" s="161">
        <v>278.20999999999998</v>
      </c>
      <c r="D758" s="162">
        <v>44710</v>
      </c>
      <c r="E758" s="163">
        <v>31909</v>
      </c>
      <c r="F758" s="162">
        <f t="shared" si="35"/>
        <v>7608</v>
      </c>
      <c r="G758" s="164">
        <f t="shared" si="34"/>
        <v>5601</v>
      </c>
      <c r="H758" s="163">
        <v>58</v>
      </c>
    </row>
    <row r="759" spans="1:8" x14ac:dyDescent="0.2">
      <c r="A759" s="159">
        <v>787</v>
      </c>
      <c r="B759" s="160">
        <f t="shared" si="33"/>
        <v>127.01</v>
      </c>
      <c r="C759" s="161">
        <v>278.20999999999998</v>
      </c>
      <c r="D759" s="162">
        <v>44710</v>
      </c>
      <c r="E759" s="163">
        <v>31909</v>
      </c>
      <c r="F759" s="162">
        <f t="shared" si="35"/>
        <v>7608</v>
      </c>
      <c r="G759" s="164">
        <f t="shared" si="34"/>
        <v>5601</v>
      </c>
      <c r="H759" s="163">
        <v>58</v>
      </c>
    </row>
    <row r="760" spans="1:8" x14ac:dyDescent="0.2">
      <c r="A760" s="159">
        <v>788</v>
      </c>
      <c r="B760" s="160">
        <f t="shared" si="33"/>
        <v>127.01</v>
      </c>
      <c r="C760" s="161">
        <v>278.20999999999998</v>
      </c>
      <c r="D760" s="162">
        <v>44710</v>
      </c>
      <c r="E760" s="163">
        <v>31909</v>
      </c>
      <c r="F760" s="162">
        <f t="shared" si="35"/>
        <v>7608</v>
      </c>
      <c r="G760" s="164">
        <f t="shared" si="34"/>
        <v>5601</v>
      </c>
      <c r="H760" s="163">
        <v>58</v>
      </c>
    </row>
    <row r="761" spans="1:8" x14ac:dyDescent="0.2">
      <c r="A761" s="159">
        <v>789</v>
      </c>
      <c r="B761" s="160">
        <f t="shared" si="33"/>
        <v>127.02</v>
      </c>
      <c r="C761" s="161">
        <v>278.20999999999998</v>
      </c>
      <c r="D761" s="162">
        <v>44710</v>
      </c>
      <c r="E761" s="163">
        <v>31909</v>
      </c>
      <c r="F761" s="162">
        <f t="shared" si="35"/>
        <v>7607</v>
      </c>
      <c r="G761" s="164">
        <f t="shared" si="34"/>
        <v>5600</v>
      </c>
      <c r="H761" s="163">
        <v>58</v>
      </c>
    </row>
    <row r="762" spans="1:8" x14ac:dyDescent="0.2">
      <c r="A762" s="159">
        <v>790</v>
      </c>
      <c r="B762" s="160">
        <f t="shared" si="33"/>
        <v>127.02</v>
      </c>
      <c r="C762" s="161">
        <v>278.20999999999998</v>
      </c>
      <c r="D762" s="162">
        <v>44710</v>
      </c>
      <c r="E762" s="163">
        <v>31909</v>
      </c>
      <c r="F762" s="162">
        <f t="shared" si="35"/>
        <v>7607</v>
      </c>
      <c r="G762" s="164">
        <f t="shared" si="34"/>
        <v>5600</v>
      </c>
      <c r="H762" s="163">
        <v>58</v>
      </c>
    </row>
    <row r="763" spans="1:8" x14ac:dyDescent="0.2">
      <c r="A763" s="159">
        <v>791</v>
      </c>
      <c r="B763" s="160">
        <f t="shared" si="33"/>
        <v>127.03</v>
      </c>
      <c r="C763" s="161">
        <v>278.20999999999998</v>
      </c>
      <c r="D763" s="162">
        <v>44710</v>
      </c>
      <c r="E763" s="163">
        <v>31909</v>
      </c>
      <c r="F763" s="162">
        <f t="shared" si="35"/>
        <v>7607</v>
      </c>
      <c r="G763" s="164">
        <f t="shared" si="34"/>
        <v>5600</v>
      </c>
      <c r="H763" s="163">
        <v>58</v>
      </c>
    </row>
    <row r="764" spans="1:8" x14ac:dyDescent="0.2">
      <c r="A764" s="159">
        <v>792</v>
      </c>
      <c r="B764" s="160">
        <f t="shared" si="33"/>
        <v>127.03</v>
      </c>
      <c r="C764" s="161">
        <v>278.20999999999998</v>
      </c>
      <c r="D764" s="162">
        <v>44710</v>
      </c>
      <c r="E764" s="163">
        <v>31909</v>
      </c>
      <c r="F764" s="162">
        <f t="shared" si="35"/>
        <v>7607</v>
      </c>
      <c r="G764" s="164">
        <f t="shared" si="34"/>
        <v>5600</v>
      </c>
      <c r="H764" s="163">
        <v>58</v>
      </c>
    </row>
    <row r="765" spans="1:8" x14ac:dyDescent="0.2">
      <c r="A765" s="159">
        <v>793</v>
      </c>
      <c r="B765" s="160">
        <f t="shared" si="33"/>
        <v>127.04</v>
      </c>
      <c r="C765" s="161">
        <v>278.20999999999998</v>
      </c>
      <c r="D765" s="162">
        <v>44710</v>
      </c>
      <c r="E765" s="163">
        <v>31909</v>
      </c>
      <c r="F765" s="162">
        <f t="shared" si="35"/>
        <v>7606</v>
      </c>
      <c r="G765" s="164">
        <f t="shared" si="34"/>
        <v>5600</v>
      </c>
      <c r="H765" s="163">
        <v>58</v>
      </c>
    </row>
    <row r="766" spans="1:8" x14ac:dyDescent="0.2">
      <c r="A766" s="159">
        <v>794</v>
      </c>
      <c r="B766" s="160">
        <f t="shared" si="33"/>
        <v>127.04</v>
      </c>
      <c r="C766" s="161">
        <v>278.20999999999998</v>
      </c>
      <c r="D766" s="162">
        <v>44710</v>
      </c>
      <c r="E766" s="163">
        <v>31909</v>
      </c>
      <c r="F766" s="162">
        <f t="shared" si="35"/>
        <v>7606</v>
      </c>
      <c r="G766" s="164">
        <f t="shared" si="34"/>
        <v>5600</v>
      </c>
      <c r="H766" s="163">
        <v>58</v>
      </c>
    </row>
    <row r="767" spans="1:8" x14ac:dyDescent="0.2">
      <c r="A767" s="159">
        <v>795</v>
      </c>
      <c r="B767" s="160">
        <f t="shared" si="33"/>
        <v>127.05</v>
      </c>
      <c r="C767" s="161">
        <v>278.20999999999998</v>
      </c>
      <c r="D767" s="162">
        <v>44710</v>
      </c>
      <c r="E767" s="163">
        <v>31909</v>
      </c>
      <c r="F767" s="162">
        <f t="shared" si="35"/>
        <v>7606</v>
      </c>
      <c r="G767" s="164">
        <f t="shared" si="34"/>
        <v>5599</v>
      </c>
      <c r="H767" s="163">
        <v>58</v>
      </c>
    </row>
    <row r="768" spans="1:8" x14ac:dyDescent="0.2">
      <c r="A768" s="159">
        <v>796</v>
      </c>
      <c r="B768" s="160">
        <f t="shared" si="33"/>
        <v>127.05</v>
      </c>
      <c r="C768" s="161">
        <v>278.20999999999998</v>
      </c>
      <c r="D768" s="162">
        <v>44710</v>
      </c>
      <c r="E768" s="163">
        <v>31909</v>
      </c>
      <c r="F768" s="162">
        <f t="shared" si="35"/>
        <v>7606</v>
      </c>
      <c r="G768" s="164">
        <f t="shared" si="34"/>
        <v>5599</v>
      </c>
      <c r="H768" s="163">
        <v>58</v>
      </c>
    </row>
    <row r="769" spans="1:8" x14ac:dyDescent="0.2">
      <c r="A769" s="159">
        <v>797</v>
      </c>
      <c r="B769" s="160">
        <f t="shared" si="33"/>
        <v>127.06</v>
      </c>
      <c r="C769" s="161">
        <v>278.20999999999998</v>
      </c>
      <c r="D769" s="162">
        <v>44710</v>
      </c>
      <c r="E769" s="163">
        <v>31909</v>
      </c>
      <c r="F769" s="162">
        <f t="shared" si="35"/>
        <v>7605</v>
      </c>
      <c r="G769" s="164">
        <f t="shared" si="34"/>
        <v>5599</v>
      </c>
      <c r="H769" s="163">
        <v>58</v>
      </c>
    </row>
    <row r="770" spans="1:8" x14ac:dyDescent="0.2">
      <c r="A770" s="159">
        <v>798</v>
      </c>
      <c r="B770" s="160">
        <f t="shared" si="33"/>
        <v>127.06</v>
      </c>
      <c r="C770" s="161">
        <v>278.20999999999998</v>
      </c>
      <c r="D770" s="162">
        <v>44710</v>
      </c>
      <c r="E770" s="163">
        <v>31909</v>
      </c>
      <c r="F770" s="162">
        <f t="shared" si="35"/>
        <v>7605</v>
      </c>
      <c r="G770" s="164">
        <f t="shared" si="34"/>
        <v>5599</v>
      </c>
      <c r="H770" s="163">
        <v>58</v>
      </c>
    </row>
    <row r="771" spans="1:8" x14ac:dyDescent="0.2">
      <c r="A771" s="159">
        <v>799</v>
      </c>
      <c r="B771" s="160">
        <f t="shared" si="33"/>
        <v>127.07</v>
      </c>
      <c r="C771" s="161">
        <v>278.20999999999998</v>
      </c>
      <c r="D771" s="162">
        <v>44710</v>
      </c>
      <c r="E771" s="163">
        <v>31909</v>
      </c>
      <c r="F771" s="162">
        <f t="shared" si="35"/>
        <v>7605</v>
      </c>
      <c r="G771" s="164">
        <f t="shared" si="34"/>
        <v>5599</v>
      </c>
      <c r="H771" s="163">
        <v>58</v>
      </c>
    </row>
    <row r="772" spans="1:8" x14ac:dyDescent="0.2">
      <c r="A772" s="159">
        <v>800</v>
      </c>
      <c r="B772" s="160">
        <f t="shared" si="33"/>
        <v>127.08</v>
      </c>
      <c r="C772" s="161">
        <v>278.20999999999998</v>
      </c>
      <c r="D772" s="162">
        <v>44710</v>
      </c>
      <c r="E772" s="163">
        <v>31909</v>
      </c>
      <c r="F772" s="162">
        <f t="shared" si="35"/>
        <v>7604</v>
      </c>
      <c r="G772" s="164">
        <f t="shared" si="34"/>
        <v>5598</v>
      </c>
      <c r="H772" s="163">
        <v>58</v>
      </c>
    </row>
    <row r="773" spans="1:8" x14ac:dyDescent="0.2">
      <c r="A773" s="159">
        <v>801</v>
      </c>
      <c r="B773" s="160">
        <f t="shared" si="33"/>
        <v>127.08</v>
      </c>
      <c r="C773" s="161">
        <v>278.20999999999998</v>
      </c>
      <c r="D773" s="162">
        <v>44710</v>
      </c>
      <c r="E773" s="163">
        <v>31909</v>
      </c>
      <c r="F773" s="162">
        <f t="shared" si="35"/>
        <v>7604</v>
      </c>
      <c r="G773" s="164">
        <f t="shared" si="34"/>
        <v>5598</v>
      </c>
      <c r="H773" s="163">
        <v>58</v>
      </c>
    </row>
    <row r="774" spans="1:8" x14ac:dyDescent="0.2">
      <c r="A774" s="159">
        <v>802</v>
      </c>
      <c r="B774" s="160">
        <f t="shared" si="33"/>
        <v>127.09</v>
      </c>
      <c r="C774" s="161">
        <v>278.20999999999998</v>
      </c>
      <c r="D774" s="162">
        <v>44710</v>
      </c>
      <c r="E774" s="163">
        <v>31909</v>
      </c>
      <c r="F774" s="162">
        <f t="shared" si="35"/>
        <v>7604</v>
      </c>
      <c r="G774" s="164">
        <f t="shared" si="34"/>
        <v>5598</v>
      </c>
      <c r="H774" s="163">
        <v>58</v>
      </c>
    </row>
    <row r="775" spans="1:8" x14ac:dyDescent="0.2">
      <c r="A775" s="159">
        <v>803</v>
      </c>
      <c r="B775" s="160">
        <f t="shared" si="33"/>
        <v>127.09</v>
      </c>
      <c r="C775" s="161">
        <v>278.20999999999998</v>
      </c>
      <c r="D775" s="162">
        <v>44710</v>
      </c>
      <c r="E775" s="163">
        <v>31909</v>
      </c>
      <c r="F775" s="162">
        <f t="shared" si="35"/>
        <v>7604</v>
      </c>
      <c r="G775" s="164">
        <f t="shared" si="34"/>
        <v>5598</v>
      </c>
      <c r="H775" s="163">
        <v>58</v>
      </c>
    </row>
    <row r="776" spans="1:8" x14ac:dyDescent="0.2">
      <c r="A776" s="159">
        <v>804</v>
      </c>
      <c r="B776" s="160">
        <f t="shared" si="33"/>
        <v>127.1</v>
      </c>
      <c r="C776" s="161">
        <v>278.20999999999998</v>
      </c>
      <c r="D776" s="162">
        <v>44710</v>
      </c>
      <c r="E776" s="163">
        <v>31909</v>
      </c>
      <c r="F776" s="162">
        <f t="shared" si="35"/>
        <v>7604</v>
      </c>
      <c r="G776" s="164">
        <f t="shared" si="34"/>
        <v>5598</v>
      </c>
      <c r="H776" s="163">
        <v>58</v>
      </c>
    </row>
    <row r="777" spans="1:8" x14ac:dyDescent="0.2">
      <c r="A777" s="159">
        <v>805</v>
      </c>
      <c r="B777" s="160">
        <f t="shared" si="33"/>
        <v>127.1</v>
      </c>
      <c r="C777" s="161">
        <v>278.20999999999998</v>
      </c>
      <c r="D777" s="162">
        <v>44710</v>
      </c>
      <c r="E777" s="163">
        <v>31909</v>
      </c>
      <c r="F777" s="162">
        <f t="shared" si="35"/>
        <v>7604</v>
      </c>
      <c r="G777" s="164">
        <f t="shared" si="34"/>
        <v>5598</v>
      </c>
      <c r="H777" s="163">
        <v>58</v>
      </c>
    </row>
    <row r="778" spans="1:8" x14ac:dyDescent="0.2">
      <c r="A778" s="159">
        <v>806</v>
      </c>
      <c r="B778" s="160">
        <f t="shared" si="33"/>
        <v>127.11</v>
      </c>
      <c r="C778" s="161">
        <v>278.20999999999998</v>
      </c>
      <c r="D778" s="162">
        <v>44710</v>
      </c>
      <c r="E778" s="163">
        <v>31909</v>
      </c>
      <c r="F778" s="162">
        <f t="shared" si="35"/>
        <v>7603</v>
      </c>
      <c r="G778" s="164">
        <f t="shared" si="34"/>
        <v>5597</v>
      </c>
      <c r="H778" s="163">
        <v>58</v>
      </c>
    </row>
    <row r="779" spans="1:8" x14ac:dyDescent="0.2">
      <c r="A779" s="159">
        <v>807</v>
      </c>
      <c r="B779" s="160">
        <f t="shared" si="33"/>
        <v>127.11</v>
      </c>
      <c r="C779" s="161">
        <v>278.20999999999998</v>
      </c>
      <c r="D779" s="162">
        <v>44710</v>
      </c>
      <c r="E779" s="163">
        <v>31909</v>
      </c>
      <c r="F779" s="162">
        <f t="shared" si="35"/>
        <v>7603</v>
      </c>
      <c r="G779" s="164">
        <f t="shared" si="34"/>
        <v>5597</v>
      </c>
      <c r="H779" s="163">
        <v>58</v>
      </c>
    </row>
    <row r="780" spans="1:8" x14ac:dyDescent="0.2">
      <c r="A780" s="159">
        <v>808</v>
      </c>
      <c r="B780" s="160">
        <f t="shared" ref="B780:B843" si="36">ROUND(4.2*LN(A780)+99,2)</f>
        <v>127.12</v>
      </c>
      <c r="C780" s="161">
        <v>278.20999999999998</v>
      </c>
      <c r="D780" s="162">
        <v>44710</v>
      </c>
      <c r="E780" s="163">
        <v>31909</v>
      </c>
      <c r="F780" s="162">
        <f t="shared" si="35"/>
        <v>7603</v>
      </c>
      <c r="G780" s="164">
        <f t="shared" ref="G780:G843" si="37">ROUND(12*(1/B780*D780+1/C780*E780),0)</f>
        <v>5597</v>
      </c>
      <c r="H780" s="163">
        <v>58</v>
      </c>
    </row>
    <row r="781" spans="1:8" x14ac:dyDescent="0.2">
      <c r="A781" s="159">
        <v>809</v>
      </c>
      <c r="B781" s="160">
        <f t="shared" si="36"/>
        <v>127.12</v>
      </c>
      <c r="C781" s="161">
        <v>278.20999999999998</v>
      </c>
      <c r="D781" s="162">
        <v>44710</v>
      </c>
      <c r="E781" s="163">
        <v>31909</v>
      </c>
      <c r="F781" s="162">
        <f t="shared" si="35"/>
        <v>7603</v>
      </c>
      <c r="G781" s="164">
        <f t="shared" si="37"/>
        <v>5597</v>
      </c>
      <c r="H781" s="163">
        <v>58</v>
      </c>
    </row>
    <row r="782" spans="1:8" x14ac:dyDescent="0.2">
      <c r="A782" s="159">
        <v>810</v>
      </c>
      <c r="B782" s="160">
        <f t="shared" si="36"/>
        <v>127.13</v>
      </c>
      <c r="C782" s="161">
        <v>278.20999999999998</v>
      </c>
      <c r="D782" s="162">
        <v>44710</v>
      </c>
      <c r="E782" s="163">
        <v>31909</v>
      </c>
      <c r="F782" s="162">
        <f t="shared" si="35"/>
        <v>7602</v>
      </c>
      <c r="G782" s="164">
        <f t="shared" si="37"/>
        <v>5597</v>
      </c>
      <c r="H782" s="163">
        <v>58</v>
      </c>
    </row>
    <row r="783" spans="1:8" x14ac:dyDescent="0.2">
      <c r="A783" s="159">
        <v>811</v>
      </c>
      <c r="B783" s="160">
        <f t="shared" si="36"/>
        <v>127.13</v>
      </c>
      <c r="C783" s="161">
        <v>278.20999999999998</v>
      </c>
      <c r="D783" s="162">
        <v>44710</v>
      </c>
      <c r="E783" s="163">
        <v>31909</v>
      </c>
      <c r="F783" s="162">
        <f t="shared" si="35"/>
        <v>7602</v>
      </c>
      <c r="G783" s="164">
        <f t="shared" si="37"/>
        <v>5597</v>
      </c>
      <c r="H783" s="163">
        <v>58</v>
      </c>
    </row>
    <row r="784" spans="1:8" x14ac:dyDescent="0.2">
      <c r="A784" s="159">
        <v>812</v>
      </c>
      <c r="B784" s="160">
        <f t="shared" si="36"/>
        <v>127.14</v>
      </c>
      <c r="C784" s="161">
        <v>278.20999999999998</v>
      </c>
      <c r="D784" s="162">
        <v>44710</v>
      </c>
      <c r="E784" s="163">
        <v>31909</v>
      </c>
      <c r="F784" s="162">
        <f t="shared" ref="F784:F847" si="38">ROUND(12*1.348*(1/B784*D784+1/C784*E784)+H784,0)</f>
        <v>7602</v>
      </c>
      <c r="G784" s="164">
        <f t="shared" si="37"/>
        <v>5596</v>
      </c>
      <c r="H784" s="163">
        <v>58</v>
      </c>
    </row>
    <row r="785" spans="1:8" x14ac:dyDescent="0.2">
      <c r="A785" s="159">
        <v>813</v>
      </c>
      <c r="B785" s="160">
        <f t="shared" si="36"/>
        <v>127.14</v>
      </c>
      <c r="C785" s="161">
        <v>278.20999999999998</v>
      </c>
      <c r="D785" s="162">
        <v>44710</v>
      </c>
      <c r="E785" s="163">
        <v>31909</v>
      </c>
      <c r="F785" s="162">
        <f t="shared" si="38"/>
        <v>7602</v>
      </c>
      <c r="G785" s="164">
        <f t="shared" si="37"/>
        <v>5596</v>
      </c>
      <c r="H785" s="163">
        <v>58</v>
      </c>
    </row>
    <row r="786" spans="1:8" x14ac:dyDescent="0.2">
      <c r="A786" s="159">
        <v>814</v>
      </c>
      <c r="B786" s="160">
        <f t="shared" si="36"/>
        <v>127.15</v>
      </c>
      <c r="C786" s="161">
        <v>278.20999999999998</v>
      </c>
      <c r="D786" s="162">
        <v>44710</v>
      </c>
      <c r="E786" s="163">
        <v>31909</v>
      </c>
      <c r="F786" s="162">
        <f t="shared" si="38"/>
        <v>7601</v>
      </c>
      <c r="G786" s="164">
        <f t="shared" si="37"/>
        <v>5596</v>
      </c>
      <c r="H786" s="163">
        <v>58</v>
      </c>
    </row>
    <row r="787" spans="1:8" x14ac:dyDescent="0.2">
      <c r="A787" s="159">
        <v>815</v>
      </c>
      <c r="B787" s="160">
        <f t="shared" si="36"/>
        <v>127.15</v>
      </c>
      <c r="C787" s="161">
        <v>278.20999999999998</v>
      </c>
      <c r="D787" s="162">
        <v>44710</v>
      </c>
      <c r="E787" s="163">
        <v>31909</v>
      </c>
      <c r="F787" s="162">
        <f t="shared" si="38"/>
        <v>7601</v>
      </c>
      <c r="G787" s="164">
        <f t="shared" si="37"/>
        <v>5596</v>
      </c>
      <c r="H787" s="163">
        <v>58</v>
      </c>
    </row>
    <row r="788" spans="1:8" x14ac:dyDescent="0.2">
      <c r="A788" s="159">
        <v>816</v>
      </c>
      <c r="B788" s="160">
        <f t="shared" si="36"/>
        <v>127.16</v>
      </c>
      <c r="C788" s="161">
        <v>278.20999999999998</v>
      </c>
      <c r="D788" s="162">
        <v>44710</v>
      </c>
      <c r="E788" s="163">
        <v>31909</v>
      </c>
      <c r="F788" s="162">
        <f t="shared" si="38"/>
        <v>7601</v>
      </c>
      <c r="G788" s="164">
        <f t="shared" si="37"/>
        <v>5596</v>
      </c>
      <c r="H788" s="163">
        <v>58</v>
      </c>
    </row>
    <row r="789" spans="1:8" x14ac:dyDescent="0.2">
      <c r="A789" s="159">
        <v>817</v>
      </c>
      <c r="B789" s="160">
        <f t="shared" si="36"/>
        <v>127.16</v>
      </c>
      <c r="C789" s="161">
        <v>278.20999999999998</v>
      </c>
      <c r="D789" s="162">
        <v>44710</v>
      </c>
      <c r="E789" s="163">
        <v>31909</v>
      </c>
      <c r="F789" s="162">
        <f t="shared" si="38"/>
        <v>7601</v>
      </c>
      <c r="G789" s="164">
        <f t="shared" si="37"/>
        <v>5596</v>
      </c>
      <c r="H789" s="163">
        <v>58</v>
      </c>
    </row>
    <row r="790" spans="1:8" x14ac:dyDescent="0.2">
      <c r="A790" s="159">
        <v>818</v>
      </c>
      <c r="B790" s="160">
        <f t="shared" si="36"/>
        <v>127.17</v>
      </c>
      <c r="C790" s="161">
        <v>278.20999999999998</v>
      </c>
      <c r="D790" s="162">
        <v>44710</v>
      </c>
      <c r="E790" s="163">
        <v>31909</v>
      </c>
      <c r="F790" s="162">
        <f t="shared" si="38"/>
        <v>7600</v>
      </c>
      <c r="G790" s="164">
        <f t="shared" si="37"/>
        <v>5595</v>
      </c>
      <c r="H790" s="163">
        <v>58</v>
      </c>
    </row>
    <row r="791" spans="1:8" x14ac:dyDescent="0.2">
      <c r="A791" s="159">
        <v>819</v>
      </c>
      <c r="B791" s="160">
        <f t="shared" si="36"/>
        <v>127.17</v>
      </c>
      <c r="C791" s="161">
        <v>278.20999999999998</v>
      </c>
      <c r="D791" s="162">
        <v>44710</v>
      </c>
      <c r="E791" s="163">
        <v>31909</v>
      </c>
      <c r="F791" s="162">
        <f t="shared" si="38"/>
        <v>7600</v>
      </c>
      <c r="G791" s="164">
        <f t="shared" si="37"/>
        <v>5595</v>
      </c>
      <c r="H791" s="163">
        <v>58</v>
      </c>
    </row>
    <row r="792" spans="1:8" x14ac:dyDescent="0.2">
      <c r="A792" s="159">
        <v>820</v>
      </c>
      <c r="B792" s="160">
        <f t="shared" si="36"/>
        <v>127.18</v>
      </c>
      <c r="C792" s="161">
        <v>278.20999999999998</v>
      </c>
      <c r="D792" s="162">
        <v>44710</v>
      </c>
      <c r="E792" s="163">
        <v>31909</v>
      </c>
      <c r="F792" s="162">
        <f t="shared" si="38"/>
        <v>7600</v>
      </c>
      <c r="G792" s="164">
        <f t="shared" si="37"/>
        <v>5595</v>
      </c>
      <c r="H792" s="163">
        <v>58</v>
      </c>
    </row>
    <row r="793" spans="1:8" x14ac:dyDescent="0.2">
      <c r="A793" s="159">
        <v>821</v>
      </c>
      <c r="B793" s="160">
        <f t="shared" si="36"/>
        <v>127.18</v>
      </c>
      <c r="C793" s="161">
        <v>278.20999999999998</v>
      </c>
      <c r="D793" s="162">
        <v>44710</v>
      </c>
      <c r="E793" s="163">
        <v>31909</v>
      </c>
      <c r="F793" s="162">
        <f t="shared" si="38"/>
        <v>7600</v>
      </c>
      <c r="G793" s="164">
        <f t="shared" si="37"/>
        <v>5595</v>
      </c>
      <c r="H793" s="163">
        <v>58</v>
      </c>
    </row>
    <row r="794" spans="1:8" x14ac:dyDescent="0.2">
      <c r="A794" s="159">
        <v>822</v>
      </c>
      <c r="B794" s="160">
        <f t="shared" si="36"/>
        <v>127.19</v>
      </c>
      <c r="C794" s="161">
        <v>278.20999999999998</v>
      </c>
      <c r="D794" s="162">
        <v>44710</v>
      </c>
      <c r="E794" s="163">
        <v>31909</v>
      </c>
      <c r="F794" s="162">
        <f t="shared" si="38"/>
        <v>7599</v>
      </c>
      <c r="G794" s="164">
        <f t="shared" si="37"/>
        <v>5595</v>
      </c>
      <c r="H794" s="163">
        <v>58</v>
      </c>
    </row>
    <row r="795" spans="1:8" x14ac:dyDescent="0.2">
      <c r="A795" s="159">
        <v>823</v>
      </c>
      <c r="B795" s="160">
        <f t="shared" si="36"/>
        <v>127.19</v>
      </c>
      <c r="C795" s="161">
        <v>278.20999999999998</v>
      </c>
      <c r="D795" s="162">
        <v>44710</v>
      </c>
      <c r="E795" s="163">
        <v>31909</v>
      </c>
      <c r="F795" s="162">
        <f t="shared" si="38"/>
        <v>7599</v>
      </c>
      <c r="G795" s="164">
        <f t="shared" si="37"/>
        <v>5595</v>
      </c>
      <c r="H795" s="163">
        <v>58</v>
      </c>
    </row>
    <row r="796" spans="1:8" x14ac:dyDescent="0.2">
      <c r="A796" s="159">
        <v>824</v>
      </c>
      <c r="B796" s="160">
        <f t="shared" si="36"/>
        <v>127.2</v>
      </c>
      <c r="C796" s="161">
        <v>278.20999999999998</v>
      </c>
      <c r="D796" s="162">
        <v>44710</v>
      </c>
      <c r="E796" s="163">
        <v>31909</v>
      </c>
      <c r="F796" s="162">
        <f t="shared" si="38"/>
        <v>7599</v>
      </c>
      <c r="G796" s="164">
        <f t="shared" si="37"/>
        <v>5594</v>
      </c>
      <c r="H796" s="163">
        <v>58</v>
      </c>
    </row>
    <row r="797" spans="1:8" x14ac:dyDescent="0.2">
      <c r="A797" s="159">
        <v>825</v>
      </c>
      <c r="B797" s="160">
        <f t="shared" si="36"/>
        <v>127.2</v>
      </c>
      <c r="C797" s="161">
        <v>278.20999999999998</v>
      </c>
      <c r="D797" s="162">
        <v>44710</v>
      </c>
      <c r="E797" s="163">
        <v>31909</v>
      </c>
      <c r="F797" s="162">
        <f t="shared" si="38"/>
        <v>7599</v>
      </c>
      <c r="G797" s="164">
        <f t="shared" si="37"/>
        <v>5594</v>
      </c>
      <c r="H797" s="163">
        <v>58</v>
      </c>
    </row>
    <row r="798" spans="1:8" x14ac:dyDescent="0.2">
      <c r="A798" s="159">
        <v>826</v>
      </c>
      <c r="B798" s="160">
        <f t="shared" si="36"/>
        <v>127.21</v>
      </c>
      <c r="C798" s="161">
        <v>278.20999999999998</v>
      </c>
      <c r="D798" s="162">
        <v>44710</v>
      </c>
      <c r="E798" s="163">
        <v>31909</v>
      </c>
      <c r="F798" s="162">
        <f t="shared" si="38"/>
        <v>7599</v>
      </c>
      <c r="G798" s="164">
        <f t="shared" si="37"/>
        <v>5594</v>
      </c>
      <c r="H798" s="163">
        <v>58</v>
      </c>
    </row>
    <row r="799" spans="1:8" x14ac:dyDescent="0.2">
      <c r="A799" s="159">
        <v>827</v>
      </c>
      <c r="B799" s="160">
        <f t="shared" si="36"/>
        <v>127.21</v>
      </c>
      <c r="C799" s="161">
        <v>278.20999999999998</v>
      </c>
      <c r="D799" s="162">
        <v>44710</v>
      </c>
      <c r="E799" s="163">
        <v>31909</v>
      </c>
      <c r="F799" s="162">
        <f t="shared" si="38"/>
        <v>7599</v>
      </c>
      <c r="G799" s="164">
        <f t="shared" si="37"/>
        <v>5594</v>
      </c>
      <c r="H799" s="163">
        <v>58</v>
      </c>
    </row>
    <row r="800" spans="1:8" x14ac:dyDescent="0.2">
      <c r="A800" s="159">
        <v>828</v>
      </c>
      <c r="B800" s="160">
        <f t="shared" si="36"/>
        <v>127.22</v>
      </c>
      <c r="C800" s="161">
        <v>278.20999999999998</v>
      </c>
      <c r="D800" s="162">
        <v>44710</v>
      </c>
      <c r="E800" s="163">
        <v>31909</v>
      </c>
      <c r="F800" s="162">
        <f t="shared" si="38"/>
        <v>7598</v>
      </c>
      <c r="G800" s="164">
        <f t="shared" si="37"/>
        <v>5594</v>
      </c>
      <c r="H800" s="163">
        <v>58</v>
      </c>
    </row>
    <row r="801" spans="1:8" x14ac:dyDescent="0.2">
      <c r="A801" s="159">
        <v>829</v>
      </c>
      <c r="B801" s="160">
        <f t="shared" si="36"/>
        <v>127.22</v>
      </c>
      <c r="C801" s="161">
        <v>278.20999999999998</v>
      </c>
      <c r="D801" s="162">
        <v>44710</v>
      </c>
      <c r="E801" s="163">
        <v>31909</v>
      </c>
      <c r="F801" s="162">
        <f t="shared" si="38"/>
        <v>7598</v>
      </c>
      <c r="G801" s="164">
        <f t="shared" si="37"/>
        <v>5594</v>
      </c>
      <c r="H801" s="163">
        <v>58</v>
      </c>
    </row>
    <row r="802" spans="1:8" x14ac:dyDescent="0.2">
      <c r="A802" s="159">
        <v>830</v>
      </c>
      <c r="B802" s="160">
        <f t="shared" si="36"/>
        <v>127.23</v>
      </c>
      <c r="C802" s="161">
        <v>278.20999999999998</v>
      </c>
      <c r="D802" s="162">
        <v>44710</v>
      </c>
      <c r="E802" s="163">
        <v>31909</v>
      </c>
      <c r="F802" s="162">
        <f t="shared" si="38"/>
        <v>7598</v>
      </c>
      <c r="G802" s="164">
        <f t="shared" si="37"/>
        <v>5593</v>
      </c>
      <c r="H802" s="163">
        <v>58</v>
      </c>
    </row>
    <row r="803" spans="1:8" x14ac:dyDescent="0.2">
      <c r="A803" s="159">
        <v>831</v>
      </c>
      <c r="B803" s="160">
        <f t="shared" si="36"/>
        <v>127.24</v>
      </c>
      <c r="C803" s="161">
        <v>278.20999999999998</v>
      </c>
      <c r="D803" s="162">
        <v>44710</v>
      </c>
      <c r="E803" s="163">
        <v>31909</v>
      </c>
      <c r="F803" s="162">
        <f t="shared" si="38"/>
        <v>7597</v>
      </c>
      <c r="G803" s="164">
        <f t="shared" si="37"/>
        <v>5593</v>
      </c>
      <c r="H803" s="163">
        <v>58</v>
      </c>
    </row>
    <row r="804" spans="1:8" x14ac:dyDescent="0.2">
      <c r="A804" s="159">
        <v>832</v>
      </c>
      <c r="B804" s="160">
        <f t="shared" si="36"/>
        <v>127.24</v>
      </c>
      <c r="C804" s="161">
        <v>278.20999999999998</v>
      </c>
      <c r="D804" s="162">
        <v>44710</v>
      </c>
      <c r="E804" s="163">
        <v>31909</v>
      </c>
      <c r="F804" s="162">
        <f t="shared" si="38"/>
        <v>7597</v>
      </c>
      <c r="G804" s="164">
        <f t="shared" si="37"/>
        <v>5593</v>
      </c>
      <c r="H804" s="163">
        <v>58</v>
      </c>
    </row>
    <row r="805" spans="1:8" x14ac:dyDescent="0.2">
      <c r="A805" s="159">
        <v>833</v>
      </c>
      <c r="B805" s="160">
        <f t="shared" si="36"/>
        <v>127.25</v>
      </c>
      <c r="C805" s="161">
        <v>278.20999999999998</v>
      </c>
      <c r="D805" s="162">
        <v>44710</v>
      </c>
      <c r="E805" s="163">
        <v>31909</v>
      </c>
      <c r="F805" s="162">
        <f t="shared" si="38"/>
        <v>7597</v>
      </c>
      <c r="G805" s="164">
        <f t="shared" si="37"/>
        <v>5593</v>
      </c>
      <c r="H805" s="163">
        <v>58</v>
      </c>
    </row>
    <row r="806" spans="1:8" x14ac:dyDescent="0.2">
      <c r="A806" s="159">
        <v>834</v>
      </c>
      <c r="B806" s="160">
        <f t="shared" si="36"/>
        <v>127.25</v>
      </c>
      <c r="C806" s="161">
        <v>278.20999999999998</v>
      </c>
      <c r="D806" s="162">
        <v>44710</v>
      </c>
      <c r="E806" s="163">
        <v>31909</v>
      </c>
      <c r="F806" s="162">
        <f t="shared" si="38"/>
        <v>7597</v>
      </c>
      <c r="G806" s="164">
        <f t="shared" si="37"/>
        <v>5593</v>
      </c>
      <c r="H806" s="163">
        <v>58</v>
      </c>
    </row>
    <row r="807" spans="1:8" x14ac:dyDescent="0.2">
      <c r="A807" s="159">
        <v>835</v>
      </c>
      <c r="B807" s="160">
        <f t="shared" si="36"/>
        <v>127.26</v>
      </c>
      <c r="C807" s="161">
        <v>278.20999999999998</v>
      </c>
      <c r="D807" s="162">
        <v>44710</v>
      </c>
      <c r="E807" s="163">
        <v>31909</v>
      </c>
      <c r="F807" s="162">
        <f t="shared" si="38"/>
        <v>7596</v>
      </c>
      <c r="G807" s="164">
        <f t="shared" si="37"/>
        <v>5592</v>
      </c>
      <c r="H807" s="163">
        <v>58</v>
      </c>
    </row>
    <row r="808" spans="1:8" x14ac:dyDescent="0.2">
      <c r="A808" s="159">
        <v>836</v>
      </c>
      <c r="B808" s="160">
        <f t="shared" si="36"/>
        <v>127.26</v>
      </c>
      <c r="C808" s="161">
        <v>278.20999999999998</v>
      </c>
      <c r="D808" s="162">
        <v>44710</v>
      </c>
      <c r="E808" s="163">
        <v>31909</v>
      </c>
      <c r="F808" s="162">
        <f t="shared" si="38"/>
        <v>7596</v>
      </c>
      <c r="G808" s="164">
        <f t="shared" si="37"/>
        <v>5592</v>
      </c>
      <c r="H808" s="163">
        <v>58</v>
      </c>
    </row>
    <row r="809" spans="1:8" x14ac:dyDescent="0.2">
      <c r="A809" s="159">
        <v>837</v>
      </c>
      <c r="B809" s="160">
        <f t="shared" si="36"/>
        <v>127.27</v>
      </c>
      <c r="C809" s="161">
        <v>278.20999999999998</v>
      </c>
      <c r="D809" s="162">
        <v>44710</v>
      </c>
      <c r="E809" s="163">
        <v>31909</v>
      </c>
      <c r="F809" s="162">
        <f t="shared" si="38"/>
        <v>7596</v>
      </c>
      <c r="G809" s="164">
        <f t="shared" si="37"/>
        <v>5592</v>
      </c>
      <c r="H809" s="163">
        <v>58</v>
      </c>
    </row>
    <row r="810" spans="1:8" x14ac:dyDescent="0.2">
      <c r="A810" s="159">
        <v>838</v>
      </c>
      <c r="B810" s="160">
        <f t="shared" si="36"/>
        <v>127.27</v>
      </c>
      <c r="C810" s="161">
        <v>278.20999999999998</v>
      </c>
      <c r="D810" s="162">
        <v>44710</v>
      </c>
      <c r="E810" s="163">
        <v>31909</v>
      </c>
      <c r="F810" s="162">
        <f t="shared" si="38"/>
        <v>7596</v>
      </c>
      <c r="G810" s="164">
        <f t="shared" si="37"/>
        <v>5592</v>
      </c>
      <c r="H810" s="163">
        <v>58</v>
      </c>
    </row>
    <row r="811" spans="1:8" x14ac:dyDescent="0.2">
      <c r="A811" s="159">
        <v>839</v>
      </c>
      <c r="B811" s="160">
        <f t="shared" si="36"/>
        <v>127.28</v>
      </c>
      <c r="C811" s="161">
        <v>278.20999999999998</v>
      </c>
      <c r="D811" s="162">
        <v>44710</v>
      </c>
      <c r="E811" s="163">
        <v>31909</v>
      </c>
      <c r="F811" s="162">
        <f t="shared" si="38"/>
        <v>7595</v>
      </c>
      <c r="G811" s="164">
        <f t="shared" si="37"/>
        <v>5592</v>
      </c>
      <c r="H811" s="163">
        <v>58</v>
      </c>
    </row>
    <row r="812" spans="1:8" x14ac:dyDescent="0.2">
      <c r="A812" s="159">
        <v>840</v>
      </c>
      <c r="B812" s="160">
        <f t="shared" si="36"/>
        <v>127.28</v>
      </c>
      <c r="C812" s="161">
        <v>278.20999999999998</v>
      </c>
      <c r="D812" s="162">
        <v>44710</v>
      </c>
      <c r="E812" s="163">
        <v>31909</v>
      </c>
      <c r="F812" s="162">
        <f t="shared" si="38"/>
        <v>7595</v>
      </c>
      <c r="G812" s="164">
        <f t="shared" si="37"/>
        <v>5592</v>
      </c>
      <c r="H812" s="163">
        <v>58</v>
      </c>
    </row>
    <row r="813" spans="1:8" x14ac:dyDescent="0.2">
      <c r="A813" s="159">
        <v>841</v>
      </c>
      <c r="B813" s="160">
        <f t="shared" si="36"/>
        <v>127.29</v>
      </c>
      <c r="C813" s="161">
        <v>278.20999999999998</v>
      </c>
      <c r="D813" s="162">
        <v>44710</v>
      </c>
      <c r="E813" s="163">
        <v>31909</v>
      </c>
      <c r="F813" s="162">
        <f t="shared" si="38"/>
        <v>7595</v>
      </c>
      <c r="G813" s="164">
        <f t="shared" si="37"/>
        <v>5591</v>
      </c>
      <c r="H813" s="163">
        <v>58</v>
      </c>
    </row>
    <row r="814" spans="1:8" x14ac:dyDescent="0.2">
      <c r="A814" s="159">
        <v>842</v>
      </c>
      <c r="B814" s="160">
        <f t="shared" si="36"/>
        <v>127.29</v>
      </c>
      <c r="C814" s="161">
        <v>278.20999999999998</v>
      </c>
      <c r="D814" s="162">
        <v>44710</v>
      </c>
      <c r="E814" s="163">
        <v>31909</v>
      </c>
      <c r="F814" s="162">
        <f t="shared" si="38"/>
        <v>7595</v>
      </c>
      <c r="G814" s="164">
        <f t="shared" si="37"/>
        <v>5591</v>
      </c>
      <c r="H814" s="163">
        <v>58</v>
      </c>
    </row>
    <row r="815" spans="1:8" x14ac:dyDescent="0.2">
      <c r="A815" s="159">
        <v>843</v>
      </c>
      <c r="B815" s="160">
        <f t="shared" si="36"/>
        <v>127.3</v>
      </c>
      <c r="C815" s="161">
        <v>278.20999999999998</v>
      </c>
      <c r="D815" s="162">
        <v>44710</v>
      </c>
      <c r="E815" s="163">
        <v>31909</v>
      </c>
      <c r="F815" s="162">
        <f t="shared" si="38"/>
        <v>7595</v>
      </c>
      <c r="G815" s="164">
        <f t="shared" si="37"/>
        <v>5591</v>
      </c>
      <c r="H815" s="163">
        <v>58</v>
      </c>
    </row>
    <row r="816" spans="1:8" x14ac:dyDescent="0.2">
      <c r="A816" s="159">
        <v>844</v>
      </c>
      <c r="B816" s="160">
        <f t="shared" si="36"/>
        <v>127.3</v>
      </c>
      <c r="C816" s="161">
        <v>278.20999999999998</v>
      </c>
      <c r="D816" s="162">
        <v>44710</v>
      </c>
      <c r="E816" s="163">
        <v>31909</v>
      </c>
      <c r="F816" s="162">
        <f t="shared" si="38"/>
        <v>7595</v>
      </c>
      <c r="G816" s="164">
        <f t="shared" si="37"/>
        <v>5591</v>
      </c>
      <c r="H816" s="163">
        <v>58</v>
      </c>
    </row>
    <row r="817" spans="1:8" x14ac:dyDescent="0.2">
      <c r="A817" s="159">
        <v>845</v>
      </c>
      <c r="B817" s="160">
        <f t="shared" si="36"/>
        <v>127.31</v>
      </c>
      <c r="C817" s="161">
        <v>278.20999999999998</v>
      </c>
      <c r="D817" s="162">
        <v>44710</v>
      </c>
      <c r="E817" s="163">
        <v>31909</v>
      </c>
      <c r="F817" s="162">
        <f t="shared" si="38"/>
        <v>7594</v>
      </c>
      <c r="G817" s="164">
        <f t="shared" si="37"/>
        <v>5591</v>
      </c>
      <c r="H817" s="163">
        <v>58</v>
      </c>
    </row>
    <row r="818" spans="1:8" x14ac:dyDescent="0.2">
      <c r="A818" s="159">
        <v>846</v>
      </c>
      <c r="B818" s="160">
        <f t="shared" si="36"/>
        <v>127.31</v>
      </c>
      <c r="C818" s="161">
        <v>278.20999999999998</v>
      </c>
      <c r="D818" s="162">
        <v>44710</v>
      </c>
      <c r="E818" s="163">
        <v>31909</v>
      </c>
      <c r="F818" s="162">
        <f t="shared" si="38"/>
        <v>7594</v>
      </c>
      <c r="G818" s="164">
        <f t="shared" si="37"/>
        <v>5591</v>
      </c>
      <c r="H818" s="163">
        <v>58</v>
      </c>
    </row>
    <row r="819" spans="1:8" x14ac:dyDescent="0.2">
      <c r="A819" s="159">
        <v>847</v>
      </c>
      <c r="B819" s="160">
        <f t="shared" si="36"/>
        <v>127.32</v>
      </c>
      <c r="C819" s="161">
        <v>278.20999999999998</v>
      </c>
      <c r="D819" s="162">
        <v>44710</v>
      </c>
      <c r="E819" s="163">
        <v>31909</v>
      </c>
      <c r="F819" s="162">
        <f t="shared" si="38"/>
        <v>7594</v>
      </c>
      <c r="G819" s="164">
        <f t="shared" si="37"/>
        <v>5590</v>
      </c>
      <c r="H819" s="163">
        <v>58</v>
      </c>
    </row>
    <row r="820" spans="1:8" x14ac:dyDescent="0.2">
      <c r="A820" s="159">
        <v>848</v>
      </c>
      <c r="B820" s="160">
        <f t="shared" si="36"/>
        <v>127.32</v>
      </c>
      <c r="C820" s="161">
        <v>278.20999999999998</v>
      </c>
      <c r="D820" s="162">
        <v>44710</v>
      </c>
      <c r="E820" s="163">
        <v>31909</v>
      </c>
      <c r="F820" s="162">
        <f t="shared" si="38"/>
        <v>7594</v>
      </c>
      <c r="G820" s="164">
        <f t="shared" si="37"/>
        <v>5590</v>
      </c>
      <c r="H820" s="163">
        <v>58</v>
      </c>
    </row>
    <row r="821" spans="1:8" x14ac:dyDescent="0.2">
      <c r="A821" s="159">
        <v>849</v>
      </c>
      <c r="B821" s="160">
        <f t="shared" si="36"/>
        <v>127.33</v>
      </c>
      <c r="C821" s="161">
        <v>278.20999999999998</v>
      </c>
      <c r="D821" s="162">
        <v>44710</v>
      </c>
      <c r="E821" s="163">
        <v>31909</v>
      </c>
      <c r="F821" s="162">
        <f t="shared" si="38"/>
        <v>7593</v>
      </c>
      <c r="G821" s="164">
        <f t="shared" si="37"/>
        <v>5590</v>
      </c>
      <c r="H821" s="163">
        <v>58</v>
      </c>
    </row>
    <row r="822" spans="1:8" x14ac:dyDescent="0.2">
      <c r="A822" s="159">
        <v>850</v>
      </c>
      <c r="B822" s="160">
        <f t="shared" si="36"/>
        <v>127.33</v>
      </c>
      <c r="C822" s="161">
        <v>278.20999999999998</v>
      </c>
      <c r="D822" s="162">
        <v>44710</v>
      </c>
      <c r="E822" s="163">
        <v>31909</v>
      </c>
      <c r="F822" s="162">
        <f t="shared" si="38"/>
        <v>7593</v>
      </c>
      <c r="G822" s="164">
        <f t="shared" si="37"/>
        <v>5590</v>
      </c>
      <c r="H822" s="163">
        <v>58</v>
      </c>
    </row>
    <row r="823" spans="1:8" x14ac:dyDescent="0.2">
      <c r="A823" s="159">
        <v>851</v>
      </c>
      <c r="B823" s="160">
        <f t="shared" si="36"/>
        <v>127.33</v>
      </c>
      <c r="C823" s="161">
        <v>278.20999999999998</v>
      </c>
      <c r="D823" s="162">
        <v>44710</v>
      </c>
      <c r="E823" s="163">
        <v>31909</v>
      </c>
      <c r="F823" s="162">
        <f t="shared" si="38"/>
        <v>7593</v>
      </c>
      <c r="G823" s="164">
        <f t="shared" si="37"/>
        <v>5590</v>
      </c>
      <c r="H823" s="163">
        <v>58</v>
      </c>
    </row>
    <row r="824" spans="1:8" x14ac:dyDescent="0.2">
      <c r="A824" s="159">
        <v>852</v>
      </c>
      <c r="B824" s="160">
        <f t="shared" si="36"/>
        <v>127.34</v>
      </c>
      <c r="C824" s="161">
        <v>278.20999999999998</v>
      </c>
      <c r="D824" s="162">
        <v>44710</v>
      </c>
      <c r="E824" s="163">
        <v>31909</v>
      </c>
      <c r="F824" s="162">
        <f t="shared" si="38"/>
        <v>7593</v>
      </c>
      <c r="G824" s="164">
        <f t="shared" si="37"/>
        <v>5590</v>
      </c>
      <c r="H824" s="163">
        <v>58</v>
      </c>
    </row>
    <row r="825" spans="1:8" x14ac:dyDescent="0.2">
      <c r="A825" s="159">
        <v>853</v>
      </c>
      <c r="B825" s="160">
        <f t="shared" si="36"/>
        <v>127.34</v>
      </c>
      <c r="C825" s="161">
        <v>278.20999999999998</v>
      </c>
      <c r="D825" s="162">
        <v>44710</v>
      </c>
      <c r="E825" s="163">
        <v>31909</v>
      </c>
      <c r="F825" s="162">
        <f t="shared" si="38"/>
        <v>7593</v>
      </c>
      <c r="G825" s="164">
        <f t="shared" si="37"/>
        <v>5590</v>
      </c>
      <c r="H825" s="163">
        <v>58</v>
      </c>
    </row>
    <row r="826" spans="1:8" x14ac:dyDescent="0.2">
      <c r="A826" s="159">
        <v>854</v>
      </c>
      <c r="B826" s="160">
        <f t="shared" si="36"/>
        <v>127.35</v>
      </c>
      <c r="C826" s="161">
        <v>278.20999999999998</v>
      </c>
      <c r="D826" s="162">
        <v>44710</v>
      </c>
      <c r="E826" s="163">
        <v>31909</v>
      </c>
      <c r="F826" s="162">
        <f t="shared" si="38"/>
        <v>7592</v>
      </c>
      <c r="G826" s="164">
        <f t="shared" si="37"/>
        <v>5589</v>
      </c>
      <c r="H826" s="163">
        <v>58</v>
      </c>
    </row>
    <row r="827" spans="1:8" x14ac:dyDescent="0.2">
      <c r="A827" s="159">
        <v>855</v>
      </c>
      <c r="B827" s="160">
        <f t="shared" si="36"/>
        <v>127.35</v>
      </c>
      <c r="C827" s="161">
        <v>278.20999999999998</v>
      </c>
      <c r="D827" s="162">
        <v>44710</v>
      </c>
      <c r="E827" s="163">
        <v>31909</v>
      </c>
      <c r="F827" s="162">
        <f t="shared" si="38"/>
        <v>7592</v>
      </c>
      <c r="G827" s="164">
        <f t="shared" si="37"/>
        <v>5589</v>
      </c>
      <c r="H827" s="163">
        <v>58</v>
      </c>
    </row>
    <row r="828" spans="1:8" x14ac:dyDescent="0.2">
      <c r="A828" s="159">
        <v>856</v>
      </c>
      <c r="B828" s="160">
        <f t="shared" si="36"/>
        <v>127.36</v>
      </c>
      <c r="C828" s="161">
        <v>278.20999999999998</v>
      </c>
      <c r="D828" s="162">
        <v>44710</v>
      </c>
      <c r="E828" s="163">
        <v>31909</v>
      </c>
      <c r="F828" s="162">
        <f t="shared" si="38"/>
        <v>7592</v>
      </c>
      <c r="G828" s="164">
        <f t="shared" si="37"/>
        <v>5589</v>
      </c>
      <c r="H828" s="163">
        <v>58</v>
      </c>
    </row>
    <row r="829" spans="1:8" x14ac:dyDescent="0.2">
      <c r="A829" s="159">
        <v>857</v>
      </c>
      <c r="B829" s="160">
        <f t="shared" si="36"/>
        <v>127.36</v>
      </c>
      <c r="C829" s="161">
        <v>278.20999999999998</v>
      </c>
      <c r="D829" s="162">
        <v>44710</v>
      </c>
      <c r="E829" s="163">
        <v>31909</v>
      </c>
      <c r="F829" s="162">
        <f t="shared" si="38"/>
        <v>7592</v>
      </c>
      <c r="G829" s="164">
        <f t="shared" si="37"/>
        <v>5589</v>
      </c>
      <c r="H829" s="163">
        <v>58</v>
      </c>
    </row>
    <row r="830" spans="1:8" x14ac:dyDescent="0.2">
      <c r="A830" s="159">
        <v>858</v>
      </c>
      <c r="B830" s="160">
        <f t="shared" si="36"/>
        <v>127.37</v>
      </c>
      <c r="C830" s="161">
        <v>278.20999999999998</v>
      </c>
      <c r="D830" s="162">
        <v>44710</v>
      </c>
      <c r="E830" s="163">
        <v>31909</v>
      </c>
      <c r="F830" s="162">
        <f t="shared" si="38"/>
        <v>7591</v>
      </c>
      <c r="G830" s="164">
        <f t="shared" si="37"/>
        <v>5589</v>
      </c>
      <c r="H830" s="163">
        <v>58</v>
      </c>
    </row>
    <row r="831" spans="1:8" x14ac:dyDescent="0.2">
      <c r="A831" s="159">
        <v>859</v>
      </c>
      <c r="B831" s="160">
        <f t="shared" si="36"/>
        <v>127.37</v>
      </c>
      <c r="C831" s="161">
        <v>278.20999999999998</v>
      </c>
      <c r="D831" s="162">
        <v>44710</v>
      </c>
      <c r="E831" s="163">
        <v>31909</v>
      </c>
      <c r="F831" s="162">
        <f t="shared" si="38"/>
        <v>7591</v>
      </c>
      <c r="G831" s="164">
        <f t="shared" si="37"/>
        <v>5589</v>
      </c>
      <c r="H831" s="163">
        <v>58</v>
      </c>
    </row>
    <row r="832" spans="1:8" x14ac:dyDescent="0.2">
      <c r="A832" s="159">
        <v>860</v>
      </c>
      <c r="B832" s="160">
        <f t="shared" si="36"/>
        <v>127.38</v>
      </c>
      <c r="C832" s="161">
        <v>278.20999999999998</v>
      </c>
      <c r="D832" s="162">
        <v>44710</v>
      </c>
      <c r="E832" s="163">
        <v>31909</v>
      </c>
      <c r="F832" s="162">
        <f t="shared" si="38"/>
        <v>7591</v>
      </c>
      <c r="G832" s="164">
        <f t="shared" si="37"/>
        <v>5588</v>
      </c>
      <c r="H832" s="163">
        <v>58</v>
      </c>
    </row>
    <row r="833" spans="1:8" x14ac:dyDescent="0.2">
      <c r="A833" s="159">
        <v>861</v>
      </c>
      <c r="B833" s="160">
        <f t="shared" si="36"/>
        <v>127.38</v>
      </c>
      <c r="C833" s="161">
        <v>278.20999999999998</v>
      </c>
      <c r="D833" s="162">
        <v>44710</v>
      </c>
      <c r="E833" s="163">
        <v>31909</v>
      </c>
      <c r="F833" s="162">
        <f t="shared" si="38"/>
        <v>7591</v>
      </c>
      <c r="G833" s="164">
        <f t="shared" si="37"/>
        <v>5588</v>
      </c>
      <c r="H833" s="163">
        <v>58</v>
      </c>
    </row>
    <row r="834" spans="1:8" x14ac:dyDescent="0.2">
      <c r="A834" s="159">
        <v>862</v>
      </c>
      <c r="B834" s="160">
        <f t="shared" si="36"/>
        <v>127.39</v>
      </c>
      <c r="C834" s="161">
        <v>278.20999999999998</v>
      </c>
      <c r="D834" s="162">
        <v>44710</v>
      </c>
      <c r="E834" s="163">
        <v>31909</v>
      </c>
      <c r="F834" s="162">
        <f t="shared" si="38"/>
        <v>7591</v>
      </c>
      <c r="G834" s="164">
        <f t="shared" si="37"/>
        <v>5588</v>
      </c>
      <c r="H834" s="163">
        <v>58</v>
      </c>
    </row>
    <row r="835" spans="1:8" x14ac:dyDescent="0.2">
      <c r="A835" s="159">
        <v>863</v>
      </c>
      <c r="B835" s="160">
        <f t="shared" si="36"/>
        <v>127.39</v>
      </c>
      <c r="C835" s="161">
        <v>278.20999999999998</v>
      </c>
      <c r="D835" s="162">
        <v>44710</v>
      </c>
      <c r="E835" s="163">
        <v>31909</v>
      </c>
      <c r="F835" s="162">
        <f t="shared" si="38"/>
        <v>7591</v>
      </c>
      <c r="G835" s="164">
        <f t="shared" si="37"/>
        <v>5588</v>
      </c>
      <c r="H835" s="163">
        <v>58</v>
      </c>
    </row>
    <row r="836" spans="1:8" x14ac:dyDescent="0.2">
      <c r="A836" s="159">
        <v>864</v>
      </c>
      <c r="B836" s="160">
        <f t="shared" si="36"/>
        <v>127.4</v>
      </c>
      <c r="C836" s="161">
        <v>278.20999999999998</v>
      </c>
      <c r="D836" s="162">
        <v>44710</v>
      </c>
      <c r="E836" s="163">
        <v>31909</v>
      </c>
      <c r="F836" s="162">
        <f t="shared" si="38"/>
        <v>7590</v>
      </c>
      <c r="G836" s="164">
        <f t="shared" si="37"/>
        <v>5588</v>
      </c>
      <c r="H836" s="163">
        <v>58</v>
      </c>
    </row>
    <row r="837" spans="1:8" x14ac:dyDescent="0.2">
      <c r="A837" s="159">
        <v>865</v>
      </c>
      <c r="B837" s="160">
        <f t="shared" si="36"/>
        <v>127.4</v>
      </c>
      <c r="C837" s="161">
        <v>278.20999999999998</v>
      </c>
      <c r="D837" s="162">
        <v>44710</v>
      </c>
      <c r="E837" s="163">
        <v>31909</v>
      </c>
      <c r="F837" s="162">
        <f t="shared" si="38"/>
        <v>7590</v>
      </c>
      <c r="G837" s="164">
        <f t="shared" si="37"/>
        <v>5588</v>
      </c>
      <c r="H837" s="163">
        <v>58</v>
      </c>
    </row>
    <row r="838" spans="1:8" x14ac:dyDescent="0.2">
      <c r="A838" s="159">
        <v>866</v>
      </c>
      <c r="B838" s="160">
        <f t="shared" si="36"/>
        <v>127.41</v>
      </c>
      <c r="C838" s="161">
        <v>278.20999999999998</v>
      </c>
      <c r="D838" s="162">
        <v>44710</v>
      </c>
      <c r="E838" s="163">
        <v>31909</v>
      </c>
      <c r="F838" s="162">
        <f t="shared" si="38"/>
        <v>7590</v>
      </c>
      <c r="G838" s="164">
        <f t="shared" si="37"/>
        <v>5587</v>
      </c>
      <c r="H838" s="163">
        <v>58</v>
      </c>
    </row>
    <row r="839" spans="1:8" x14ac:dyDescent="0.2">
      <c r="A839" s="159">
        <v>867</v>
      </c>
      <c r="B839" s="160">
        <f t="shared" si="36"/>
        <v>127.41</v>
      </c>
      <c r="C839" s="161">
        <v>278.20999999999998</v>
      </c>
      <c r="D839" s="162">
        <v>44710</v>
      </c>
      <c r="E839" s="163">
        <v>31909</v>
      </c>
      <c r="F839" s="162">
        <f t="shared" si="38"/>
        <v>7590</v>
      </c>
      <c r="G839" s="164">
        <f t="shared" si="37"/>
        <v>5587</v>
      </c>
      <c r="H839" s="163">
        <v>58</v>
      </c>
    </row>
    <row r="840" spans="1:8" x14ac:dyDescent="0.2">
      <c r="A840" s="159">
        <v>868</v>
      </c>
      <c r="B840" s="160">
        <f t="shared" si="36"/>
        <v>127.42</v>
      </c>
      <c r="C840" s="161">
        <v>278.20999999999998</v>
      </c>
      <c r="D840" s="162">
        <v>44710</v>
      </c>
      <c r="E840" s="163">
        <v>31909</v>
      </c>
      <c r="F840" s="162">
        <f t="shared" si="38"/>
        <v>7589</v>
      </c>
      <c r="G840" s="164">
        <f t="shared" si="37"/>
        <v>5587</v>
      </c>
      <c r="H840" s="163">
        <v>58</v>
      </c>
    </row>
    <row r="841" spans="1:8" x14ac:dyDescent="0.2">
      <c r="A841" s="159">
        <v>869</v>
      </c>
      <c r="B841" s="160">
        <f t="shared" si="36"/>
        <v>127.42</v>
      </c>
      <c r="C841" s="161">
        <v>278.20999999999998</v>
      </c>
      <c r="D841" s="162">
        <v>44710</v>
      </c>
      <c r="E841" s="163">
        <v>31909</v>
      </c>
      <c r="F841" s="162">
        <f t="shared" si="38"/>
        <v>7589</v>
      </c>
      <c r="G841" s="164">
        <f t="shared" si="37"/>
        <v>5587</v>
      </c>
      <c r="H841" s="163">
        <v>58</v>
      </c>
    </row>
    <row r="842" spans="1:8" x14ac:dyDescent="0.2">
      <c r="A842" s="159">
        <v>870</v>
      </c>
      <c r="B842" s="160">
        <f t="shared" si="36"/>
        <v>127.43</v>
      </c>
      <c r="C842" s="161">
        <v>278.20999999999998</v>
      </c>
      <c r="D842" s="162">
        <v>44710</v>
      </c>
      <c r="E842" s="163">
        <v>31909</v>
      </c>
      <c r="F842" s="162">
        <f t="shared" si="38"/>
        <v>7589</v>
      </c>
      <c r="G842" s="164">
        <f t="shared" si="37"/>
        <v>5587</v>
      </c>
      <c r="H842" s="163">
        <v>58</v>
      </c>
    </row>
    <row r="843" spans="1:8" x14ac:dyDescent="0.2">
      <c r="A843" s="159">
        <v>871</v>
      </c>
      <c r="B843" s="160">
        <f t="shared" si="36"/>
        <v>127.43</v>
      </c>
      <c r="C843" s="161">
        <v>278.20999999999998</v>
      </c>
      <c r="D843" s="162">
        <v>44710</v>
      </c>
      <c r="E843" s="163">
        <v>31909</v>
      </c>
      <c r="F843" s="162">
        <f t="shared" si="38"/>
        <v>7589</v>
      </c>
      <c r="G843" s="164">
        <f t="shared" si="37"/>
        <v>5587</v>
      </c>
      <c r="H843" s="163">
        <v>58</v>
      </c>
    </row>
    <row r="844" spans="1:8" x14ac:dyDescent="0.2">
      <c r="A844" s="159">
        <v>872</v>
      </c>
      <c r="B844" s="160">
        <f t="shared" ref="B844:B907" si="39">ROUND(4.2*LN(A844)+99,2)</f>
        <v>127.44</v>
      </c>
      <c r="C844" s="161">
        <v>278.20999999999998</v>
      </c>
      <c r="D844" s="162">
        <v>44710</v>
      </c>
      <c r="E844" s="163">
        <v>31909</v>
      </c>
      <c r="F844" s="162">
        <f t="shared" si="38"/>
        <v>7588</v>
      </c>
      <c r="G844" s="164">
        <f t="shared" ref="G844:G907" si="40">ROUND(12*(1/B844*D844+1/C844*E844),0)</f>
        <v>5586</v>
      </c>
      <c r="H844" s="163">
        <v>58</v>
      </c>
    </row>
    <row r="845" spans="1:8" x14ac:dyDescent="0.2">
      <c r="A845" s="159">
        <v>873</v>
      </c>
      <c r="B845" s="160">
        <f t="shared" si="39"/>
        <v>127.44</v>
      </c>
      <c r="C845" s="161">
        <v>278.20999999999998</v>
      </c>
      <c r="D845" s="162">
        <v>44710</v>
      </c>
      <c r="E845" s="163">
        <v>31909</v>
      </c>
      <c r="F845" s="162">
        <f t="shared" si="38"/>
        <v>7588</v>
      </c>
      <c r="G845" s="164">
        <f t="shared" si="40"/>
        <v>5586</v>
      </c>
      <c r="H845" s="163">
        <v>58</v>
      </c>
    </row>
    <row r="846" spans="1:8" x14ac:dyDescent="0.2">
      <c r="A846" s="159">
        <v>874</v>
      </c>
      <c r="B846" s="160">
        <f t="shared" si="39"/>
        <v>127.45</v>
      </c>
      <c r="C846" s="161">
        <v>278.20999999999998</v>
      </c>
      <c r="D846" s="162">
        <v>44710</v>
      </c>
      <c r="E846" s="163">
        <v>31909</v>
      </c>
      <c r="F846" s="162">
        <f t="shared" si="38"/>
        <v>7588</v>
      </c>
      <c r="G846" s="164">
        <f t="shared" si="40"/>
        <v>5586</v>
      </c>
      <c r="H846" s="163">
        <v>58</v>
      </c>
    </row>
    <row r="847" spans="1:8" x14ac:dyDescent="0.2">
      <c r="A847" s="159">
        <v>875</v>
      </c>
      <c r="B847" s="160">
        <f t="shared" si="39"/>
        <v>127.45</v>
      </c>
      <c r="C847" s="161">
        <v>278.20999999999998</v>
      </c>
      <c r="D847" s="162">
        <v>44710</v>
      </c>
      <c r="E847" s="163">
        <v>31909</v>
      </c>
      <c r="F847" s="162">
        <f t="shared" si="38"/>
        <v>7588</v>
      </c>
      <c r="G847" s="164">
        <f t="shared" si="40"/>
        <v>5586</v>
      </c>
      <c r="H847" s="163">
        <v>58</v>
      </c>
    </row>
    <row r="848" spans="1:8" x14ac:dyDescent="0.2">
      <c r="A848" s="159">
        <v>876</v>
      </c>
      <c r="B848" s="160">
        <f t="shared" si="39"/>
        <v>127.46</v>
      </c>
      <c r="C848" s="161">
        <v>278.20999999999998</v>
      </c>
      <c r="D848" s="162">
        <v>44710</v>
      </c>
      <c r="E848" s="163">
        <v>31909</v>
      </c>
      <c r="F848" s="162">
        <f t="shared" ref="F848:F911" si="41">ROUND(12*1.348*(1/B848*D848+1/C848*E848)+H848,0)</f>
        <v>7587</v>
      </c>
      <c r="G848" s="164">
        <f t="shared" si="40"/>
        <v>5586</v>
      </c>
      <c r="H848" s="163">
        <v>58</v>
      </c>
    </row>
    <row r="849" spans="1:8" x14ac:dyDescent="0.2">
      <c r="A849" s="159">
        <v>877</v>
      </c>
      <c r="B849" s="160">
        <f t="shared" si="39"/>
        <v>127.46</v>
      </c>
      <c r="C849" s="161">
        <v>278.20999999999998</v>
      </c>
      <c r="D849" s="162">
        <v>44710</v>
      </c>
      <c r="E849" s="163">
        <v>31909</v>
      </c>
      <c r="F849" s="162">
        <f t="shared" si="41"/>
        <v>7587</v>
      </c>
      <c r="G849" s="164">
        <f t="shared" si="40"/>
        <v>5586</v>
      </c>
      <c r="H849" s="163">
        <v>58</v>
      </c>
    </row>
    <row r="850" spans="1:8" x14ac:dyDescent="0.2">
      <c r="A850" s="159">
        <v>878</v>
      </c>
      <c r="B850" s="160">
        <f t="shared" si="39"/>
        <v>127.47</v>
      </c>
      <c r="C850" s="161">
        <v>278.20999999999998</v>
      </c>
      <c r="D850" s="162">
        <v>44710</v>
      </c>
      <c r="E850" s="163">
        <v>31909</v>
      </c>
      <c r="F850" s="162">
        <f t="shared" si="41"/>
        <v>7587</v>
      </c>
      <c r="G850" s="164">
        <f t="shared" si="40"/>
        <v>5585</v>
      </c>
      <c r="H850" s="163">
        <v>58</v>
      </c>
    </row>
    <row r="851" spans="1:8" x14ac:dyDescent="0.2">
      <c r="A851" s="159">
        <v>879</v>
      </c>
      <c r="B851" s="160">
        <f t="shared" si="39"/>
        <v>127.47</v>
      </c>
      <c r="C851" s="161">
        <v>278.20999999999998</v>
      </c>
      <c r="D851" s="162">
        <v>44710</v>
      </c>
      <c r="E851" s="163">
        <v>31909</v>
      </c>
      <c r="F851" s="162">
        <f t="shared" si="41"/>
        <v>7587</v>
      </c>
      <c r="G851" s="164">
        <f t="shared" si="40"/>
        <v>5585</v>
      </c>
      <c r="H851" s="163">
        <v>58</v>
      </c>
    </row>
    <row r="852" spans="1:8" x14ac:dyDescent="0.2">
      <c r="A852" s="159">
        <v>880</v>
      </c>
      <c r="B852" s="160">
        <f t="shared" si="39"/>
        <v>127.48</v>
      </c>
      <c r="C852" s="161">
        <v>278.20999999999998</v>
      </c>
      <c r="D852" s="162">
        <v>44710</v>
      </c>
      <c r="E852" s="163">
        <v>31909</v>
      </c>
      <c r="F852" s="162">
        <f t="shared" si="41"/>
        <v>7587</v>
      </c>
      <c r="G852" s="164">
        <f t="shared" si="40"/>
        <v>5585</v>
      </c>
      <c r="H852" s="163">
        <v>58</v>
      </c>
    </row>
    <row r="853" spans="1:8" x14ac:dyDescent="0.2">
      <c r="A853" s="159">
        <v>881</v>
      </c>
      <c r="B853" s="160">
        <f t="shared" si="39"/>
        <v>127.48</v>
      </c>
      <c r="C853" s="161">
        <v>278.20999999999998</v>
      </c>
      <c r="D853" s="162">
        <v>44710</v>
      </c>
      <c r="E853" s="163">
        <v>31909</v>
      </c>
      <c r="F853" s="162">
        <f t="shared" si="41"/>
        <v>7587</v>
      </c>
      <c r="G853" s="164">
        <f t="shared" si="40"/>
        <v>5585</v>
      </c>
      <c r="H853" s="163">
        <v>58</v>
      </c>
    </row>
    <row r="854" spans="1:8" x14ac:dyDescent="0.2">
      <c r="A854" s="159">
        <v>882</v>
      </c>
      <c r="B854" s="160">
        <f t="shared" si="39"/>
        <v>127.49</v>
      </c>
      <c r="C854" s="161">
        <v>278.20999999999998</v>
      </c>
      <c r="D854" s="162">
        <v>44710</v>
      </c>
      <c r="E854" s="163">
        <v>31909</v>
      </c>
      <c r="F854" s="162">
        <f t="shared" si="41"/>
        <v>7586</v>
      </c>
      <c r="G854" s="164">
        <f t="shared" si="40"/>
        <v>5585</v>
      </c>
      <c r="H854" s="163">
        <v>58</v>
      </c>
    </row>
    <row r="855" spans="1:8" x14ac:dyDescent="0.2">
      <c r="A855" s="159">
        <v>883</v>
      </c>
      <c r="B855" s="160">
        <f t="shared" si="39"/>
        <v>127.49</v>
      </c>
      <c r="C855" s="161">
        <v>278.20999999999998</v>
      </c>
      <c r="D855" s="162">
        <v>44710</v>
      </c>
      <c r="E855" s="163">
        <v>31909</v>
      </c>
      <c r="F855" s="162">
        <f t="shared" si="41"/>
        <v>7586</v>
      </c>
      <c r="G855" s="164">
        <f t="shared" si="40"/>
        <v>5585</v>
      </c>
      <c r="H855" s="163">
        <v>58</v>
      </c>
    </row>
    <row r="856" spans="1:8" x14ac:dyDescent="0.2">
      <c r="A856" s="159">
        <v>884</v>
      </c>
      <c r="B856" s="160">
        <f t="shared" si="39"/>
        <v>127.49</v>
      </c>
      <c r="C856" s="161">
        <v>278.20999999999998</v>
      </c>
      <c r="D856" s="162">
        <v>44710</v>
      </c>
      <c r="E856" s="163">
        <v>31909</v>
      </c>
      <c r="F856" s="162">
        <f t="shared" si="41"/>
        <v>7586</v>
      </c>
      <c r="G856" s="164">
        <f t="shared" si="40"/>
        <v>5585</v>
      </c>
      <c r="H856" s="163">
        <v>58</v>
      </c>
    </row>
    <row r="857" spans="1:8" x14ac:dyDescent="0.2">
      <c r="A857" s="159">
        <v>885</v>
      </c>
      <c r="B857" s="160">
        <f t="shared" si="39"/>
        <v>127.5</v>
      </c>
      <c r="C857" s="161">
        <v>278.20999999999998</v>
      </c>
      <c r="D857" s="162">
        <v>44710</v>
      </c>
      <c r="E857" s="163">
        <v>31909</v>
      </c>
      <c r="F857" s="162">
        <f t="shared" si="41"/>
        <v>7586</v>
      </c>
      <c r="G857" s="164">
        <f t="shared" si="40"/>
        <v>5584</v>
      </c>
      <c r="H857" s="163">
        <v>58</v>
      </c>
    </row>
    <row r="858" spans="1:8" x14ac:dyDescent="0.2">
      <c r="A858" s="159">
        <v>886</v>
      </c>
      <c r="B858" s="160">
        <f t="shared" si="39"/>
        <v>127.5</v>
      </c>
      <c r="C858" s="161">
        <v>278.20999999999998</v>
      </c>
      <c r="D858" s="162">
        <v>44710</v>
      </c>
      <c r="E858" s="163">
        <v>31909</v>
      </c>
      <c r="F858" s="162">
        <f t="shared" si="41"/>
        <v>7586</v>
      </c>
      <c r="G858" s="164">
        <f t="shared" si="40"/>
        <v>5584</v>
      </c>
      <c r="H858" s="163">
        <v>58</v>
      </c>
    </row>
    <row r="859" spans="1:8" x14ac:dyDescent="0.2">
      <c r="A859" s="159">
        <v>887</v>
      </c>
      <c r="B859" s="160">
        <f t="shared" si="39"/>
        <v>127.51</v>
      </c>
      <c r="C859" s="161">
        <v>278.20999999999998</v>
      </c>
      <c r="D859" s="162">
        <v>44710</v>
      </c>
      <c r="E859" s="163">
        <v>31909</v>
      </c>
      <c r="F859" s="162">
        <f t="shared" si="41"/>
        <v>7585</v>
      </c>
      <c r="G859" s="164">
        <f t="shared" si="40"/>
        <v>5584</v>
      </c>
      <c r="H859" s="163">
        <v>58</v>
      </c>
    </row>
    <row r="860" spans="1:8" x14ac:dyDescent="0.2">
      <c r="A860" s="159">
        <v>888</v>
      </c>
      <c r="B860" s="160">
        <f t="shared" si="39"/>
        <v>127.51</v>
      </c>
      <c r="C860" s="161">
        <v>278.20999999999998</v>
      </c>
      <c r="D860" s="162">
        <v>44710</v>
      </c>
      <c r="E860" s="163">
        <v>31909</v>
      </c>
      <c r="F860" s="162">
        <f t="shared" si="41"/>
        <v>7585</v>
      </c>
      <c r="G860" s="164">
        <f t="shared" si="40"/>
        <v>5584</v>
      </c>
      <c r="H860" s="163">
        <v>58</v>
      </c>
    </row>
    <row r="861" spans="1:8" x14ac:dyDescent="0.2">
      <c r="A861" s="159">
        <v>889</v>
      </c>
      <c r="B861" s="160">
        <f t="shared" si="39"/>
        <v>127.52</v>
      </c>
      <c r="C861" s="161">
        <v>278.20999999999998</v>
      </c>
      <c r="D861" s="162">
        <v>44710</v>
      </c>
      <c r="E861" s="163">
        <v>31909</v>
      </c>
      <c r="F861" s="162">
        <f t="shared" si="41"/>
        <v>7585</v>
      </c>
      <c r="G861" s="164">
        <f t="shared" si="40"/>
        <v>5584</v>
      </c>
      <c r="H861" s="163">
        <v>58</v>
      </c>
    </row>
    <row r="862" spans="1:8" x14ac:dyDescent="0.2">
      <c r="A862" s="159">
        <v>890</v>
      </c>
      <c r="B862" s="160">
        <f t="shared" si="39"/>
        <v>127.52</v>
      </c>
      <c r="C862" s="161">
        <v>278.20999999999998</v>
      </c>
      <c r="D862" s="162">
        <v>44710</v>
      </c>
      <c r="E862" s="163">
        <v>31909</v>
      </c>
      <c r="F862" s="162">
        <f t="shared" si="41"/>
        <v>7585</v>
      </c>
      <c r="G862" s="164">
        <f t="shared" si="40"/>
        <v>5584</v>
      </c>
      <c r="H862" s="163">
        <v>58</v>
      </c>
    </row>
    <row r="863" spans="1:8" x14ac:dyDescent="0.2">
      <c r="A863" s="159">
        <v>891</v>
      </c>
      <c r="B863" s="160">
        <f t="shared" si="39"/>
        <v>127.53</v>
      </c>
      <c r="C863" s="161">
        <v>278.20999999999998</v>
      </c>
      <c r="D863" s="162">
        <v>44710</v>
      </c>
      <c r="E863" s="163">
        <v>31909</v>
      </c>
      <c r="F863" s="162">
        <f t="shared" si="41"/>
        <v>7584</v>
      </c>
      <c r="G863" s="164">
        <f t="shared" si="40"/>
        <v>5583</v>
      </c>
      <c r="H863" s="163">
        <v>58</v>
      </c>
    </row>
    <row r="864" spans="1:8" x14ac:dyDescent="0.2">
      <c r="A864" s="159">
        <v>892</v>
      </c>
      <c r="B864" s="160">
        <f t="shared" si="39"/>
        <v>127.53</v>
      </c>
      <c r="C864" s="161">
        <v>278.20999999999998</v>
      </c>
      <c r="D864" s="162">
        <v>44710</v>
      </c>
      <c r="E864" s="163">
        <v>31909</v>
      </c>
      <c r="F864" s="162">
        <f t="shared" si="41"/>
        <v>7584</v>
      </c>
      <c r="G864" s="164">
        <f t="shared" si="40"/>
        <v>5583</v>
      </c>
      <c r="H864" s="163">
        <v>58</v>
      </c>
    </row>
    <row r="865" spans="1:8" x14ac:dyDescent="0.2">
      <c r="A865" s="159">
        <v>893</v>
      </c>
      <c r="B865" s="160">
        <f t="shared" si="39"/>
        <v>127.54</v>
      </c>
      <c r="C865" s="161">
        <v>278.20999999999998</v>
      </c>
      <c r="D865" s="162">
        <v>44710</v>
      </c>
      <c r="E865" s="163">
        <v>31909</v>
      </c>
      <c r="F865" s="162">
        <f t="shared" si="41"/>
        <v>7584</v>
      </c>
      <c r="G865" s="164">
        <f t="shared" si="40"/>
        <v>5583</v>
      </c>
      <c r="H865" s="163">
        <v>58</v>
      </c>
    </row>
    <row r="866" spans="1:8" x14ac:dyDescent="0.2">
      <c r="A866" s="159">
        <v>894</v>
      </c>
      <c r="B866" s="160">
        <f t="shared" si="39"/>
        <v>127.54</v>
      </c>
      <c r="C866" s="161">
        <v>278.20999999999998</v>
      </c>
      <c r="D866" s="162">
        <v>44710</v>
      </c>
      <c r="E866" s="163">
        <v>31909</v>
      </c>
      <c r="F866" s="162">
        <f t="shared" si="41"/>
        <v>7584</v>
      </c>
      <c r="G866" s="164">
        <f t="shared" si="40"/>
        <v>5583</v>
      </c>
      <c r="H866" s="163">
        <v>58</v>
      </c>
    </row>
    <row r="867" spans="1:8" x14ac:dyDescent="0.2">
      <c r="A867" s="159">
        <v>895</v>
      </c>
      <c r="B867" s="160">
        <f t="shared" si="39"/>
        <v>127.55</v>
      </c>
      <c r="C867" s="161">
        <v>278.20999999999998</v>
      </c>
      <c r="D867" s="162">
        <v>44710</v>
      </c>
      <c r="E867" s="163">
        <v>31909</v>
      </c>
      <c r="F867" s="162">
        <f t="shared" si="41"/>
        <v>7583</v>
      </c>
      <c r="G867" s="164">
        <f t="shared" si="40"/>
        <v>5583</v>
      </c>
      <c r="H867" s="163">
        <v>58</v>
      </c>
    </row>
    <row r="868" spans="1:8" x14ac:dyDescent="0.2">
      <c r="A868" s="159">
        <v>896</v>
      </c>
      <c r="B868" s="160">
        <f t="shared" si="39"/>
        <v>127.55</v>
      </c>
      <c r="C868" s="161">
        <v>278.20999999999998</v>
      </c>
      <c r="D868" s="162">
        <v>44710</v>
      </c>
      <c r="E868" s="163">
        <v>31909</v>
      </c>
      <c r="F868" s="162">
        <f t="shared" si="41"/>
        <v>7583</v>
      </c>
      <c r="G868" s="164">
        <f t="shared" si="40"/>
        <v>5583</v>
      </c>
      <c r="H868" s="163">
        <v>58</v>
      </c>
    </row>
    <row r="869" spans="1:8" x14ac:dyDescent="0.2">
      <c r="A869" s="159">
        <v>897</v>
      </c>
      <c r="B869" s="160">
        <f t="shared" si="39"/>
        <v>127.56</v>
      </c>
      <c r="C869" s="161">
        <v>278.20999999999998</v>
      </c>
      <c r="D869" s="162">
        <v>44710</v>
      </c>
      <c r="E869" s="163">
        <v>31909</v>
      </c>
      <c r="F869" s="162">
        <f t="shared" si="41"/>
        <v>7583</v>
      </c>
      <c r="G869" s="164">
        <f t="shared" si="40"/>
        <v>5582</v>
      </c>
      <c r="H869" s="163">
        <v>58</v>
      </c>
    </row>
    <row r="870" spans="1:8" x14ac:dyDescent="0.2">
      <c r="A870" s="159">
        <v>898</v>
      </c>
      <c r="B870" s="160">
        <f t="shared" si="39"/>
        <v>127.56</v>
      </c>
      <c r="C870" s="161">
        <v>278.20999999999998</v>
      </c>
      <c r="D870" s="162">
        <v>44710</v>
      </c>
      <c r="E870" s="163">
        <v>31909</v>
      </c>
      <c r="F870" s="162">
        <f t="shared" si="41"/>
        <v>7583</v>
      </c>
      <c r="G870" s="164">
        <f t="shared" si="40"/>
        <v>5582</v>
      </c>
      <c r="H870" s="163">
        <v>58</v>
      </c>
    </row>
    <row r="871" spans="1:8" x14ac:dyDescent="0.2">
      <c r="A871" s="159">
        <v>899</v>
      </c>
      <c r="B871" s="160">
        <f t="shared" si="39"/>
        <v>127.57</v>
      </c>
      <c r="C871" s="161">
        <v>278.20999999999998</v>
      </c>
      <c r="D871" s="162">
        <v>44710</v>
      </c>
      <c r="E871" s="163">
        <v>31909</v>
      </c>
      <c r="F871" s="162">
        <f t="shared" si="41"/>
        <v>7583</v>
      </c>
      <c r="G871" s="164">
        <f t="shared" si="40"/>
        <v>5582</v>
      </c>
      <c r="H871" s="163">
        <v>58</v>
      </c>
    </row>
    <row r="872" spans="1:8" x14ac:dyDescent="0.2">
      <c r="A872" s="159">
        <v>900</v>
      </c>
      <c r="B872" s="160">
        <f t="shared" si="39"/>
        <v>127.57</v>
      </c>
      <c r="C872" s="161">
        <v>278.20999999999998</v>
      </c>
      <c r="D872" s="162">
        <v>44710</v>
      </c>
      <c r="E872" s="163">
        <v>31909</v>
      </c>
      <c r="F872" s="162">
        <f t="shared" si="41"/>
        <v>7583</v>
      </c>
      <c r="G872" s="164">
        <f t="shared" si="40"/>
        <v>5582</v>
      </c>
      <c r="H872" s="163">
        <v>58</v>
      </c>
    </row>
    <row r="873" spans="1:8" x14ac:dyDescent="0.2">
      <c r="A873" s="159">
        <v>901</v>
      </c>
      <c r="B873" s="160">
        <f t="shared" si="39"/>
        <v>127.57</v>
      </c>
      <c r="C873" s="161">
        <v>278.20999999999998</v>
      </c>
      <c r="D873" s="162">
        <v>44710</v>
      </c>
      <c r="E873" s="163">
        <v>31909</v>
      </c>
      <c r="F873" s="162">
        <f t="shared" si="41"/>
        <v>7583</v>
      </c>
      <c r="G873" s="164">
        <f t="shared" si="40"/>
        <v>5582</v>
      </c>
      <c r="H873" s="163">
        <v>58</v>
      </c>
    </row>
    <row r="874" spans="1:8" x14ac:dyDescent="0.2">
      <c r="A874" s="159">
        <v>902</v>
      </c>
      <c r="B874" s="160">
        <f t="shared" si="39"/>
        <v>127.58</v>
      </c>
      <c r="C874" s="161">
        <v>278.20999999999998</v>
      </c>
      <c r="D874" s="162">
        <v>44710</v>
      </c>
      <c r="E874" s="163">
        <v>31909</v>
      </c>
      <c r="F874" s="162">
        <f t="shared" si="41"/>
        <v>7582</v>
      </c>
      <c r="G874" s="164">
        <f t="shared" si="40"/>
        <v>5582</v>
      </c>
      <c r="H874" s="163">
        <v>58</v>
      </c>
    </row>
    <row r="875" spans="1:8" x14ac:dyDescent="0.2">
      <c r="A875" s="159">
        <v>903</v>
      </c>
      <c r="B875" s="160">
        <f t="shared" si="39"/>
        <v>127.58</v>
      </c>
      <c r="C875" s="161">
        <v>278.20999999999998</v>
      </c>
      <c r="D875" s="162">
        <v>44710</v>
      </c>
      <c r="E875" s="163">
        <v>31909</v>
      </c>
      <c r="F875" s="162">
        <f t="shared" si="41"/>
        <v>7582</v>
      </c>
      <c r="G875" s="164">
        <f t="shared" si="40"/>
        <v>5582</v>
      </c>
      <c r="H875" s="163">
        <v>58</v>
      </c>
    </row>
    <row r="876" spans="1:8" x14ac:dyDescent="0.2">
      <c r="A876" s="159">
        <v>904</v>
      </c>
      <c r="B876" s="160">
        <f t="shared" si="39"/>
        <v>127.59</v>
      </c>
      <c r="C876" s="161">
        <v>278.20999999999998</v>
      </c>
      <c r="D876" s="162">
        <v>44710</v>
      </c>
      <c r="E876" s="163">
        <v>31909</v>
      </c>
      <c r="F876" s="162">
        <f t="shared" si="41"/>
        <v>7582</v>
      </c>
      <c r="G876" s="164">
        <f t="shared" si="40"/>
        <v>5581</v>
      </c>
      <c r="H876" s="163">
        <v>58</v>
      </c>
    </row>
    <row r="877" spans="1:8" x14ac:dyDescent="0.2">
      <c r="A877" s="159">
        <v>905</v>
      </c>
      <c r="B877" s="160">
        <f t="shared" si="39"/>
        <v>127.59</v>
      </c>
      <c r="C877" s="161">
        <v>278.20999999999998</v>
      </c>
      <c r="D877" s="162">
        <v>44710</v>
      </c>
      <c r="E877" s="163">
        <v>31909</v>
      </c>
      <c r="F877" s="162">
        <f t="shared" si="41"/>
        <v>7582</v>
      </c>
      <c r="G877" s="164">
        <f t="shared" si="40"/>
        <v>5581</v>
      </c>
      <c r="H877" s="163">
        <v>58</v>
      </c>
    </row>
    <row r="878" spans="1:8" x14ac:dyDescent="0.2">
      <c r="A878" s="159">
        <v>906</v>
      </c>
      <c r="B878" s="160">
        <f t="shared" si="39"/>
        <v>127.6</v>
      </c>
      <c r="C878" s="161">
        <v>278.20999999999998</v>
      </c>
      <c r="D878" s="162">
        <v>44710</v>
      </c>
      <c r="E878" s="163">
        <v>31909</v>
      </c>
      <c r="F878" s="162">
        <f t="shared" si="41"/>
        <v>7581</v>
      </c>
      <c r="G878" s="164">
        <f t="shared" si="40"/>
        <v>5581</v>
      </c>
      <c r="H878" s="163">
        <v>58</v>
      </c>
    </row>
    <row r="879" spans="1:8" x14ac:dyDescent="0.2">
      <c r="A879" s="159">
        <v>907</v>
      </c>
      <c r="B879" s="160">
        <f t="shared" si="39"/>
        <v>127.6</v>
      </c>
      <c r="C879" s="161">
        <v>278.20999999999998</v>
      </c>
      <c r="D879" s="162">
        <v>44710</v>
      </c>
      <c r="E879" s="163">
        <v>31909</v>
      </c>
      <c r="F879" s="162">
        <f t="shared" si="41"/>
        <v>7581</v>
      </c>
      <c r="G879" s="164">
        <f t="shared" si="40"/>
        <v>5581</v>
      </c>
      <c r="H879" s="163">
        <v>58</v>
      </c>
    </row>
    <row r="880" spans="1:8" x14ac:dyDescent="0.2">
      <c r="A880" s="159">
        <v>908</v>
      </c>
      <c r="B880" s="160">
        <f t="shared" si="39"/>
        <v>127.61</v>
      </c>
      <c r="C880" s="161">
        <v>278.20999999999998</v>
      </c>
      <c r="D880" s="162">
        <v>44710</v>
      </c>
      <c r="E880" s="163">
        <v>31909</v>
      </c>
      <c r="F880" s="162">
        <f t="shared" si="41"/>
        <v>7581</v>
      </c>
      <c r="G880" s="164">
        <f t="shared" si="40"/>
        <v>5581</v>
      </c>
      <c r="H880" s="163">
        <v>58</v>
      </c>
    </row>
    <row r="881" spans="1:8" x14ac:dyDescent="0.2">
      <c r="A881" s="159">
        <v>909</v>
      </c>
      <c r="B881" s="160">
        <f t="shared" si="39"/>
        <v>127.61</v>
      </c>
      <c r="C881" s="161">
        <v>278.20999999999998</v>
      </c>
      <c r="D881" s="162">
        <v>44710</v>
      </c>
      <c r="E881" s="163">
        <v>31909</v>
      </c>
      <c r="F881" s="162">
        <f t="shared" si="41"/>
        <v>7581</v>
      </c>
      <c r="G881" s="164">
        <f t="shared" si="40"/>
        <v>5581</v>
      </c>
      <c r="H881" s="163">
        <v>58</v>
      </c>
    </row>
    <row r="882" spans="1:8" x14ac:dyDescent="0.2">
      <c r="A882" s="159">
        <v>910</v>
      </c>
      <c r="B882" s="160">
        <f t="shared" si="39"/>
        <v>127.62</v>
      </c>
      <c r="C882" s="161">
        <v>278.20999999999998</v>
      </c>
      <c r="D882" s="162">
        <v>44710</v>
      </c>
      <c r="E882" s="163">
        <v>31909</v>
      </c>
      <c r="F882" s="162">
        <f t="shared" si="41"/>
        <v>7580</v>
      </c>
      <c r="G882" s="164">
        <f t="shared" si="40"/>
        <v>5580</v>
      </c>
      <c r="H882" s="163">
        <v>58</v>
      </c>
    </row>
    <row r="883" spans="1:8" x14ac:dyDescent="0.2">
      <c r="A883" s="159">
        <v>911</v>
      </c>
      <c r="B883" s="160">
        <f t="shared" si="39"/>
        <v>127.62</v>
      </c>
      <c r="C883" s="161">
        <v>278.20999999999998</v>
      </c>
      <c r="D883" s="162">
        <v>44710</v>
      </c>
      <c r="E883" s="163">
        <v>31909</v>
      </c>
      <c r="F883" s="162">
        <f t="shared" si="41"/>
        <v>7580</v>
      </c>
      <c r="G883" s="164">
        <f t="shared" si="40"/>
        <v>5580</v>
      </c>
      <c r="H883" s="163">
        <v>58</v>
      </c>
    </row>
    <row r="884" spans="1:8" x14ac:dyDescent="0.2">
      <c r="A884" s="159">
        <v>912</v>
      </c>
      <c r="B884" s="160">
        <f t="shared" si="39"/>
        <v>127.63</v>
      </c>
      <c r="C884" s="161">
        <v>278.20999999999998</v>
      </c>
      <c r="D884" s="162">
        <v>44710</v>
      </c>
      <c r="E884" s="163">
        <v>31909</v>
      </c>
      <c r="F884" s="162">
        <f t="shared" si="41"/>
        <v>7580</v>
      </c>
      <c r="G884" s="164">
        <f t="shared" si="40"/>
        <v>5580</v>
      </c>
      <c r="H884" s="163">
        <v>58</v>
      </c>
    </row>
    <row r="885" spans="1:8" x14ac:dyDescent="0.2">
      <c r="A885" s="159">
        <v>913</v>
      </c>
      <c r="B885" s="160">
        <f t="shared" si="39"/>
        <v>127.63</v>
      </c>
      <c r="C885" s="161">
        <v>278.20999999999998</v>
      </c>
      <c r="D885" s="162">
        <v>44710</v>
      </c>
      <c r="E885" s="163">
        <v>31909</v>
      </c>
      <c r="F885" s="162">
        <f t="shared" si="41"/>
        <v>7580</v>
      </c>
      <c r="G885" s="164">
        <f t="shared" si="40"/>
        <v>5580</v>
      </c>
      <c r="H885" s="163">
        <v>58</v>
      </c>
    </row>
    <row r="886" spans="1:8" x14ac:dyDescent="0.2">
      <c r="A886" s="159">
        <v>914</v>
      </c>
      <c r="B886" s="160">
        <f t="shared" si="39"/>
        <v>127.63</v>
      </c>
      <c r="C886" s="161">
        <v>278.20999999999998</v>
      </c>
      <c r="D886" s="162">
        <v>44710</v>
      </c>
      <c r="E886" s="163">
        <v>31909</v>
      </c>
      <c r="F886" s="162">
        <f t="shared" si="41"/>
        <v>7580</v>
      </c>
      <c r="G886" s="164">
        <f t="shared" si="40"/>
        <v>5580</v>
      </c>
      <c r="H886" s="163">
        <v>58</v>
      </c>
    </row>
    <row r="887" spans="1:8" x14ac:dyDescent="0.2">
      <c r="A887" s="159">
        <v>915</v>
      </c>
      <c r="B887" s="160">
        <f t="shared" si="39"/>
        <v>127.64</v>
      </c>
      <c r="C887" s="161">
        <v>278.20999999999998</v>
      </c>
      <c r="D887" s="162">
        <v>44710</v>
      </c>
      <c r="E887" s="163">
        <v>31909</v>
      </c>
      <c r="F887" s="162">
        <f t="shared" si="41"/>
        <v>7579</v>
      </c>
      <c r="G887" s="164">
        <f t="shared" si="40"/>
        <v>5580</v>
      </c>
      <c r="H887" s="163">
        <v>58</v>
      </c>
    </row>
    <row r="888" spans="1:8" x14ac:dyDescent="0.2">
      <c r="A888" s="159">
        <v>916</v>
      </c>
      <c r="B888" s="160">
        <f t="shared" si="39"/>
        <v>127.64</v>
      </c>
      <c r="C888" s="161">
        <v>278.20999999999998</v>
      </c>
      <c r="D888" s="162">
        <v>44710</v>
      </c>
      <c r="E888" s="163">
        <v>31909</v>
      </c>
      <c r="F888" s="162">
        <f t="shared" si="41"/>
        <v>7579</v>
      </c>
      <c r="G888" s="164">
        <f t="shared" si="40"/>
        <v>5580</v>
      </c>
      <c r="H888" s="163">
        <v>58</v>
      </c>
    </row>
    <row r="889" spans="1:8" x14ac:dyDescent="0.2">
      <c r="A889" s="159">
        <v>917</v>
      </c>
      <c r="B889" s="160">
        <f t="shared" si="39"/>
        <v>127.65</v>
      </c>
      <c r="C889" s="161">
        <v>278.20999999999998</v>
      </c>
      <c r="D889" s="162">
        <v>44710</v>
      </c>
      <c r="E889" s="163">
        <v>31909</v>
      </c>
      <c r="F889" s="162">
        <f t="shared" si="41"/>
        <v>7579</v>
      </c>
      <c r="G889" s="164">
        <f t="shared" si="40"/>
        <v>5579</v>
      </c>
      <c r="H889" s="163">
        <v>58</v>
      </c>
    </row>
    <row r="890" spans="1:8" x14ac:dyDescent="0.2">
      <c r="A890" s="159">
        <v>918</v>
      </c>
      <c r="B890" s="160">
        <f t="shared" si="39"/>
        <v>127.65</v>
      </c>
      <c r="C890" s="161">
        <v>278.20999999999998</v>
      </c>
      <c r="D890" s="162">
        <v>44710</v>
      </c>
      <c r="E890" s="163">
        <v>31909</v>
      </c>
      <c r="F890" s="162">
        <f t="shared" si="41"/>
        <v>7579</v>
      </c>
      <c r="G890" s="164">
        <f t="shared" si="40"/>
        <v>5579</v>
      </c>
      <c r="H890" s="163">
        <v>58</v>
      </c>
    </row>
    <row r="891" spans="1:8" x14ac:dyDescent="0.2">
      <c r="A891" s="159">
        <v>919</v>
      </c>
      <c r="B891" s="160">
        <f t="shared" si="39"/>
        <v>127.66</v>
      </c>
      <c r="C891" s="161">
        <v>278.20999999999998</v>
      </c>
      <c r="D891" s="162">
        <v>44710</v>
      </c>
      <c r="E891" s="163">
        <v>31909</v>
      </c>
      <c r="F891" s="162">
        <f t="shared" si="41"/>
        <v>7579</v>
      </c>
      <c r="G891" s="164">
        <f t="shared" si="40"/>
        <v>5579</v>
      </c>
      <c r="H891" s="163">
        <v>58</v>
      </c>
    </row>
    <row r="892" spans="1:8" x14ac:dyDescent="0.2">
      <c r="A892" s="159">
        <v>920</v>
      </c>
      <c r="B892" s="160">
        <f t="shared" si="39"/>
        <v>127.66</v>
      </c>
      <c r="C892" s="161">
        <v>278.20999999999998</v>
      </c>
      <c r="D892" s="162">
        <v>44710</v>
      </c>
      <c r="E892" s="163">
        <v>31909</v>
      </c>
      <c r="F892" s="162">
        <f t="shared" si="41"/>
        <v>7579</v>
      </c>
      <c r="G892" s="164">
        <f t="shared" si="40"/>
        <v>5579</v>
      </c>
      <c r="H892" s="163">
        <v>58</v>
      </c>
    </row>
    <row r="893" spans="1:8" x14ac:dyDescent="0.2">
      <c r="A893" s="159">
        <v>921</v>
      </c>
      <c r="B893" s="160">
        <f t="shared" si="39"/>
        <v>127.67</v>
      </c>
      <c r="C893" s="161">
        <v>278.20999999999998</v>
      </c>
      <c r="D893" s="162">
        <v>44710</v>
      </c>
      <c r="E893" s="163">
        <v>31909</v>
      </c>
      <c r="F893" s="162">
        <f t="shared" si="41"/>
        <v>7578</v>
      </c>
      <c r="G893" s="164">
        <f t="shared" si="40"/>
        <v>5579</v>
      </c>
      <c r="H893" s="163">
        <v>58</v>
      </c>
    </row>
    <row r="894" spans="1:8" x14ac:dyDescent="0.2">
      <c r="A894" s="159">
        <v>922</v>
      </c>
      <c r="B894" s="160">
        <f t="shared" si="39"/>
        <v>127.67</v>
      </c>
      <c r="C894" s="161">
        <v>278.20999999999998</v>
      </c>
      <c r="D894" s="162">
        <v>44710</v>
      </c>
      <c r="E894" s="163">
        <v>31909</v>
      </c>
      <c r="F894" s="162">
        <f t="shared" si="41"/>
        <v>7578</v>
      </c>
      <c r="G894" s="164">
        <f t="shared" si="40"/>
        <v>5579</v>
      </c>
      <c r="H894" s="163">
        <v>58</v>
      </c>
    </row>
    <row r="895" spans="1:8" x14ac:dyDescent="0.2">
      <c r="A895" s="159">
        <v>923</v>
      </c>
      <c r="B895" s="160">
        <f t="shared" si="39"/>
        <v>127.68</v>
      </c>
      <c r="C895" s="161">
        <v>278.20999999999998</v>
      </c>
      <c r="D895" s="162">
        <v>44710</v>
      </c>
      <c r="E895" s="163">
        <v>31909</v>
      </c>
      <c r="F895" s="162">
        <f t="shared" si="41"/>
        <v>7578</v>
      </c>
      <c r="G895" s="164">
        <f t="shared" si="40"/>
        <v>5578</v>
      </c>
      <c r="H895" s="163">
        <v>58</v>
      </c>
    </row>
    <row r="896" spans="1:8" x14ac:dyDescent="0.2">
      <c r="A896" s="159">
        <v>924</v>
      </c>
      <c r="B896" s="160">
        <f t="shared" si="39"/>
        <v>127.68</v>
      </c>
      <c r="C896" s="161">
        <v>278.20999999999998</v>
      </c>
      <c r="D896" s="162">
        <v>44710</v>
      </c>
      <c r="E896" s="163">
        <v>31909</v>
      </c>
      <c r="F896" s="162">
        <f t="shared" si="41"/>
        <v>7578</v>
      </c>
      <c r="G896" s="164">
        <f t="shared" si="40"/>
        <v>5578</v>
      </c>
      <c r="H896" s="163">
        <v>58</v>
      </c>
    </row>
    <row r="897" spans="1:8" x14ac:dyDescent="0.2">
      <c r="A897" s="159">
        <v>925</v>
      </c>
      <c r="B897" s="160">
        <f t="shared" si="39"/>
        <v>127.69</v>
      </c>
      <c r="C897" s="161">
        <v>278.20999999999998</v>
      </c>
      <c r="D897" s="162">
        <v>44710</v>
      </c>
      <c r="E897" s="163">
        <v>31909</v>
      </c>
      <c r="F897" s="162">
        <f t="shared" si="41"/>
        <v>7577</v>
      </c>
      <c r="G897" s="164">
        <f t="shared" si="40"/>
        <v>5578</v>
      </c>
      <c r="H897" s="163">
        <v>58</v>
      </c>
    </row>
    <row r="898" spans="1:8" x14ac:dyDescent="0.2">
      <c r="A898" s="159">
        <v>926</v>
      </c>
      <c r="B898" s="160">
        <f t="shared" si="39"/>
        <v>127.69</v>
      </c>
      <c r="C898" s="161">
        <v>278.20999999999998</v>
      </c>
      <c r="D898" s="162">
        <v>44710</v>
      </c>
      <c r="E898" s="163">
        <v>31909</v>
      </c>
      <c r="F898" s="162">
        <f t="shared" si="41"/>
        <v>7577</v>
      </c>
      <c r="G898" s="164">
        <f t="shared" si="40"/>
        <v>5578</v>
      </c>
      <c r="H898" s="163">
        <v>58</v>
      </c>
    </row>
    <row r="899" spans="1:8" x14ac:dyDescent="0.2">
      <c r="A899" s="159">
        <v>927</v>
      </c>
      <c r="B899" s="160">
        <f t="shared" si="39"/>
        <v>127.69</v>
      </c>
      <c r="C899" s="161">
        <v>278.20999999999998</v>
      </c>
      <c r="D899" s="162">
        <v>44710</v>
      </c>
      <c r="E899" s="163">
        <v>31909</v>
      </c>
      <c r="F899" s="162">
        <f t="shared" si="41"/>
        <v>7577</v>
      </c>
      <c r="G899" s="164">
        <f t="shared" si="40"/>
        <v>5578</v>
      </c>
      <c r="H899" s="163">
        <v>58</v>
      </c>
    </row>
    <row r="900" spans="1:8" x14ac:dyDescent="0.2">
      <c r="A900" s="159">
        <v>928</v>
      </c>
      <c r="B900" s="160">
        <f t="shared" si="39"/>
        <v>127.7</v>
      </c>
      <c r="C900" s="161">
        <v>278.20999999999998</v>
      </c>
      <c r="D900" s="162">
        <v>44710</v>
      </c>
      <c r="E900" s="163">
        <v>31909</v>
      </c>
      <c r="F900" s="162">
        <f t="shared" si="41"/>
        <v>7577</v>
      </c>
      <c r="G900" s="164">
        <f t="shared" si="40"/>
        <v>5578</v>
      </c>
      <c r="H900" s="163">
        <v>58</v>
      </c>
    </row>
    <row r="901" spans="1:8" x14ac:dyDescent="0.2">
      <c r="A901" s="159">
        <v>929</v>
      </c>
      <c r="B901" s="160">
        <f t="shared" si="39"/>
        <v>127.7</v>
      </c>
      <c r="C901" s="161">
        <v>278.20999999999998</v>
      </c>
      <c r="D901" s="162">
        <v>44710</v>
      </c>
      <c r="E901" s="163">
        <v>31909</v>
      </c>
      <c r="F901" s="162">
        <f t="shared" si="41"/>
        <v>7577</v>
      </c>
      <c r="G901" s="164">
        <f t="shared" si="40"/>
        <v>5578</v>
      </c>
      <c r="H901" s="163">
        <v>58</v>
      </c>
    </row>
    <row r="902" spans="1:8" x14ac:dyDescent="0.2">
      <c r="A902" s="159">
        <v>930</v>
      </c>
      <c r="B902" s="160">
        <f t="shared" si="39"/>
        <v>127.71</v>
      </c>
      <c r="C902" s="161">
        <v>278.20999999999998</v>
      </c>
      <c r="D902" s="162">
        <v>44710</v>
      </c>
      <c r="E902" s="163">
        <v>31909</v>
      </c>
      <c r="F902" s="162">
        <f t="shared" si="41"/>
        <v>7576</v>
      </c>
      <c r="G902" s="164">
        <f t="shared" si="40"/>
        <v>5577</v>
      </c>
      <c r="H902" s="163">
        <v>58</v>
      </c>
    </row>
    <row r="903" spans="1:8" x14ac:dyDescent="0.2">
      <c r="A903" s="159">
        <v>931</v>
      </c>
      <c r="B903" s="160">
        <f t="shared" si="39"/>
        <v>127.71</v>
      </c>
      <c r="C903" s="161">
        <v>278.20999999999998</v>
      </c>
      <c r="D903" s="162">
        <v>44710</v>
      </c>
      <c r="E903" s="163">
        <v>31909</v>
      </c>
      <c r="F903" s="162">
        <f t="shared" si="41"/>
        <v>7576</v>
      </c>
      <c r="G903" s="164">
        <f t="shared" si="40"/>
        <v>5577</v>
      </c>
      <c r="H903" s="163">
        <v>58</v>
      </c>
    </row>
    <row r="904" spans="1:8" x14ac:dyDescent="0.2">
      <c r="A904" s="159">
        <v>932</v>
      </c>
      <c r="B904" s="160">
        <f t="shared" si="39"/>
        <v>127.72</v>
      </c>
      <c r="C904" s="161">
        <v>278.20999999999998</v>
      </c>
      <c r="D904" s="162">
        <v>44710</v>
      </c>
      <c r="E904" s="163">
        <v>31909</v>
      </c>
      <c r="F904" s="162">
        <f t="shared" si="41"/>
        <v>7576</v>
      </c>
      <c r="G904" s="164">
        <f t="shared" si="40"/>
        <v>5577</v>
      </c>
      <c r="H904" s="163">
        <v>58</v>
      </c>
    </row>
    <row r="905" spans="1:8" x14ac:dyDescent="0.2">
      <c r="A905" s="159">
        <v>933</v>
      </c>
      <c r="B905" s="160">
        <f t="shared" si="39"/>
        <v>127.72</v>
      </c>
      <c r="C905" s="161">
        <v>278.20999999999998</v>
      </c>
      <c r="D905" s="162">
        <v>44710</v>
      </c>
      <c r="E905" s="163">
        <v>31909</v>
      </c>
      <c r="F905" s="162">
        <f t="shared" si="41"/>
        <v>7576</v>
      </c>
      <c r="G905" s="164">
        <f t="shared" si="40"/>
        <v>5577</v>
      </c>
      <c r="H905" s="163">
        <v>58</v>
      </c>
    </row>
    <row r="906" spans="1:8" x14ac:dyDescent="0.2">
      <c r="A906" s="159">
        <v>934</v>
      </c>
      <c r="B906" s="160">
        <f t="shared" si="39"/>
        <v>127.73</v>
      </c>
      <c r="C906" s="161">
        <v>278.20999999999998</v>
      </c>
      <c r="D906" s="162">
        <v>44710</v>
      </c>
      <c r="E906" s="163">
        <v>31909</v>
      </c>
      <c r="F906" s="162">
        <f t="shared" si="41"/>
        <v>7575</v>
      </c>
      <c r="G906" s="164">
        <f t="shared" si="40"/>
        <v>5577</v>
      </c>
      <c r="H906" s="163">
        <v>58</v>
      </c>
    </row>
    <row r="907" spans="1:8" x14ac:dyDescent="0.2">
      <c r="A907" s="159">
        <v>935</v>
      </c>
      <c r="B907" s="160">
        <f t="shared" si="39"/>
        <v>127.73</v>
      </c>
      <c r="C907" s="161">
        <v>278.20999999999998</v>
      </c>
      <c r="D907" s="162">
        <v>44710</v>
      </c>
      <c r="E907" s="163">
        <v>31909</v>
      </c>
      <c r="F907" s="162">
        <f t="shared" si="41"/>
        <v>7575</v>
      </c>
      <c r="G907" s="164">
        <f t="shared" si="40"/>
        <v>5577</v>
      </c>
      <c r="H907" s="163">
        <v>58</v>
      </c>
    </row>
    <row r="908" spans="1:8" x14ac:dyDescent="0.2">
      <c r="A908" s="159">
        <v>936</v>
      </c>
      <c r="B908" s="160">
        <f t="shared" ref="B908:B971" si="42">ROUND(4.2*LN(A908)+99,2)</f>
        <v>127.73</v>
      </c>
      <c r="C908" s="161">
        <v>278.20999999999998</v>
      </c>
      <c r="D908" s="162">
        <v>44710</v>
      </c>
      <c r="E908" s="163">
        <v>31909</v>
      </c>
      <c r="F908" s="162">
        <f t="shared" si="41"/>
        <v>7575</v>
      </c>
      <c r="G908" s="164">
        <f t="shared" ref="G908:G971" si="43">ROUND(12*(1/B908*D908+1/C908*E908),0)</f>
        <v>5577</v>
      </c>
      <c r="H908" s="163">
        <v>58</v>
      </c>
    </row>
    <row r="909" spans="1:8" x14ac:dyDescent="0.2">
      <c r="A909" s="159">
        <v>937</v>
      </c>
      <c r="B909" s="160">
        <f t="shared" si="42"/>
        <v>127.74</v>
      </c>
      <c r="C909" s="161">
        <v>278.20999999999998</v>
      </c>
      <c r="D909" s="162">
        <v>44710</v>
      </c>
      <c r="E909" s="163">
        <v>31909</v>
      </c>
      <c r="F909" s="162">
        <f t="shared" si="41"/>
        <v>7575</v>
      </c>
      <c r="G909" s="164">
        <f t="shared" si="43"/>
        <v>5576</v>
      </c>
      <c r="H909" s="163">
        <v>58</v>
      </c>
    </row>
    <row r="910" spans="1:8" x14ac:dyDescent="0.2">
      <c r="A910" s="159">
        <v>938</v>
      </c>
      <c r="B910" s="160">
        <f t="shared" si="42"/>
        <v>127.74</v>
      </c>
      <c r="C910" s="161">
        <v>278.20999999999998</v>
      </c>
      <c r="D910" s="162">
        <v>44710</v>
      </c>
      <c r="E910" s="163">
        <v>31909</v>
      </c>
      <c r="F910" s="162">
        <f t="shared" si="41"/>
        <v>7575</v>
      </c>
      <c r="G910" s="164">
        <f t="shared" si="43"/>
        <v>5576</v>
      </c>
      <c r="H910" s="163">
        <v>58</v>
      </c>
    </row>
    <row r="911" spans="1:8" x14ac:dyDescent="0.2">
      <c r="A911" s="159">
        <v>939</v>
      </c>
      <c r="B911" s="160">
        <f t="shared" si="42"/>
        <v>127.75</v>
      </c>
      <c r="C911" s="161">
        <v>278.20999999999998</v>
      </c>
      <c r="D911" s="162">
        <v>44710</v>
      </c>
      <c r="E911" s="163">
        <v>31909</v>
      </c>
      <c r="F911" s="162">
        <f t="shared" si="41"/>
        <v>7575</v>
      </c>
      <c r="G911" s="164">
        <f t="shared" si="43"/>
        <v>5576</v>
      </c>
      <c r="H911" s="163">
        <v>58</v>
      </c>
    </row>
    <row r="912" spans="1:8" x14ac:dyDescent="0.2">
      <c r="A912" s="159">
        <v>940</v>
      </c>
      <c r="B912" s="160">
        <f t="shared" si="42"/>
        <v>127.75</v>
      </c>
      <c r="C912" s="161">
        <v>278.20999999999998</v>
      </c>
      <c r="D912" s="162">
        <v>44710</v>
      </c>
      <c r="E912" s="163">
        <v>31909</v>
      </c>
      <c r="F912" s="162">
        <f t="shared" ref="F912:F975" si="44">ROUND(12*1.348*(1/B912*D912+1/C912*E912)+H912,0)</f>
        <v>7575</v>
      </c>
      <c r="G912" s="164">
        <f t="shared" si="43"/>
        <v>5576</v>
      </c>
      <c r="H912" s="163">
        <v>58</v>
      </c>
    </row>
    <row r="913" spans="1:8" x14ac:dyDescent="0.2">
      <c r="A913" s="159">
        <v>941</v>
      </c>
      <c r="B913" s="160">
        <f t="shared" si="42"/>
        <v>127.76</v>
      </c>
      <c r="C913" s="161">
        <v>278.20999999999998</v>
      </c>
      <c r="D913" s="162">
        <v>44710</v>
      </c>
      <c r="E913" s="163">
        <v>31909</v>
      </c>
      <c r="F913" s="162">
        <f t="shared" si="44"/>
        <v>7574</v>
      </c>
      <c r="G913" s="164">
        <f t="shared" si="43"/>
        <v>5576</v>
      </c>
      <c r="H913" s="163">
        <v>58</v>
      </c>
    </row>
    <row r="914" spans="1:8" x14ac:dyDescent="0.2">
      <c r="A914" s="159">
        <v>942</v>
      </c>
      <c r="B914" s="160">
        <f t="shared" si="42"/>
        <v>127.76</v>
      </c>
      <c r="C914" s="161">
        <v>278.20999999999998</v>
      </c>
      <c r="D914" s="162">
        <v>44710</v>
      </c>
      <c r="E914" s="163">
        <v>31909</v>
      </c>
      <c r="F914" s="162">
        <f t="shared" si="44"/>
        <v>7574</v>
      </c>
      <c r="G914" s="164">
        <f t="shared" si="43"/>
        <v>5576</v>
      </c>
      <c r="H914" s="163">
        <v>58</v>
      </c>
    </row>
    <row r="915" spans="1:8" x14ac:dyDescent="0.2">
      <c r="A915" s="159">
        <v>943</v>
      </c>
      <c r="B915" s="160">
        <f t="shared" si="42"/>
        <v>127.77</v>
      </c>
      <c r="C915" s="161">
        <v>278.20999999999998</v>
      </c>
      <c r="D915" s="162">
        <v>44710</v>
      </c>
      <c r="E915" s="163">
        <v>31909</v>
      </c>
      <c r="F915" s="162">
        <f t="shared" si="44"/>
        <v>7574</v>
      </c>
      <c r="G915" s="164">
        <f t="shared" si="43"/>
        <v>5575</v>
      </c>
      <c r="H915" s="163">
        <v>58</v>
      </c>
    </row>
    <row r="916" spans="1:8" x14ac:dyDescent="0.2">
      <c r="A916" s="159">
        <v>944</v>
      </c>
      <c r="B916" s="160">
        <f t="shared" si="42"/>
        <v>127.77</v>
      </c>
      <c r="C916" s="161">
        <v>278.20999999999998</v>
      </c>
      <c r="D916" s="162">
        <v>44710</v>
      </c>
      <c r="E916" s="163">
        <v>31909</v>
      </c>
      <c r="F916" s="162">
        <f t="shared" si="44"/>
        <v>7574</v>
      </c>
      <c r="G916" s="164">
        <f t="shared" si="43"/>
        <v>5575</v>
      </c>
      <c r="H916" s="163">
        <v>58</v>
      </c>
    </row>
    <row r="917" spans="1:8" x14ac:dyDescent="0.2">
      <c r="A917" s="159">
        <v>945</v>
      </c>
      <c r="B917" s="160">
        <f t="shared" si="42"/>
        <v>127.77</v>
      </c>
      <c r="C917" s="161">
        <v>278.20999999999998</v>
      </c>
      <c r="D917" s="162">
        <v>44710</v>
      </c>
      <c r="E917" s="163">
        <v>31909</v>
      </c>
      <c r="F917" s="162">
        <f t="shared" si="44"/>
        <v>7574</v>
      </c>
      <c r="G917" s="164">
        <f t="shared" si="43"/>
        <v>5575</v>
      </c>
      <c r="H917" s="163">
        <v>58</v>
      </c>
    </row>
    <row r="918" spans="1:8" x14ac:dyDescent="0.2">
      <c r="A918" s="159">
        <v>946</v>
      </c>
      <c r="B918" s="160">
        <f t="shared" si="42"/>
        <v>127.78</v>
      </c>
      <c r="C918" s="161">
        <v>278.20999999999998</v>
      </c>
      <c r="D918" s="162">
        <v>44710</v>
      </c>
      <c r="E918" s="163">
        <v>31909</v>
      </c>
      <c r="F918" s="162">
        <f t="shared" si="44"/>
        <v>7573</v>
      </c>
      <c r="G918" s="164">
        <f t="shared" si="43"/>
        <v>5575</v>
      </c>
      <c r="H918" s="163">
        <v>58</v>
      </c>
    </row>
    <row r="919" spans="1:8" x14ac:dyDescent="0.2">
      <c r="A919" s="159">
        <v>947</v>
      </c>
      <c r="B919" s="160">
        <f t="shared" si="42"/>
        <v>127.78</v>
      </c>
      <c r="C919" s="161">
        <v>278.20999999999998</v>
      </c>
      <c r="D919" s="162">
        <v>44710</v>
      </c>
      <c r="E919" s="163">
        <v>31909</v>
      </c>
      <c r="F919" s="162">
        <f t="shared" si="44"/>
        <v>7573</v>
      </c>
      <c r="G919" s="164">
        <f t="shared" si="43"/>
        <v>5575</v>
      </c>
      <c r="H919" s="163">
        <v>58</v>
      </c>
    </row>
    <row r="920" spans="1:8" x14ac:dyDescent="0.2">
      <c r="A920" s="159">
        <v>948</v>
      </c>
      <c r="B920" s="160">
        <f t="shared" si="42"/>
        <v>127.79</v>
      </c>
      <c r="C920" s="161">
        <v>278.20999999999998</v>
      </c>
      <c r="D920" s="162">
        <v>44710</v>
      </c>
      <c r="E920" s="163">
        <v>31909</v>
      </c>
      <c r="F920" s="162">
        <f t="shared" si="44"/>
        <v>7573</v>
      </c>
      <c r="G920" s="164">
        <f t="shared" si="43"/>
        <v>5575</v>
      </c>
      <c r="H920" s="163">
        <v>58</v>
      </c>
    </row>
    <row r="921" spans="1:8" x14ac:dyDescent="0.2">
      <c r="A921" s="159">
        <v>949</v>
      </c>
      <c r="B921" s="160">
        <f t="shared" si="42"/>
        <v>127.79</v>
      </c>
      <c r="C921" s="161">
        <v>278.20999999999998</v>
      </c>
      <c r="D921" s="162">
        <v>44710</v>
      </c>
      <c r="E921" s="163">
        <v>31909</v>
      </c>
      <c r="F921" s="162">
        <f t="shared" si="44"/>
        <v>7573</v>
      </c>
      <c r="G921" s="164">
        <f t="shared" si="43"/>
        <v>5575</v>
      </c>
      <c r="H921" s="163">
        <v>58</v>
      </c>
    </row>
    <row r="922" spans="1:8" x14ac:dyDescent="0.2">
      <c r="A922" s="159">
        <v>950</v>
      </c>
      <c r="B922" s="160">
        <f t="shared" si="42"/>
        <v>127.8</v>
      </c>
      <c r="C922" s="161">
        <v>278.20999999999998</v>
      </c>
      <c r="D922" s="162">
        <v>44710</v>
      </c>
      <c r="E922" s="163">
        <v>31909</v>
      </c>
      <c r="F922" s="162">
        <f t="shared" si="44"/>
        <v>7572</v>
      </c>
      <c r="G922" s="164">
        <f t="shared" si="43"/>
        <v>5574</v>
      </c>
      <c r="H922" s="163">
        <v>58</v>
      </c>
    </row>
    <row r="923" spans="1:8" x14ac:dyDescent="0.2">
      <c r="A923" s="159">
        <v>951</v>
      </c>
      <c r="B923" s="160">
        <f t="shared" si="42"/>
        <v>127.8</v>
      </c>
      <c r="C923" s="161">
        <v>278.20999999999998</v>
      </c>
      <c r="D923" s="162">
        <v>44710</v>
      </c>
      <c r="E923" s="163">
        <v>31909</v>
      </c>
      <c r="F923" s="162">
        <f t="shared" si="44"/>
        <v>7572</v>
      </c>
      <c r="G923" s="164">
        <f t="shared" si="43"/>
        <v>5574</v>
      </c>
      <c r="H923" s="163">
        <v>58</v>
      </c>
    </row>
    <row r="924" spans="1:8" x14ac:dyDescent="0.2">
      <c r="A924" s="159">
        <v>952</v>
      </c>
      <c r="B924" s="160">
        <f t="shared" si="42"/>
        <v>127.81</v>
      </c>
      <c r="C924" s="161">
        <v>278.20999999999998</v>
      </c>
      <c r="D924" s="162">
        <v>44710</v>
      </c>
      <c r="E924" s="163">
        <v>31909</v>
      </c>
      <c r="F924" s="162">
        <f t="shared" si="44"/>
        <v>7572</v>
      </c>
      <c r="G924" s="164">
        <f t="shared" si="43"/>
        <v>5574</v>
      </c>
      <c r="H924" s="163">
        <v>58</v>
      </c>
    </row>
    <row r="925" spans="1:8" x14ac:dyDescent="0.2">
      <c r="A925" s="159">
        <v>953</v>
      </c>
      <c r="B925" s="160">
        <f t="shared" si="42"/>
        <v>127.81</v>
      </c>
      <c r="C925" s="161">
        <v>278.20999999999998</v>
      </c>
      <c r="D925" s="162">
        <v>44710</v>
      </c>
      <c r="E925" s="163">
        <v>31909</v>
      </c>
      <c r="F925" s="162">
        <f t="shared" si="44"/>
        <v>7572</v>
      </c>
      <c r="G925" s="164">
        <f t="shared" si="43"/>
        <v>5574</v>
      </c>
      <c r="H925" s="163">
        <v>58</v>
      </c>
    </row>
    <row r="926" spans="1:8" x14ac:dyDescent="0.2">
      <c r="A926" s="159">
        <v>954</v>
      </c>
      <c r="B926" s="160">
        <f t="shared" si="42"/>
        <v>127.81</v>
      </c>
      <c r="C926" s="161">
        <v>278.20999999999998</v>
      </c>
      <c r="D926" s="162">
        <v>44710</v>
      </c>
      <c r="E926" s="163">
        <v>31909</v>
      </c>
      <c r="F926" s="162">
        <f t="shared" si="44"/>
        <v>7572</v>
      </c>
      <c r="G926" s="164">
        <f t="shared" si="43"/>
        <v>5574</v>
      </c>
      <c r="H926" s="163">
        <v>58</v>
      </c>
    </row>
    <row r="927" spans="1:8" x14ac:dyDescent="0.2">
      <c r="A927" s="159">
        <v>955</v>
      </c>
      <c r="B927" s="160">
        <f t="shared" si="42"/>
        <v>127.82</v>
      </c>
      <c r="C927" s="161">
        <v>278.20999999999998</v>
      </c>
      <c r="D927" s="162">
        <v>44710</v>
      </c>
      <c r="E927" s="163">
        <v>31909</v>
      </c>
      <c r="F927" s="162">
        <f t="shared" si="44"/>
        <v>7571</v>
      </c>
      <c r="G927" s="164">
        <f t="shared" si="43"/>
        <v>5574</v>
      </c>
      <c r="H927" s="163">
        <v>58</v>
      </c>
    </row>
    <row r="928" spans="1:8" x14ac:dyDescent="0.2">
      <c r="A928" s="159">
        <v>956</v>
      </c>
      <c r="B928" s="160">
        <f t="shared" si="42"/>
        <v>127.82</v>
      </c>
      <c r="C928" s="161">
        <v>278.20999999999998</v>
      </c>
      <c r="D928" s="162">
        <v>44710</v>
      </c>
      <c r="E928" s="163">
        <v>31909</v>
      </c>
      <c r="F928" s="162">
        <f t="shared" si="44"/>
        <v>7571</v>
      </c>
      <c r="G928" s="164">
        <f t="shared" si="43"/>
        <v>5574</v>
      </c>
      <c r="H928" s="163">
        <v>58</v>
      </c>
    </row>
    <row r="929" spans="1:8" x14ac:dyDescent="0.2">
      <c r="A929" s="159">
        <v>957</v>
      </c>
      <c r="B929" s="160">
        <f t="shared" si="42"/>
        <v>127.83</v>
      </c>
      <c r="C929" s="161">
        <v>278.20999999999998</v>
      </c>
      <c r="D929" s="162">
        <v>44710</v>
      </c>
      <c r="E929" s="163">
        <v>31909</v>
      </c>
      <c r="F929" s="162">
        <f t="shared" si="44"/>
        <v>7571</v>
      </c>
      <c r="G929" s="164">
        <f t="shared" si="43"/>
        <v>5573</v>
      </c>
      <c r="H929" s="163">
        <v>58</v>
      </c>
    </row>
    <row r="930" spans="1:8" x14ac:dyDescent="0.2">
      <c r="A930" s="159">
        <v>958</v>
      </c>
      <c r="B930" s="160">
        <f t="shared" si="42"/>
        <v>127.83</v>
      </c>
      <c r="C930" s="161">
        <v>278.20999999999998</v>
      </c>
      <c r="D930" s="162">
        <v>44710</v>
      </c>
      <c r="E930" s="163">
        <v>31909</v>
      </c>
      <c r="F930" s="162">
        <f t="shared" si="44"/>
        <v>7571</v>
      </c>
      <c r="G930" s="164">
        <f t="shared" si="43"/>
        <v>5573</v>
      </c>
      <c r="H930" s="163">
        <v>58</v>
      </c>
    </row>
    <row r="931" spans="1:8" x14ac:dyDescent="0.2">
      <c r="A931" s="159">
        <v>959</v>
      </c>
      <c r="B931" s="160">
        <f t="shared" si="42"/>
        <v>127.84</v>
      </c>
      <c r="C931" s="161">
        <v>278.20999999999998</v>
      </c>
      <c r="D931" s="162">
        <v>44710</v>
      </c>
      <c r="E931" s="163">
        <v>31909</v>
      </c>
      <c r="F931" s="162">
        <f t="shared" si="44"/>
        <v>7571</v>
      </c>
      <c r="G931" s="164">
        <f t="shared" si="43"/>
        <v>5573</v>
      </c>
      <c r="H931" s="163">
        <v>58</v>
      </c>
    </row>
    <row r="932" spans="1:8" x14ac:dyDescent="0.2">
      <c r="A932" s="159">
        <v>960</v>
      </c>
      <c r="B932" s="160">
        <f t="shared" si="42"/>
        <v>127.84</v>
      </c>
      <c r="C932" s="161">
        <v>278.20999999999998</v>
      </c>
      <c r="D932" s="162">
        <v>44710</v>
      </c>
      <c r="E932" s="163">
        <v>31909</v>
      </c>
      <c r="F932" s="162">
        <f t="shared" si="44"/>
        <v>7571</v>
      </c>
      <c r="G932" s="164">
        <f t="shared" si="43"/>
        <v>5573</v>
      </c>
      <c r="H932" s="163">
        <v>58</v>
      </c>
    </row>
    <row r="933" spans="1:8" x14ac:dyDescent="0.2">
      <c r="A933" s="159">
        <v>961</v>
      </c>
      <c r="B933" s="160">
        <f t="shared" si="42"/>
        <v>127.85</v>
      </c>
      <c r="C933" s="161">
        <v>278.20999999999998</v>
      </c>
      <c r="D933" s="162">
        <v>44710</v>
      </c>
      <c r="E933" s="163">
        <v>31909</v>
      </c>
      <c r="F933" s="162">
        <f t="shared" si="44"/>
        <v>7570</v>
      </c>
      <c r="G933" s="164">
        <f t="shared" si="43"/>
        <v>5573</v>
      </c>
      <c r="H933" s="163">
        <v>58</v>
      </c>
    </row>
    <row r="934" spans="1:8" x14ac:dyDescent="0.2">
      <c r="A934" s="159">
        <v>962</v>
      </c>
      <c r="B934" s="160">
        <f t="shared" si="42"/>
        <v>127.85</v>
      </c>
      <c r="C934" s="161">
        <v>278.20999999999998</v>
      </c>
      <c r="D934" s="162">
        <v>44710</v>
      </c>
      <c r="E934" s="163">
        <v>31909</v>
      </c>
      <c r="F934" s="162">
        <f t="shared" si="44"/>
        <v>7570</v>
      </c>
      <c r="G934" s="164">
        <f t="shared" si="43"/>
        <v>5573</v>
      </c>
      <c r="H934" s="163">
        <v>58</v>
      </c>
    </row>
    <row r="935" spans="1:8" x14ac:dyDescent="0.2">
      <c r="A935" s="159">
        <v>963</v>
      </c>
      <c r="B935" s="160">
        <f t="shared" si="42"/>
        <v>127.85</v>
      </c>
      <c r="C935" s="161">
        <v>278.20999999999998</v>
      </c>
      <c r="D935" s="162">
        <v>44710</v>
      </c>
      <c r="E935" s="163">
        <v>31909</v>
      </c>
      <c r="F935" s="162">
        <f t="shared" si="44"/>
        <v>7570</v>
      </c>
      <c r="G935" s="164">
        <f t="shared" si="43"/>
        <v>5573</v>
      </c>
      <c r="H935" s="163">
        <v>58</v>
      </c>
    </row>
    <row r="936" spans="1:8" x14ac:dyDescent="0.2">
      <c r="A936" s="159">
        <v>964</v>
      </c>
      <c r="B936" s="160">
        <f t="shared" si="42"/>
        <v>127.86</v>
      </c>
      <c r="C936" s="161">
        <v>278.20999999999998</v>
      </c>
      <c r="D936" s="162">
        <v>44710</v>
      </c>
      <c r="E936" s="163">
        <v>31909</v>
      </c>
      <c r="F936" s="162">
        <f t="shared" si="44"/>
        <v>7570</v>
      </c>
      <c r="G936" s="164">
        <f t="shared" si="43"/>
        <v>5572</v>
      </c>
      <c r="H936" s="163">
        <v>58</v>
      </c>
    </row>
    <row r="937" spans="1:8" x14ac:dyDescent="0.2">
      <c r="A937" s="159">
        <v>965</v>
      </c>
      <c r="B937" s="160">
        <f t="shared" si="42"/>
        <v>127.86</v>
      </c>
      <c r="C937" s="161">
        <v>278.20999999999998</v>
      </c>
      <c r="D937" s="162">
        <v>44710</v>
      </c>
      <c r="E937" s="163">
        <v>31909</v>
      </c>
      <c r="F937" s="162">
        <f t="shared" si="44"/>
        <v>7570</v>
      </c>
      <c r="G937" s="164">
        <f t="shared" si="43"/>
        <v>5572</v>
      </c>
      <c r="H937" s="163">
        <v>58</v>
      </c>
    </row>
    <row r="938" spans="1:8" x14ac:dyDescent="0.2">
      <c r="A938" s="159">
        <v>966</v>
      </c>
      <c r="B938" s="160">
        <f t="shared" si="42"/>
        <v>127.87</v>
      </c>
      <c r="C938" s="161">
        <v>278.20999999999998</v>
      </c>
      <c r="D938" s="162">
        <v>44710</v>
      </c>
      <c r="E938" s="163">
        <v>31909</v>
      </c>
      <c r="F938" s="162">
        <f t="shared" si="44"/>
        <v>7569</v>
      </c>
      <c r="G938" s="164">
        <f t="shared" si="43"/>
        <v>5572</v>
      </c>
      <c r="H938" s="163">
        <v>58</v>
      </c>
    </row>
    <row r="939" spans="1:8" x14ac:dyDescent="0.2">
      <c r="A939" s="159">
        <v>967</v>
      </c>
      <c r="B939" s="160">
        <f t="shared" si="42"/>
        <v>127.87</v>
      </c>
      <c r="C939" s="161">
        <v>278.20999999999998</v>
      </c>
      <c r="D939" s="162">
        <v>44710</v>
      </c>
      <c r="E939" s="163">
        <v>31909</v>
      </c>
      <c r="F939" s="162">
        <f t="shared" si="44"/>
        <v>7569</v>
      </c>
      <c r="G939" s="164">
        <f t="shared" si="43"/>
        <v>5572</v>
      </c>
      <c r="H939" s="163">
        <v>58</v>
      </c>
    </row>
    <row r="940" spans="1:8" x14ac:dyDescent="0.2">
      <c r="A940" s="159">
        <v>968</v>
      </c>
      <c r="B940" s="160">
        <f t="shared" si="42"/>
        <v>127.88</v>
      </c>
      <c r="C940" s="161">
        <v>278.20999999999998</v>
      </c>
      <c r="D940" s="162">
        <v>44710</v>
      </c>
      <c r="E940" s="163">
        <v>31909</v>
      </c>
      <c r="F940" s="162">
        <f t="shared" si="44"/>
        <v>7569</v>
      </c>
      <c r="G940" s="164">
        <f t="shared" si="43"/>
        <v>5572</v>
      </c>
      <c r="H940" s="163">
        <v>58</v>
      </c>
    </row>
    <row r="941" spans="1:8" x14ac:dyDescent="0.2">
      <c r="A941" s="159">
        <v>969</v>
      </c>
      <c r="B941" s="160">
        <f t="shared" si="42"/>
        <v>127.88</v>
      </c>
      <c r="C941" s="161">
        <v>278.20999999999998</v>
      </c>
      <c r="D941" s="162">
        <v>44710</v>
      </c>
      <c r="E941" s="163">
        <v>31909</v>
      </c>
      <c r="F941" s="162">
        <f t="shared" si="44"/>
        <v>7569</v>
      </c>
      <c r="G941" s="164">
        <f t="shared" si="43"/>
        <v>5572</v>
      </c>
      <c r="H941" s="163">
        <v>58</v>
      </c>
    </row>
    <row r="942" spans="1:8" x14ac:dyDescent="0.2">
      <c r="A942" s="159">
        <v>970</v>
      </c>
      <c r="B942" s="160">
        <f t="shared" si="42"/>
        <v>127.88</v>
      </c>
      <c r="C942" s="161">
        <v>278.20999999999998</v>
      </c>
      <c r="D942" s="162">
        <v>44710</v>
      </c>
      <c r="E942" s="163">
        <v>31909</v>
      </c>
      <c r="F942" s="162">
        <f t="shared" si="44"/>
        <v>7569</v>
      </c>
      <c r="G942" s="164">
        <f t="shared" si="43"/>
        <v>5572</v>
      </c>
      <c r="H942" s="163">
        <v>58</v>
      </c>
    </row>
    <row r="943" spans="1:8" x14ac:dyDescent="0.2">
      <c r="A943" s="159">
        <v>971</v>
      </c>
      <c r="B943" s="160">
        <f t="shared" si="42"/>
        <v>127.89</v>
      </c>
      <c r="C943" s="161">
        <v>278.20999999999998</v>
      </c>
      <c r="D943" s="162">
        <v>44710</v>
      </c>
      <c r="E943" s="163">
        <v>31909</v>
      </c>
      <c r="F943" s="162">
        <f t="shared" si="44"/>
        <v>7568</v>
      </c>
      <c r="G943" s="164">
        <f t="shared" si="43"/>
        <v>5571</v>
      </c>
      <c r="H943" s="163">
        <v>58</v>
      </c>
    </row>
    <row r="944" spans="1:8" x14ac:dyDescent="0.2">
      <c r="A944" s="159">
        <v>972</v>
      </c>
      <c r="B944" s="160">
        <f t="shared" si="42"/>
        <v>127.89</v>
      </c>
      <c r="C944" s="161">
        <v>278.20999999999998</v>
      </c>
      <c r="D944" s="162">
        <v>44710</v>
      </c>
      <c r="E944" s="163">
        <v>31909</v>
      </c>
      <c r="F944" s="162">
        <f t="shared" si="44"/>
        <v>7568</v>
      </c>
      <c r="G944" s="164">
        <f t="shared" si="43"/>
        <v>5571</v>
      </c>
      <c r="H944" s="163">
        <v>58</v>
      </c>
    </row>
    <row r="945" spans="1:8" x14ac:dyDescent="0.2">
      <c r="A945" s="159">
        <v>973</v>
      </c>
      <c r="B945" s="160">
        <f t="shared" si="42"/>
        <v>127.9</v>
      </c>
      <c r="C945" s="161">
        <v>278.20999999999998</v>
      </c>
      <c r="D945" s="162">
        <v>44710</v>
      </c>
      <c r="E945" s="163">
        <v>31909</v>
      </c>
      <c r="F945" s="162">
        <f t="shared" si="44"/>
        <v>7568</v>
      </c>
      <c r="G945" s="164">
        <f t="shared" si="43"/>
        <v>5571</v>
      </c>
      <c r="H945" s="163">
        <v>58</v>
      </c>
    </row>
    <row r="946" spans="1:8" x14ac:dyDescent="0.2">
      <c r="A946" s="159">
        <v>974</v>
      </c>
      <c r="B946" s="160">
        <f t="shared" si="42"/>
        <v>127.9</v>
      </c>
      <c r="C946" s="161">
        <v>278.20999999999998</v>
      </c>
      <c r="D946" s="162">
        <v>44710</v>
      </c>
      <c r="E946" s="163">
        <v>31909</v>
      </c>
      <c r="F946" s="162">
        <f t="shared" si="44"/>
        <v>7568</v>
      </c>
      <c r="G946" s="164">
        <f t="shared" si="43"/>
        <v>5571</v>
      </c>
      <c r="H946" s="163">
        <v>58</v>
      </c>
    </row>
    <row r="947" spans="1:8" x14ac:dyDescent="0.2">
      <c r="A947" s="159">
        <v>975</v>
      </c>
      <c r="B947" s="160">
        <f t="shared" si="42"/>
        <v>127.91</v>
      </c>
      <c r="C947" s="161">
        <v>278.20999999999998</v>
      </c>
      <c r="D947" s="162">
        <v>44710</v>
      </c>
      <c r="E947" s="163">
        <v>31909</v>
      </c>
      <c r="F947" s="162">
        <f t="shared" si="44"/>
        <v>7567</v>
      </c>
      <c r="G947" s="164">
        <f t="shared" si="43"/>
        <v>5571</v>
      </c>
      <c r="H947" s="163">
        <v>58</v>
      </c>
    </row>
    <row r="948" spans="1:8" x14ac:dyDescent="0.2">
      <c r="A948" s="159">
        <v>976</v>
      </c>
      <c r="B948" s="160">
        <f t="shared" si="42"/>
        <v>127.91</v>
      </c>
      <c r="C948" s="161">
        <v>278.20999999999998</v>
      </c>
      <c r="D948" s="162">
        <v>44710</v>
      </c>
      <c r="E948" s="163">
        <v>31909</v>
      </c>
      <c r="F948" s="162">
        <f t="shared" si="44"/>
        <v>7567</v>
      </c>
      <c r="G948" s="164">
        <f t="shared" si="43"/>
        <v>5571</v>
      </c>
      <c r="H948" s="163">
        <v>58</v>
      </c>
    </row>
    <row r="949" spans="1:8" x14ac:dyDescent="0.2">
      <c r="A949" s="159">
        <v>977</v>
      </c>
      <c r="B949" s="160">
        <f t="shared" si="42"/>
        <v>127.91</v>
      </c>
      <c r="C949" s="161">
        <v>278.20999999999998</v>
      </c>
      <c r="D949" s="162">
        <v>44710</v>
      </c>
      <c r="E949" s="163">
        <v>31909</v>
      </c>
      <c r="F949" s="162">
        <f t="shared" si="44"/>
        <v>7567</v>
      </c>
      <c r="G949" s="164">
        <f t="shared" si="43"/>
        <v>5571</v>
      </c>
      <c r="H949" s="163">
        <v>58</v>
      </c>
    </row>
    <row r="950" spans="1:8" x14ac:dyDescent="0.2">
      <c r="A950" s="159">
        <v>978</v>
      </c>
      <c r="B950" s="160">
        <f t="shared" si="42"/>
        <v>127.92</v>
      </c>
      <c r="C950" s="161">
        <v>278.20999999999998</v>
      </c>
      <c r="D950" s="162">
        <v>44710</v>
      </c>
      <c r="E950" s="163">
        <v>31909</v>
      </c>
      <c r="F950" s="162">
        <f t="shared" si="44"/>
        <v>7567</v>
      </c>
      <c r="G950" s="164">
        <f t="shared" si="43"/>
        <v>5571</v>
      </c>
      <c r="H950" s="163">
        <v>58</v>
      </c>
    </row>
    <row r="951" spans="1:8" x14ac:dyDescent="0.2">
      <c r="A951" s="159">
        <v>979</v>
      </c>
      <c r="B951" s="160">
        <f t="shared" si="42"/>
        <v>127.92</v>
      </c>
      <c r="C951" s="161">
        <v>278.20999999999998</v>
      </c>
      <c r="D951" s="162">
        <v>44710</v>
      </c>
      <c r="E951" s="163">
        <v>31909</v>
      </c>
      <c r="F951" s="162">
        <f t="shared" si="44"/>
        <v>7567</v>
      </c>
      <c r="G951" s="164">
        <f t="shared" si="43"/>
        <v>5571</v>
      </c>
      <c r="H951" s="163">
        <v>58</v>
      </c>
    </row>
    <row r="952" spans="1:8" x14ac:dyDescent="0.2">
      <c r="A952" s="159">
        <v>980</v>
      </c>
      <c r="B952" s="160">
        <f t="shared" si="42"/>
        <v>127.93</v>
      </c>
      <c r="C952" s="161">
        <v>278.20999999999998</v>
      </c>
      <c r="D952" s="162">
        <v>44710</v>
      </c>
      <c r="E952" s="163">
        <v>31909</v>
      </c>
      <c r="F952" s="162">
        <f t="shared" si="44"/>
        <v>7567</v>
      </c>
      <c r="G952" s="164">
        <f t="shared" si="43"/>
        <v>5570</v>
      </c>
      <c r="H952" s="163">
        <v>58</v>
      </c>
    </row>
    <row r="953" spans="1:8" x14ac:dyDescent="0.2">
      <c r="A953" s="159">
        <v>981</v>
      </c>
      <c r="B953" s="160">
        <f t="shared" si="42"/>
        <v>127.93</v>
      </c>
      <c r="C953" s="161">
        <v>278.20999999999998</v>
      </c>
      <c r="D953" s="162">
        <v>44710</v>
      </c>
      <c r="E953" s="163">
        <v>31909</v>
      </c>
      <c r="F953" s="162">
        <f t="shared" si="44"/>
        <v>7567</v>
      </c>
      <c r="G953" s="164">
        <f t="shared" si="43"/>
        <v>5570</v>
      </c>
      <c r="H953" s="163">
        <v>58</v>
      </c>
    </row>
    <row r="954" spans="1:8" x14ac:dyDescent="0.2">
      <c r="A954" s="159">
        <v>982</v>
      </c>
      <c r="B954" s="160">
        <f t="shared" si="42"/>
        <v>127.94</v>
      </c>
      <c r="C954" s="161">
        <v>278.20999999999998</v>
      </c>
      <c r="D954" s="162">
        <v>44710</v>
      </c>
      <c r="E954" s="163">
        <v>31909</v>
      </c>
      <c r="F954" s="162">
        <f t="shared" si="44"/>
        <v>7566</v>
      </c>
      <c r="G954" s="164">
        <f t="shared" si="43"/>
        <v>5570</v>
      </c>
      <c r="H954" s="163">
        <v>58</v>
      </c>
    </row>
    <row r="955" spans="1:8" x14ac:dyDescent="0.2">
      <c r="A955" s="159">
        <v>983</v>
      </c>
      <c r="B955" s="160">
        <f t="shared" si="42"/>
        <v>127.94</v>
      </c>
      <c r="C955" s="161">
        <v>278.20999999999998</v>
      </c>
      <c r="D955" s="162">
        <v>44710</v>
      </c>
      <c r="E955" s="163">
        <v>31909</v>
      </c>
      <c r="F955" s="162">
        <f t="shared" si="44"/>
        <v>7566</v>
      </c>
      <c r="G955" s="164">
        <f t="shared" si="43"/>
        <v>5570</v>
      </c>
      <c r="H955" s="163">
        <v>58</v>
      </c>
    </row>
    <row r="956" spans="1:8" x14ac:dyDescent="0.2">
      <c r="A956" s="159">
        <v>984</v>
      </c>
      <c r="B956" s="160">
        <f t="shared" si="42"/>
        <v>127.94</v>
      </c>
      <c r="C956" s="161">
        <v>278.20999999999998</v>
      </c>
      <c r="D956" s="162">
        <v>44710</v>
      </c>
      <c r="E956" s="163">
        <v>31909</v>
      </c>
      <c r="F956" s="162">
        <f t="shared" si="44"/>
        <v>7566</v>
      </c>
      <c r="G956" s="164">
        <f t="shared" si="43"/>
        <v>5570</v>
      </c>
      <c r="H956" s="163">
        <v>58</v>
      </c>
    </row>
    <row r="957" spans="1:8" x14ac:dyDescent="0.2">
      <c r="A957" s="159">
        <v>985</v>
      </c>
      <c r="B957" s="160">
        <f t="shared" si="42"/>
        <v>127.95</v>
      </c>
      <c r="C957" s="161">
        <v>278.20999999999998</v>
      </c>
      <c r="D957" s="162">
        <v>44710</v>
      </c>
      <c r="E957" s="163">
        <v>31909</v>
      </c>
      <c r="F957" s="162">
        <f t="shared" si="44"/>
        <v>7566</v>
      </c>
      <c r="G957" s="164">
        <f t="shared" si="43"/>
        <v>5570</v>
      </c>
      <c r="H957" s="163">
        <v>58</v>
      </c>
    </row>
    <row r="958" spans="1:8" x14ac:dyDescent="0.2">
      <c r="A958" s="159">
        <v>986</v>
      </c>
      <c r="B958" s="160">
        <f t="shared" si="42"/>
        <v>127.95</v>
      </c>
      <c r="C958" s="161">
        <v>278.20999999999998</v>
      </c>
      <c r="D958" s="162">
        <v>44710</v>
      </c>
      <c r="E958" s="163">
        <v>31909</v>
      </c>
      <c r="F958" s="162">
        <f t="shared" si="44"/>
        <v>7566</v>
      </c>
      <c r="G958" s="164">
        <f t="shared" si="43"/>
        <v>5570</v>
      </c>
      <c r="H958" s="163">
        <v>58</v>
      </c>
    </row>
    <row r="959" spans="1:8" x14ac:dyDescent="0.2">
      <c r="A959" s="159">
        <v>987</v>
      </c>
      <c r="B959" s="160">
        <f t="shared" si="42"/>
        <v>127.96</v>
      </c>
      <c r="C959" s="161">
        <v>278.20999999999998</v>
      </c>
      <c r="D959" s="162">
        <v>44710</v>
      </c>
      <c r="E959" s="163">
        <v>31909</v>
      </c>
      <c r="F959" s="162">
        <f t="shared" si="44"/>
        <v>7565</v>
      </c>
      <c r="G959" s="164">
        <f t="shared" si="43"/>
        <v>5569</v>
      </c>
      <c r="H959" s="163">
        <v>58</v>
      </c>
    </row>
    <row r="960" spans="1:8" x14ac:dyDescent="0.2">
      <c r="A960" s="159">
        <v>988</v>
      </c>
      <c r="B960" s="160">
        <f t="shared" si="42"/>
        <v>127.96</v>
      </c>
      <c r="C960" s="161">
        <v>278.20999999999998</v>
      </c>
      <c r="D960" s="162">
        <v>44710</v>
      </c>
      <c r="E960" s="163">
        <v>31909</v>
      </c>
      <c r="F960" s="162">
        <f t="shared" si="44"/>
        <v>7565</v>
      </c>
      <c r="G960" s="164">
        <f t="shared" si="43"/>
        <v>5569</v>
      </c>
      <c r="H960" s="163">
        <v>58</v>
      </c>
    </row>
    <row r="961" spans="1:8" x14ac:dyDescent="0.2">
      <c r="A961" s="159">
        <v>989</v>
      </c>
      <c r="B961" s="160">
        <f t="shared" si="42"/>
        <v>127.97</v>
      </c>
      <c r="C961" s="161">
        <v>278.20999999999998</v>
      </c>
      <c r="D961" s="162">
        <v>44710</v>
      </c>
      <c r="E961" s="163">
        <v>31909</v>
      </c>
      <c r="F961" s="162">
        <f t="shared" si="44"/>
        <v>7565</v>
      </c>
      <c r="G961" s="164">
        <f t="shared" si="43"/>
        <v>5569</v>
      </c>
      <c r="H961" s="163">
        <v>58</v>
      </c>
    </row>
    <row r="962" spans="1:8" x14ac:dyDescent="0.2">
      <c r="A962" s="159">
        <v>990</v>
      </c>
      <c r="B962" s="160">
        <f t="shared" si="42"/>
        <v>127.97</v>
      </c>
      <c r="C962" s="161">
        <v>278.20999999999998</v>
      </c>
      <c r="D962" s="162">
        <v>44710</v>
      </c>
      <c r="E962" s="163">
        <v>31909</v>
      </c>
      <c r="F962" s="162">
        <f t="shared" si="44"/>
        <v>7565</v>
      </c>
      <c r="G962" s="164">
        <f t="shared" si="43"/>
        <v>5569</v>
      </c>
      <c r="H962" s="163">
        <v>58</v>
      </c>
    </row>
    <row r="963" spans="1:8" x14ac:dyDescent="0.2">
      <c r="A963" s="159">
        <v>991</v>
      </c>
      <c r="B963" s="160">
        <f t="shared" si="42"/>
        <v>127.97</v>
      </c>
      <c r="C963" s="161">
        <v>278.20999999999998</v>
      </c>
      <c r="D963" s="162">
        <v>44710</v>
      </c>
      <c r="E963" s="163">
        <v>31909</v>
      </c>
      <c r="F963" s="162">
        <f t="shared" si="44"/>
        <v>7565</v>
      </c>
      <c r="G963" s="164">
        <f t="shared" si="43"/>
        <v>5569</v>
      </c>
      <c r="H963" s="163">
        <v>58</v>
      </c>
    </row>
    <row r="964" spans="1:8" x14ac:dyDescent="0.2">
      <c r="A964" s="159">
        <v>992</v>
      </c>
      <c r="B964" s="160">
        <f t="shared" si="42"/>
        <v>127.98</v>
      </c>
      <c r="C964" s="161">
        <v>278.20999999999998</v>
      </c>
      <c r="D964" s="162">
        <v>44710</v>
      </c>
      <c r="E964" s="163">
        <v>31909</v>
      </c>
      <c r="F964" s="162">
        <f t="shared" si="44"/>
        <v>7564</v>
      </c>
      <c r="G964" s="164">
        <f t="shared" si="43"/>
        <v>5569</v>
      </c>
      <c r="H964" s="163">
        <v>58</v>
      </c>
    </row>
    <row r="965" spans="1:8" x14ac:dyDescent="0.2">
      <c r="A965" s="159">
        <v>993</v>
      </c>
      <c r="B965" s="160">
        <f t="shared" si="42"/>
        <v>127.98</v>
      </c>
      <c r="C965" s="161">
        <v>278.20999999999998</v>
      </c>
      <c r="D965" s="162">
        <v>44710</v>
      </c>
      <c r="E965" s="163">
        <v>31909</v>
      </c>
      <c r="F965" s="162">
        <f t="shared" si="44"/>
        <v>7564</v>
      </c>
      <c r="G965" s="164">
        <f t="shared" si="43"/>
        <v>5569</v>
      </c>
      <c r="H965" s="163">
        <v>58</v>
      </c>
    </row>
    <row r="966" spans="1:8" x14ac:dyDescent="0.2">
      <c r="A966" s="159">
        <v>994</v>
      </c>
      <c r="B966" s="160">
        <f t="shared" si="42"/>
        <v>127.99</v>
      </c>
      <c r="C966" s="161">
        <v>278.20999999999998</v>
      </c>
      <c r="D966" s="162">
        <v>44710</v>
      </c>
      <c r="E966" s="163">
        <v>31909</v>
      </c>
      <c r="F966" s="162">
        <f t="shared" si="44"/>
        <v>7564</v>
      </c>
      <c r="G966" s="164">
        <f t="shared" si="43"/>
        <v>5568</v>
      </c>
      <c r="H966" s="163">
        <v>58</v>
      </c>
    </row>
    <row r="967" spans="1:8" x14ac:dyDescent="0.2">
      <c r="A967" s="159">
        <v>995</v>
      </c>
      <c r="B967" s="160">
        <f t="shared" si="42"/>
        <v>127.99</v>
      </c>
      <c r="C967" s="161">
        <v>278.20999999999998</v>
      </c>
      <c r="D967" s="162">
        <v>44710</v>
      </c>
      <c r="E967" s="163">
        <v>31909</v>
      </c>
      <c r="F967" s="162">
        <f t="shared" si="44"/>
        <v>7564</v>
      </c>
      <c r="G967" s="164">
        <f t="shared" si="43"/>
        <v>5568</v>
      </c>
      <c r="H967" s="163">
        <v>58</v>
      </c>
    </row>
    <row r="968" spans="1:8" x14ac:dyDescent="0.2">
      <c r="A968" s="159">
        <v>996</v>
      </c>
      <c r="B968" s="160">
        <f t="shared" si="42"/>
        <v>128</v>
      </c>
      <c r="C968" s="161">
        <v>278.20999999999998</v>
      </c>
      <c r="D968" s="162">
        <v>44710</v>
      </c>
      <c r="E968" s="163">
        <v>31909</v>
      </c>
      <c r="F968" s="162">
        <f t="shared" si="44"/>
        <v>7564</v>
      </c>
      <c r="G968" s="164">
        <f t="shared" si="43"/>
        <v>5568</v>
      </c>
      <c r="H968" s="163">
        <v>58</v>
      </c>
    </row>
    <row r="969" spans="1:8" x14ac:dyDescent="0.2">
      <c r="A969" s="159">
        <v>997</v>
      </c>
      <c r="B969" s="160">
        <f t="shared" si="42"/>
        <v>128</v>
      </c>
      <c r="C969" s="161">
        <v>278.20999999999998</v>
      </c>
      <c r="D969" s="162">
        <v>44710</v>
      </c>
      <c r="E969" s="163">
        <v>31909</v>
      </c>
      <c r="F969" s="162">
        <f t="shared" si="44"/>
        <v>7564</v>
      </c>
      <c r="G969" s="164">
        <f t="shared" si="43"/>
        <v>5568</v>
      </c>
      <c r="H969" s="163">
        <v>58</v>
      </c>
    </row>
    <row r="970" spans="1:8" x14ac:dyDescent="0.2">
      <c r="A970" s="159">
        <v>998</v>
      </c>
      <c r="B970" s="160">
        <f t="shared" si="42"/>
        <v>128</v>
      </c>
      <c r="C970" s="161">
        <v>278.20999999999998</v>
      </c>
      <c r="D970" s="162">
        <v>44710</v>
      </c>
      <c r="E970" s="163">
        <v>31909</v>
      </c>
      <c r="F970" s="162">
        <f t="shared" si="44"/>
        <v>7564</v>
      </c>
      <c r="G970" s="164">
        <f t="shared" si="43"/>
        <v>5568</v>
      </c>
      <c r="H970" s="163">
        <v>58</v>
      </c>
    </row>
    <row r="971" spans="1:8" x14ac:dyDescent="0.2">
      <c r="A971" s="159">
        <v>999</v>
      </c>
      <c r="B971" s="160">
        <f t="shared" si="42"/>
        <v>128.01</v>
      </c>
      <c r="C971" s="161">
        <v>278.20999999999998</v>
      </c>
      <c r="D971" s="162">
        <v>44710</v>
      </c>
      <c r="E971" s="163">
        <v>31909</v>
      </c>
      <c r="F971" s="162">
        <f t="shared" si="44"/>
        <v>7563</v>
      </c>
      <c r="G971" s="164">
        <f t="shared" si="43"/>
        <v>5568</v>
      </c>
      <c r="H971" s="163">
        <v>58</v>
      </c>
    </row>
    <row r="972" spans="1:8" x14ac:dyDescent="0.2">
      <c r="A972" s="159">
        <v>1000</v>
      </c>
      <c r="B972" s="160">
        <f t="shared" ref="B972:B1035" si="45">ROUND(4.2*LN(A972)+99,2)</f>
        <v>128.01</v>
      </c>
      <c r="C972" s="161">
        <v>278.20999999999998</v>
      </c>
      <c r="D972" s="162">
        <v>44710</v>
      </c>
      <c r="E972" s="163">
        <v>31909</v>
      </c>
      <c r="F972" s="162">
        <f t="shared" si="44"/>
        <v>7563</v>
      </c>
      <c r="G972" s="164">
        <f t="shared" ref="G972:G1035" si="46">ROUND(12*(1/B972*D972+1/C972*E972),0)</f>
        <v>5568</v>
      </c>
      <c r="H972" s="163">
        <v>58</v>
      </c>
    </row>
    <row r="973" spans="1:8" x14ac:dyDescent="0.2">
      <c r="A973" s="159">
        <v>1001</v>
      </c>
      <c r="B973" s="160">
        <f t="shared" si="45"/>
        <v>128.02000000000001</v>
      </c>
      <c r="C973" s="161">
        <v>278.20999999999998</v>
      </c>
      <c r="D973" s="162">
        <v>44710</v>
      </c>
      <c r="E973" s="163">
        <v>31909</v>
      </c>
      <c r="F973" s="162">
        <f t="shared" si="44"/>
        <v>7563</v>
      </c>
      <c r="G973" s="164">
        <f t="shared" si="46"/>
        <v>5567</v>
      </c>
      <c r="H973" s="163">
        <v>58</v>
      </c>
    </row>
    <row r="974" spans="1:8" x14ac:dyDescent="0.2">
      <c r="A974" s="159">
        <v>1002</v>
      </c>
      <c r="B974" s="160">
        <f t="shared" si="45"/>
        <v>128.02000000000001</v>
      </c>
      <c r="C974" s="161">
        <v>278.20999999999998</v>
      </c>
      <c r="D974" s="162">
        <v>44710</v>
      </c>
      <c r="E974" s="163">
        <v>31909</v>
      </c>
      <c r="F974" s="162">
        <f t="shared" si="44"/>
        <v>7563</v>
      </c>
      <c r="G974" s="164">
        <f t="shared" si="46"/>
        <v>5567</v>
      </c>
      <c r="H974" s="163">
        <v>58</v>
      </c>
    </row>
    <row r="975" spans="1:8" x14ac:dyDescent="0.2">
      <c r="A975" s="159">
        <v>1003</v>
      </c>
      <c r="B975" s="160">
        <f t="shared" si="45"/>
        <v>128.03</v>
      </c>
      <c r="C975" s="161">
        <v>278.20999999999998</v>
      </c>
      <c r="D975" s="162">
        <v>44710</v>
      </c>
      <c r="E975" s="163">
        <v>31909</v>
      </c>
      <c r="F975" s="162">
        <f t="shared" si="44"/>
        <v>7562</v>
      </c>
      <c r="G975" s="164">
        <f t="shared" si="46"/>
        <v>5567</v>
      </c>
      <c r="H975" s="163">
        <v>58</v>
      </c>
    </row>
    <row r="976" spans="1:8" x14ac:dyDescent="0.2">
      <c r="A976" s="159">
        <v>1004</v>
      </c>
      <c r="B976" s="160">
        <f t="shared" si="45"/>
        <v>128.03</v>
      </c>
      <c r="C976" s="161">
        <v>278.20999999999998</v>
      </c>
      <c r="D976" s="162">
        <v>44710</v>
      </c>
      <c r="E976" s="163">
        <v>31909</v>
      </c>
      <c r="F976" s="162">
        <f t="shared" ref="F976:F1039" si="47">ROUND(12*1.348*(1/B976*D976+1/C976*E976)+H976,0)</f>
        <v>7562</v>
      </c>
      <c r="G976" s="164">
        <f t="shared" si="46"/>
        <v>5567</v>
      </c>
      <c r="H976" s="163">
        <v>58</v>
      </c>
    </row>
    <row r="977" spans="1:8" x14ac:dyDescent="0.2">
      <c r="A977" s="159">
        <v>1005</v>
      </c>
      <c r="B977" s="160">
        <f t="shared" si="45"/>
        <v>128.03</v>
      </c>
      <c r="C977" s="161">
        <v>278.20999999999998</v>
      </c>
      <c r="D977" s="162">
        <v>44710</v>
      </c>
      <c r="E977" s="163">
        <v>31909</v>
      </c>
      <c r="F977" s="162">
        <f t="shared" si="47"/>
        <v>7562</v>
      </c>
      <c r="G977" s="164">
        <f t="shared" si="46"/>
        <v>5567</v>
      </c>
      <c r="H977" s="163">
        <v>58</v>
      </c>
    </row>
    <row r="978" spans="1:8" x14ac:dyDescent="0.2">
      <c r="A978" s="159">
        <v>1006</v>
      </c>
      <c r="B978" s="160">
        <f t="shared" si="45"/>
        <v>128.04</v>
      </c>
      <c r="C978" s="161">
        <v>278.20999999999998</v>
      </c>
      <c r="D978" s="162">
        <v>44710</v>
      </c>
      <c r="E978" s="163">
        <v>31909</v>
      </c>
      <c r="F978" s="162">
        <f t="shared" si="47"/>
        <v>7562</v>
      </c>
      <c r="G978" s="164">
        <f t="shared" si="46"/>
        <v>5567</v>
      </c>
      <c r="H978" s="163">
        <v>58</v>
      </c>
    </row>
    <row r="979" spans="1:8" x14ac:dyDescent="0.2">
      <c r="A979" s="159">
        <v>1007</v>
      </c>
      <c r="B979" s="160">
        <f t="shared" si="45"/>
        <v>128.04</v>
      </c>
      <c r="C979" s="161">
        <v>278.20999999999998</v>
      </c>
      <c r="D979" s="162">
        <v>44710</v>
      </c>
      <c r="E979" s="163">
        <v>31909</v>
      </c>
      <c r="F979" s="162">
        <f t="shared" si="47"/>
        <v>7562</v>
      </c>
      <c r="G979" s="164">
        <f t="shared" si="46"/>
        <v>5567</v>
      </c>
      <c r="H979" s="163">
        <v>58</v>
      </c>
    </row>
    <row r="980" spans="1:8" x14ac:dyDescent="0.2">
      <c r="A980" s="159">
        <v>1008</v>
      </c>
      <c r="B980" s="160">
        <f t="shared" si="45"/>
        <v>128.05000000000001</v>
      </c>
      <c r="C980" s="161">
        <v>278.20999999999998</v>
      </c>
      <c r="D980" s="162">
        <v>44710</v>
      </c>
      <c r="E980" s="163">
        <v>31909</v>
      </c>
      <c r="F980" s="162">
        <f t="shared" si="47"/>
        <v>7561</v>
      </c>
      <c r="G980" s="164">
        <f t="shared" si="46"/>
        <v>5566</v>
      </c>
      <c r="H980" s="163">
        <v>58</v>
      </c>
    </row>
    <row r="981" spans="1:8" x14ac:dyDescent="0.2">
      <c r="A981" s="159">
        <v>1009</v>
      </c>
      <c r="B981" s="160">
        <f t="shared" si="45"/>
        <v>128.05000000000001</v>
      </c>
      <c r="C981" s="161">
        <v>278.20999999999998</v>
      </c>
      <c r="D981" s="162">
        <v>44710</v>
      </c>
      <c r="E981" s="163">
        <v>31909</v>
      </c>
      <c r="F981" s="162">
        <f t="shared" si="47"/>
        <v>7561</v>
      </c>
      <c r="G981" s="164">
        <f t="shared" si="46"/>
        <v>5566</v>
      </c>
      <c r="H981" s="163">
        <v>58</v>
      </c>
    </row>
    <row r="982" spans="1:8" x14ac:dyDescent="0.2">
      <c r="A982" s="159">
        <v>1010</v>
      </c>
      <c r="B982" s="160">
        <f t="shared" si="45"/>
        <v>128.05000000000001</v>
      </c>
      <c r="C982" s="161">
        <v>278.20999999999998</v>
      </c>
      <c r="D982" s="162">
        <v>44710</v>
      </c>
      <c r="E982" s="163">
        <v>31909</v>
      </c>
      <c r="F982" s="162">
        <f t="shared" si="47"/>
        <v>7561</v>
      </c>
      <c r="G982" s="164">
        <f t="shared" si="46"/>
        <v>5566</v>
      </c>
      <c r="H982" s="163">
        <v>58</v>
      </c>
    </row>
    <row r="983" spans="1:8" x14ac:dyDescent="0.2">
      <c r="A983" s="159">
        <v>1011</v>
      </c>
      <c r="B983" s="160">
        <f t="shared" si="45"/>
        <v>128.06</v>
      </c>
      <c r="C983" s="161">
        <v>278.20999999999998</v>
      </c>
      <c r="D983" s="162">
        <v>44710</v>
      </c>
      <c r="E983" s="163">
        <v>31909</v>
      </c>
      <c r="F983" s="162">
        <f t="shared" si="47"/>
        <v>7561</v>
      </c>
      <c r="G983" s="164">
        <f t="shared" si="46"/>
        <v>5566</v>
      </c>
      <c r="H983" s="163">
        <v>58</v>
      </c>
    </row>
    <row r="984" spans="1:8" x14ac:dyDescent="0.2">
      <c r="A984" s="159">
        <v>1012</v>
      </c>
      <c r="B984" s="160">
        <f t="shared" si="45"/>
        <v>128.06</v>
      </c>
      <c r="C984" s="161">
        <v>278.20999999999998</v>
      </c>
      <c r="D984" s="162">
        <v>44710</v>
      </c>
      <c r="E984" s="163">
        <v>31909</v>
      </c>
      <c r="F984" s="162">
        <f t="shared" si="47"/>
        <v>7561</v>
      </c>
      <c r="G984" s="164">
        <f t="shared" si="46"/>
        <v>5566</v>
      </c>
      <c r="H984" s="163">
        <v>58</v>
      </c>
    </row>
    <row r="985" spans="1:8" x14ac:dyDescent="0.2">
      <c r="A985" s="159">
        <v>1013</v>
      </c>
      <c r="B985" s="160">
        <f t="shared" si="45"/>
        <v>128.07</v>
      </c>
      <c r="C985" s="161">
        <v>278.20999999999998</v>
      </c>
      <c r="D985" s="162">
        <v>44710</v>
      </c>
      <c r="E985" s="163">
        <v>31909</v>
      </c>
      <c r="F985" s="162">
        <f t="shared" si="47"/>
        <v>7560</v>
      </c>
      <c r="G985" s="164">
        <f t="shared" si="46"/>
        <v>5566</v>
      </c>
      <c r="H985" s="163">
        <v>58</v>
      </c>
    </row>
    <row r="986" spans="1:8" x14ac:dyDescent="0.2">
      <c r="A986" s="159">
        <v>1014</v>
      </c>
      <c r="B986" s="160">
        <f t="shared" si="45"/>
        <v>128.07</v>
      </c>
      <c r="C986" s="161">
        <v>278.20999999999998</v>
      </c>
      <c r="D986" s="162">
        <v>44710</v>
      </c>
      <c r="E986" s="163">
        <v>31909</v>
      </c>
      <c r="F986" s="162">
        <f t="shared" si="47"/>
        <v>7560</v>
      </c>
      <c r="G986" s="164">
        <f t="shared" si="46"/>
        <v>5566</v>
      </c>
      <c r="H986" s="163">
        <v>58</v>
      </c>
    </row>
    <row r="987" spans="1:8" x14ac:dyDescent="0.2">
      <c r="A987" s="159">
        <v>1015</v>
      </c>
      <c r="B987" s="160">
        <f t="shared" si="45"/>
        <v>128.08000000000001</v>
      </c>
      <c r="C987" s="161">
        <v>278.20999999999998</v>
      </c>
      <c r="D987" s="162">
        <v>44710</v>
      </c>
      <c r="E987" s="163">
        <v>31909</v>
      </c>
      <c r="F987" s="162">
        <f t="shared" si="47"/>
        <v>7560</v>
      </c>
      <c r="G987" s="164">
        <f t="shared" si="46"/>
        <v>5565</v>
      </c>
      <c r="H987" s="163">
        <v>58</v>
      </c>
    </row>
    <row r="988" spans="1:8" x14ac:dyDescent="0.2">
      <c r="A988" s="159">
        <v>1016</v>
      </c>
      <c r="B988" s="160">
        <f t="shared" si="45"/>
        <v>128.08000000000001</v>
      </c>
      <c r="C988" s="161">
        <v>278.20999999999998</v>
      </c>
      <c r="D988" s="162">
        <v>44710</v>
      </c>
      <c r="E988" s="163">
        <v>31909</v>
      </c>
      <c r="F988" s="162">
        <f t="shared" si="47"/>
        <v>7560</v>
      </c>
      <c r="G988" s="164">
        <f t="shared" si="46"/>
        <v>5565</v>
      </c>
      <c r="H988" s="163">
        <v>58</v>
      </c>
    </row>
    <row r="989" spans="1:8" x14ac:dyDescent="0.2">
      <c r="A989" s="159">
        <v>1017</v>
      </c>
      <c r="B989" s="160">
        <f t="shared" si="45"/>
        <v>128.08000000000001</v>
      </c>
      <c r="C989" s="161">
        <v>278.20999999999998</v>
      </c>
      <c r="D989" s="162">
        <v>44710</v>
      </c>
      <c r="E989" s="163">
        <v>31909</v>
      </c>
      <c r="F989" s="162">
        <f t="shared" si="47"/>
        <v>7560</v>
      </c>
      <c r="G989" s="164">
        <f t="shared" si="46"/>
        <v>5565</v>
      </c>
      <c r="H989" s="163">
        <v>58</v>
      </c>
    </row>
    <row r="990" spans="1:8" x14ac:dyDescent="0.2">
      <c r="A990" s="159">
        <v>1018</v>
      </c>
      <c r="B990" s="160">
        <f t="shared" si="45"/>
        <v>128.09</v>
      </c>
      <c r="C990" s="161">
        <v>278.20999999999998</v>
      </c>
      <c r="D990" s="162">
        <v>44710</v>
      </c>
      <c r="E990" s="163">
        <v>31909</v>
      </c>
      <c r="F990" s="162">
        <f t="shared" si="47"/>
        <v>7560</v>
      </c>
      <c r="G990" s="164">
        <f t="shared" si="46"/>
        <v>5565</v>
      </c>
      <c r="H990" s="163">
        <v>58</v>
      </c>
    </row>
    <row r="991" spans="1:8" x14ac:dyDescent="0.2">
      <c r="A991" s="159">
        <v>1019</v>
      </c>
      <c r="B991" s="160">
        <f t="shared" si="45"/>
        <v>128.09</v>
      </c>
      <c r="C991" s="161">
        <v>278.20999999999998</v>
      </c>
      <c r="D991" s="162">
        <v>44710</v>
      </c>
      <c r="E991" s="163">
        <v>31909</v>
      </c>
      <c r="F991" s="162">
        <f t="shared" si="47"/>
        <v>7560</v>
      </c>
      <c r="G991" s="164">
        <f t="shared" si="46"/>
        <v>5565</v>
      </c>
      <c r="H991" s="163">
        <v>58</v>
      </c>
    </row>
    <row r="992" spans="1:8" x14ac:dyDescent="0.2">
      <c r="A992" s="159">
        <v>1020</v>
      </c>
      <c r="B992" s="160">
        <f t="shared" si="45"/>
        <v>128.1</v>
      </c>
      <c r="C992" s="161">
        <v>278.20999999999998</v>
      </c>
      <c r="D992" s="162">
        <v>44710</v>
      </c>
      <c r="E992" s="163">
        <v>31909</v>
      </c>
      <c r="F992" s="162">
        <f t="shared" si="47"/>
        <v>7559</v>
      </c>
      <c r="G992" s="164">
        <f t="shared" si="46"/>
        <v>5565</v>
      </c>
      <c r="H992" s="163">
        <v>58</v>
      </c>
    </row>
    <row r="993" spans="1:8" x14ac:dyDescent="0.2">
      <c r="A993" s="159">
        <v>1021</v>
      </c>
      <c r="B993" s="160">
        <f t="shared" si="45"/>
        <v>128.1</v>
      </c>
      <c r="C993" s="161">
        <v>278.20999999999998</v>
      </c>
      <c r="D993" s="162">
        <v>44710</v>
      </c>
      <c r="E993" s="163">
        <v>31909</v>
      </c>
      <c r="F993" s="162">
        <f t="shared" si="47"/>
        <v>7559</v>
      </c>
      <c r="G993" s="164">
        <f t="shared" si="46"/>
        <v>5565</v>
      </c>
      <c r="H993" s="163">
        <v>58</v>
      </c>
    </row>
    <row r="994" spans="1:8" x14ac:dyDescent="0.2">
      <c r="A994" s="159">
        <v>1022</v>
      </c>
      <c r="B994" s="160">
        <f t="shared" si="45"/>
        <v>128.1</v>
      </c>
      <c r="C994" s="161">
        <v>278.20999999999998</v>
      </c>
      <c r="D994" s="162">
        <v>44710</v>
      </c>
      <c r="E994" s="163">
        <v>31909</v>
      </c>
      <c r="F994" s="162">
        <f t="shared" si="47"/>
        <v>7559</v>
      </c>
      <c r="G994" s="164">
        <f t="shared" si="46"/>
        <v>5565</v>
      </c>
      <c r="H994" s="163">
        <v>58</v>
      </c>
    </row>
    <row r="995" spans="1:8" x14ac:dyDescent="0.2">
      <c r="A995" s="159">
        <v>1023</v>
      </c>
      <c r="B995" s="160">
        <f t="shared" si="45"/>
        <v>128.11000000000001</v>
      </c>
      <c r="C995" s="161">
        <v>278.20999999999998</v>
      </c>
      <c r="D995" s="162">
        <v>44710</v>
      </c>
      <c r="E995" s="163">
        <v>31909</v>
      </c>
      <c r="F995" s="162">
        <f t="shared" si="47"/>
        <v>7559</v>
      </c>
      <c r="G995" s="164">
        <f t="shared" si="46"/>
        <v>5564</v>
      </c>
      <c r="H995" s="163">
        <v>58</v>
      </c>
    </row>
    <row r="996" spans="1:8" x14ac:dyDescent="0.2">
      <c r="A996" s="159">
        <v>1024</v>
      </c>
      <c r="B996" s="160">
        <f t="shared" si="45"/>
        <v>128.11000000000001</v>
      </c>
      <c r="C996" s="161">
        <v>278.20999999999998</v>
      </c>
      <c r="D996" s="162">
        <v>44710</v>
      </c>
      <c r="E996" s="163">
        <v>31909</v>
      </c>
      <c r="F996" s="162">
        <f t="shared" si="47"/>
        <v>7559</v>
      </c>
      <c r="G996" s="164">
        <f t="shared" si="46"/>
        <v>5564</v>
      </c>
      <c r="H996" s="163">
        <v>58</v>
      </c>
    </row>
    <row r="997" spans="1:8" x14ac:dyDescent="0.2">
      <c r="A997" s="159">
        <v>1025</v>
      </c>
      <c r="B997" s="160">
        <f t="shared" si="45"/>
        <v>128.12</v>
      </c>
      <c r="C997" s="161">
        <v>278.20999999999998</v>
      </c>
      <c r="D997" s="162">
        <v>44710</v>
      </c>
      <c r="E997" s="163">
        <v>31909</v>
      </c>
      <c r="F997" s="162">
        <f t="shared" si="47"/>
        <v>7558</v>
      </c>
      <c r="G997" s="164">
        <f t="shared" si="46"/>
        <v>5564</v>
      </c>
      <c r="H997" s="163">
        <v>58</v>
      </c>
    </row>
    <row r="998" spans="1:8" x14ac:dyDescent="0.2">
      <c r="A998" s="159">
        <v>1026</v>
      </c>
      <c r="B998" s="160">
        <f t="shared" si="45"/>
        <v>128.12</v>
      </c>
      <c r="C998" s="161">
        <v>278.20999999999998</v>
      </c>
      <c r="D998" s="162">
        <v>44710</v>
      </c>
      <c r="E998" s="163">
        <v>31909</v>
      </c>
      <c r="F998" s="162">
        <f t="shared" si="47"/>
        <v>7558</v>
      </c>
      <c r="G998" s="164">
        <f t="shared" si="46"/>
        <v>5564</v>
      </c>
      <c r="H998" s="163">
        <v>58</v>
      </c>
    </row>
    <row r="999" spans="1:8" x14ac:dyDescent="0.2">
      <c r="A999" s="159">
        <v>1027</v>
      </c>
      <c r="B999" s="160">
        <f t="shared" si="45"/>
        <v>128.12</v>
      </c>
      <c r="C999" s="161">
        <v>278.20999999999998</v>
      </c>
      <c r="D999" s="162">
        <v>44710</v>
      </c>
      <c r="E999" s="163">
        <v>31909</v>
      </c>
      <c r="F999" s="162">
        <f t="shared" si="47"/>
        <v>7558</v>
      </c>
      <c r="G999" s="164">
        <f t="shared" si="46"/>
        <v>5564</v>
      </c>
      <c r="H999" s="163">
        <v>58</v>
      </c>
    </row>
    <row r="1000" spans="1:8" x14ac:dyDescent="0.2">
      <c r="A1000" s="159">
        <v>1028</v>
      </c>
      <c r="B1000" s="160">
        <f t="shared" si="45"/>
        <v>128.13</v>
      </c>
      <c r="C1000" s="161">
        <v>278.20999999999998</v>
      </c>
      <c r="D1000" s="162">
        <v>44710</v>
      </c>
      <c r="E1000" s="163">
        <v>31909</v>
      </c>
      <c r="F1000" s="162">
        <f t="shared" si="47"/>
        <v>7558</v>
      </c>
      <c r="G1000" s="164">
        <f t="shared" si="46"/>
        <v>5564</v>
      </c>
      <c r="H1000" s="163">
        <v>58</v>
      </c>
    </row>
    <row r="1001" spans="1:8" x14ac:dyDescent="0.2">
      <c r="A1001" s="159">
        <v>1029</v>
      </c>
      <c r="B1001" s="160">
        <f t="shared" si="45"/>
        <v>128.13</v>
      </c>
      <c r="C1001" s="161">
        <v>278.20999999999998</v>
      </c>
      <c r="D1001" s="162">
        <v>44710</v>
      </c>
      <c r="E1001" s="163">
        <v>31909</v>
      </c>
      <c r="F1001" s="162">
        <f t="shared" si="47"/>
        <v>7558</v>
      </c>
      <c r="G1001" s="164">
        <f t="shared" si="46"/>
        <v>5564</v>
      </c>
      <c r="H1001" s="163">
        <v>58</v>
      </c>
    </row>
    <row r="1002" spans="1:8" x14ac:dyDescent="0.2">
      <c r="A1002" s="159">
        <v>1030</v>
      </c>
      <c r="B1002" s="160">
        <f t="shared" si="45"/>
        <v>128.13999999999999</v>
      </c>
      <c r="C1002" s="161">
        <v>278.20999999999998</v>
      </c>
      <c r="D1002" s="162">
        <v>44710</v>
      </c>
      <c r="E1002" s="163">
        <v>31909</v>
      </c>
      <c r="F1002" s="162">
        <f t="shared" si="47"/>
        <v>7557</v>
      </c>
      <c r="G1002" s="164">
        <f t="shared" si="46"/>
        <v>5563</v>
      </c>
      <c r="H1002" s="163">
        <v>58</v>
      </c>
    </row>
    <row r="1003" spans="1:8" x14ac:dyDescent="0.2">
      <c r="A1003" s="159">
        <v>1031</v>
      </c>
      <c r="B1003" s="160">
        <f t="shared" si="45"/>
        <v>128.13999999999999</v>
      </c>
      <c r="C1003" s="161">
        <v>278.20999999999998</v>
      </c>
      <c r="D1003" s="162">
        <v>44710</v>
      </c>
      <c r="E1003" s="163">
        <v>31909</v>
      </c>
      <c r="F1003" s="162">
        <f t="shared" si="47"/>
        <v>7557</v>
      </c>
      <c r="G1003" s="164">
        <f t="shared" si="46"/>
        <v>5563</v>
      </c>
      <c r="H1003" s="163">
        <v>58</v>
      </c>
    </row>
    <row r="1004" spans="1:8" x14ac:dyDescent="0.2">
      <c r="A1004" s="159">
        <v>1032</v>
      </c>
      <c r="B1004" s="160">
        <f t="shared" si="45"/>
        <v>128.13999999999999</v>
      </c>
      <c r="C1004" s="161">
        <v>278.20999999999998</v>
      </c>
      <c r="D1004" s="162">
        <v>44710</v>
      </c>
      <c r="E1004" s="163">
        <v>31909</v>
      </c>
      <c r="F1004" s="162">
        <f t="shared" si="47"/>
        <v>7557</v>
      </c>
      <c r="G1004" s="164">
        <f t="shared" si="46"/>
        <v>5563</v>
      </c>
      <c r="H1004" s="163">
        <v>58</v>
      </c>
    </row>
    <row r="1005" spans="1:8" x14ac:dyDescent="0.2">
      <c r="A1005" s="159">
        <v>1033</v>
      </c>
      <c r="B1005" s="160">
        <f t="shared" si="45"/>
        <v>128.15</v>
      </c>
      <c r="C1005" s="161">
        <v>278.20999999999998</v>
      </c>
      <c r="D1005" s="162">
        <v>44710</v>
      </c>
      <c r="E1005" s="163">
        <v>31909</v>
      </c>
      <c r="F1005" s="162">
        <f t="shared" si="47"/>
        <v>7557</v>
      </c>
      <c r="G1005" s="164">
        <f t="shared" si="46"/>
        <v>5563</v>
      </c>
      <c r="H1005" s="163">
        <v>58</v>
      </c>
    </row>
    <row r="1006" spans="1:8" x14ac:dyDescent="0.2">
      <c r="A1006" s="159">
        <v>1034</v>
      </c>
      <c r="B1006" s="160">
        <f t="shared" si="45"/>
        <v>128.15</v>
      </c>
      <c r="C1006" s="161">
        <v>278.20999999999998</v>
      </c>
      <c r="D1006" s="162">
        <v>44710</v>
      </c>
      <c r="E1006" s="163">
        <v>31909</v>
      </c>
      <c r="F1006" s="162">
        <f t="shared" si="47"/>
        <v>7557</v>
      </c>
      <c r="G1006" s="164">
        <f t="shared" si="46"/>
        <v>5563</v>
      </c>
      <c r="H1006" s="163">
        <v>58</v>
      </c>
    </row>
    <row r="1007" spans="1:8" x14ac:dyDescent="0.2">
      <c r="A1007" s="159">
        <v>1035</v>
      </c>
      <c r="B1007" s="160">
        <f t="shared" si="45"/>
        <v>128.16</v>
      </c>
      <c r="C1007" s="161">
        <v>278.20999999999998</v>
      </c>
      <c r="D1007" s="162">
        <v>44710</v>
      </c>
      <c r="E1007" s="163">
        <v>31909</v>
      </c>
      <c r="F1007" s="162">
        <f t="shared" si="47"/>
        <v>7556</v>
      </c>
      <c r="G1007" s="164">
        <f t="shared" si="46"/>
        <v>5563</v>
      </c>
      <c r="H1007" s="163">
        <v>58</v>
      </c>
    </row>
    <row r="1008" spans="1:8" x14ac:dyDescent="0.2">
      <c r="A1008" s="159">
        <v>1036</v>
      </c>
      <c r="B1008" s="160">
        <f t="shared" si="45"/>
        <v>128.16</v>
      </c>
      <c r="C1008" s="161">
        <v>278.20999999999998</v>
      </c>
      <c r="D1008" s="162">
        <v>44710</v>
      </c>
      <c r="E1008" s="163">
        <v>31909</v>
      </c>
      <c r="F1008" s="162">
        <f t="shared" si="47"/>
        <v>7556</v>
      </c>
      <c r="G1008" s="164">
        <f t="shared" si="46"/>
        <v>5563</v>
      </c>
      <c r="H1008" s="163">
        <v>58</v>
      </c>
    </row>
    <row r="1009" spans="1:8" x14ac:dyDescent="0.2">
      <c r="A1009" s="159">
        <v>1037</v>
      </c>
      <c r="B1009" s="160">
        <f t="shared" si="45"/>
        <v>128.16999999999999</v>
      </c>
      <c r="C1009" s="161">
        <v>278.20999999999998</v>
      </c>
      <c r="D1009" s="162">
        <v>44710</v>
      </c>
      <c r="E1009" s="163">
        <v>31909</v>
      </c>
      <c r="F1009" s="162">
        <f t="shared" si="47"/>
        <v>7556</v>
      </c>
      <c r="G1009" s="164">
        <f t="shared" si="46"/>
        <v>5562</v>
      </c>
      <c r="H1009" s="163">
        <v>58</v>
      </c>
    </row>
    <row r="1010" spans="1:8" x14ac:dyDescent="0.2">
      <c r="A1010" s="159">
        <v>1038</v>
      </c>
      <c r="B1010" s="160">
        <f t="shared" si="45"/>
        <v>128.16999999999999</v>
      </c>
      <c r="C1010" s="161">
        <v>278.20999999999998</v>
      </c>
      <c r="D1010" s="162">
        <v>44710</v>
      </c>
      <c r="E1010" s="163">
        <v>31909</v>
      </c>
      <c r="F1010" s="162">
        <f t="shared" si="47"/>
        <v>7556</v>
      </c>
      <c r="G1010" s="164">
        <f t="shared" si="46"/>
        <v>5562</v>
      </c>
      <c r="H1010" s="163">
        <v>58</v>
      </c>
    </row>
    <row r="1011" spans="1:8" x14ac:dyDescent="0.2">
      <c r="A1011" s="159">
        <v>1039</v>
      </c>
      <c r="B1011" s="160">
        <f t="shared" si="45"/>
        <v>128.16999999999999</v>
      </c>
      <c r="C1011" s="161">
        <v>278.20999999999998</v>
      </c>
      <c r="D1011" s="162">
        <v>44710</v>
      </c>
      <c r="E1011" s="163">
        <v>31909</v>
      </c>
      <c r="F1011" s="162">
        <f t="shared" si="47"/>
        <v>7556</v>
      </c>
      <c r="G1011" s="164">
        <f t="shared" si="46"/>
        <v>5562</v>
      </c>
      <c r="H1011" s="163">
        <v>58</v>
      </c>
    </row>
    <row r="1012" spans="1:8" x14ac:dyDescent="0.2">
      <c r="A1012" s="159">
        <v>1040</v>
      </c>
      <c r="B1012" s="160">
        <f t="shared" si="45"/>
        <v>128.18</v>
      </c>
      <c r="C1012" s="161">
        <v>278.20999999999998</v>
      </c>
      <c r="D1012" s="162">
        <v>44710</v>
      </c>
      <c r="E1012" s="163">
        <v>31909</v>
      </c>
      <c r="F1012" s="162">
        <f t="shared" si="47"/>
        <v>7556</v>
      </c>
      <c r="G1012" s="164">
        <f t="shared" si="46"/>
        <v>5562</v>
      </c>
      <c r="H1012" s="163">
        <v>58</v>
      </c>
    </row>
    <row r="1013" spans="1:8" x14ac:dyDescent="0.2">
      <c r="A1013" s="159">
        <v>1041</v>
      </c>
      <c r="B1013" s="160">
        <f t="shared" si="45"/>
        <v>128.18</v>
      </c>
      <c r="C1013" s="161">
        <v>278.20999999999998</v>
      </c>
      <c r="D1013" s="162">
        <v>44710</v>
      </c>
      <c r="E1013" s="163">
        <v>31909</v>
      </c>
      <c r="F1013" s="162">
        <f t="shared" si="47"/>
        <v>7556</v>
      </c>
      <c r="G1013" s="164">
        <f t="shared" si="46"/>
        <v>5562</v>
      </c>
      <c r="H1013" s="163">
        <v>58</v>
      </c>
    </row>
    <row r="1014" spans="1:8" x14ac:dyDescent="0.2">
      <c r="A1014" s="159">
        <v>1042</v>
      </c>
      <c r="B1014" s="160">
        <f t="shared" si="45"/>
        <v>128.19</v>
      </c>
      <c r="C1014" s="161">
        <v>278.20999999999998</v>
      </c>
      <c r="D1014" s="162">
        <v>44710</v>
      </c>
      <c r="E1014" s="163">
        <v>31909</v>
      </c>
      <c r="F1014" s="162">
        <f t="shared" si="47"/>
        <v>7555</v>
      </c>
      <c r="G1014" s="164">
        <f t="shared" si="46"/>
        <v>5562</v>
      </c>
      <c r="H1014" s="163">
        <v>58</v>
      </c>
    </row>
    <row r="1015" spans="1:8" x14ac:dyDescent="0.2">
      <c r="A1015" s="159">
        <v>1043</v>
      </c>
      <c r="B1015" s="160">
        <f t="shared" si="45"/>
        <v>128.19</v>
      </c>
      <c r="C1015" s="161">
        <v>278.20999999999998</v>
      </c>
      <c r="D1015" s="162">
        <v>44710</v>
      </c>
      <c r="E1015" s="163">
        <v>31909</v>
      </c>
      <c r="F1015" s="162">
        <f t="shared" si="47"/>
        <v>7555</v>
      </c>
      <c r="G1015" s="164">
        <f t="shared" si="46"/>
        <v>5562</v>
      </c>
      <c r="H1015" s="163">
        <v>58</v>
      </c>
    </row>
    <row r="1016" spans="1:8" x14ac:dyDescent="0.2">
      <c r="A1016" s="159">
        <v>1044</v>
      </c>
      <c r="B1016" s="160">
        <f t="shared" si="45"/>
        <v>128.19</v>
      </c>
      <c r="C1016" s="161">
        <v>278.20999999999998</v>
      </c>
      <c r="D1016" s="162">
        <v>44710</v>
      </c>
      <c r="E1016" s="163">
        <v>31909</v>
      </c>
      <c r="F1016" s="162">
        <f t="shared" si="47"/>
        <v>7555</v>
      </c>
      <c r="G1016" s="164">
        <f t="shared" si="46"/>
        <v>5562</v>
      </c>
      <c r="H1016" s="163">
        <v>58</v>
      </c>
    </row>
    <row r="1017" spans="1:8" x14ac:dyDescent="0.2">
      <c r="A1017" s="159">
        <v>1045</v>
      </c>
      <c r="B1017" s="160">
        <f t="shared" si="45"/>
        <v>128.19999999999999</v>
      </c>
      <c r="C1017" s="161">
        <v>278.20999999999998</v>
      </c>
      <c r="D1017" s="162">
        <v>44710</v>
      </c>
      <c r="E1017" s="163">
        <v>31909</v>
      </c>
      <c r="F1017" s="162">
        <f t="shared" si="47"/>
        <v>7555</v>
      </c>
      <c r="G1017" s="164">
        <f t="shared" si="46"/>
        <v>5561</v>
      </c>
      <c r="H1017" s="163">
        <v>58</v>
      </c>
    </row>
    <row r="1018" spans="1:8" x14ac:dyDescent="0.2">
      <c r="A1018" s="159">
        <v>1046</v>
      </c>
      <c r="B1018" s="160">
        <f t="shared" si="45"/>
        <v>128.19999999999999</v>
      </c>
      <c r="C1018" s="161">
        <v>278.20999999999998</v>
      </c>
      <c r="D1018" s="162">
        <v>44710</v>
      </c>
      <c r="E1018" s="163">
        <v>31909</v>
      </c>
      <c r="F1018" s="162">
        <f t="shared" si="47"/>
        <v>7555</v>
      </c>
      <c r="G1018" s="164">
        <f t="shared" si="46"/>
        <v>5561</v>
      </c>
      <c r="H1018" s="163">
        <v>58</v>
      </c>
    </row>
    <row r="1019" spans="1:8" x14ac:dyDescent="0.2">
      <c r="A1019" s="159">
        <v>1047</v>
      </c>
      <c r="B1019" s="160">
        <f t="shared" si="45"/>
        <v>128.21</v>
      </c>
      <c r="C1019" s="161">
        <v>278.20999999999998</v>
      </c>
      <c r="D1019" s="162">
        <v>44710</v>
      </c>
      <c r="E1019" s="163">
        <v>31909</v>
      </c>
      <c r="F1019" s="162">
        <f t="shared" si="47"/>
        <v>7554</v>
      </c>
      <c r="G1019" s="164">
        <f t="shared" si="46"/>
        <v>5561</v>
      </c>
      <c r="H1019" s="163">
        <v>58</v>
      </c>
    </row>
    <row r="1020" spans="1:8" x14ac:dyDescent="0.2">
      <c r="A1020" s="159">
        <v>1048</v>
      </c>
      <c r="B1020" s="160">
        <f t="shared" si="45"/>
        <v>128.21</v>
      </c>
      <c r="C1020" s="161">
        <v>278.20999999999998</v>
      </c>
      <c r="D1020" s="162">
        <v>44710</v>
      </c>
      <c r="E1020" s="163">
        <v>31909</v>
      </c>
      <c r="F1020" s="162">
        <f t="shared" si="47"/>
        <v>7554</v>
      </c>
      <c r="G1020" s="164">
        <f t="shared" si="46"/>
        <v>5561</v>
      </c>
      <c r="H1020" s="163">
        <v>58</v>
      </c>
    </row>
    <row r="1021" spans="1:8" x14ac:dyDescent="0.2">
      <c r="A1021" s="159">
        <v>1049</v>
      </c>
      <c r="B1021" s="160">
        <f t="shared" si="45"/>
        <v>128.21</v>
      </c>
      <c r="C1021" s="161">
        <v>278.20999999999998</v>
      </c>
      <c r="D1021" s="162">
        <v>44710</v>
      </c>
      <c r="E1021" s="163">
        <v>31909</v>
      </c>
      <c r="F1021" s="162">
        <f t="shared" si="47"/>
        <v>7554</v>
      </c>
      <c r="G1021" s="164">
        <f t="shared" si="46"/>
        <v>5561</v>
      </c>
      <c r="H1021" s="163">
        <v>58</v>
      </c>
    </row>
    <row r="1022" spans="1:8" x14ac:dyDescent="0.2">
      <c r="A1022" s="159">
        <v>1050</v>
      </c>
      <c r="B1022" s="160">
        <f t="shared" si="45"/>
        <v>128.22</v>
      </c>
      <c r="C1022" s="161">
        <v>278.20999999999998</v>
      </c>
      <c r="D1022" s="162">
        <v>44710</v>
      </c>
      <c r="E1022" s="163">
        <v>31909</v>
      </c>
      <c r="F1022" s="162">
        <f t="shared" si="47"/>
        <v>7554</v>
      </c>
      <c r="G1022" s="164">
        <f t="shared" si="46"/>
        <v>5561</v>
      </c>
      <c r="H1022" s="163">
        <v>58</v>
      </c>
    </row>
    <row r="1023" spans="1:8" x14ac:dyDescent="0.2">
      <c r="A1023" s="159">
        <v>1051</v>
      </c>
      <c r="B1023" s="160">
        <f t="shared" si="45"/>
        <v>128.22</v>
      </c>
      <c r="C1023" s="161">
        <v>278.20999999999998</v>
      </c>
      <c r="D1023" s="162">
        <v>44710</v>
      </c>
      <c r="E1023" s="163">
        <v>31909</v>
      </c>
      <c r="F1023" s="162">
        <f t="shared" si="47"/>
        <v>7554</v>
      </c>
      <c r="G1023" s="164">
        <f t="shared" si="46"/>
        <v>5561</v>
      </c>
      <c r="H1023" s="163">
        <v>58</v>
      </c>
    </row>
    <row r="1024" spans="1:8" x14ac:dyDescent="0.2">
      <c r="A1024" s="159">
        <v>1052</v>
      </c>
      <c r="B1024" s="160">
        <f t="shared" si="45"/>
        <v>128.22999999999999</v>
      </c>
      <c r="C1024" s="161">
        <v>278.20999999999998</v>
      </c>
      <c r="D1024" s="162">
        <v>44710</v>
      </c>
      <c r="E1024" s="163">
        <v>31909</v>
      </c>
      <c r="F1024" s="162">
        <f t="shared" si="47"/>
        <v>7553</v>
      </c>
      <c r="G1024" s="164">
        <f t="shared" si="46"/>
        <v>5560</v>
      </c>
      <c r="H1024" s="163">
        <v>58</v>
      </c>
    </row>
    <row r="1025" spans="1:8" x14ac:dyDescent="0.2">
      <c r="A1025" s="159">
        <v>1053</v>
      </c>
      <c r="B1025" s="160">
        <f t="shared" si="45"/>
        <v>128.22999999999999</v>
      </c>
      <c r="C1025" s="161">
        <v>278.20999999999998</v>
      </c>
      <c r="D1025" s="162">
        <v>44710</v>
      </c>
      <c r="E1025" s="163">
        <v>31909</v>
      </c>
      <c r="F1025" s="162">
        <f t="shared" si="47"/>
        <v>7553</v>
      </c>
      <c r="G1025" s="164">
        <f t="shared" si="46"/>
        <v>5560</v>
      </c>
      <c r="H1025" s="163">
        <v>58</v>
      </c>
    </row>
    <row r="1026" spans="1:8" x14ac:dyDescent="0.2">
      <c r="A1026" s="159">
        <v>1054</v>
      </c>
      <c r="B1026" s="160">
        <f t="shared" si="45"/>
        <v>128.22999999999999</v>
      </c>
      <c r="C1026" s="161">
        <v>278.20999999999998</v>
      </c>
      <c r="D1026" s="162">
        <v>44710</v>
      </c>
      <c r="E1026" s="163">
        <v>31909</v>
      </c>
      <c r="F1026" s="162">
        <f t="shared" si="47"/>
        <v>7553</v>
      </c>
      <c r="G1026" s="164">
        <f t="shared" si="46"/>
        <v>5560</v>
      </c>
      <c r="H1026" s="163">
        <v>58</v>
      </c>
    </row>
    <row r="1027" spans="1:8" x14ac:dyDescent="0.2">
      <c r="A1027" s="159">
        <v>1055</v>
      </c>
      <c r="B1027" s="160">
        <f t="shared" si="45"/>
        <v>128.24</v>
      </c>
      <c r="C1027" s="161">
        <v>278.20999999999998</v>
      </c>
      <c r="D1027" s="162">
        <v>44710</v>
      </c>
      <c r="E1027" s="163">
        <v>31909</v>
      </c>
      <c r="F1027" s="162">
        <f t="shared" si="47"/>
        <v>7553</v>
      </c>
      <c r="G1027" s="164">
        <f t="shared" si="46"/>
        <v>5560</v>
      </c>
      <c r="H1027" s="163">
        <v>58</v>
      </c>
    </row>
    <row r="1028" spans="1:8" x14ac:dyDescent="0.2">
      <c r="A1028" s="159">
        <v>1056</v>
      </c>
      <c r="B1028" s="160">
        <f t="shared" si="45"/>
        <v>128.24</v>
      </c>
      <c r="C1028" s="161">
        <v>278.20999999999998</v>
      </c>
      <c r="D1028" s="162">
        <v>44710</v>
      </c>
      <c r="E1028" s="163">
        <v>31909</v>
      </c>
      <c r="F1028" s="162">
        <f t="shared" si="47"/>
        <v>7553</v>
      </c>
      <c r="G1028" s="164">
        <f t="shared" si="46"/>
        <v>5560</v>
      </c>
      <c r="H1028" s="163">
        <v>58</v>
      </c>
    </row>
    <row r="1029" spans="1:8" x14ac:dyDescent="0.2">
      <c r="A1029" s="159">
        <v>1057</v>
      </c>
      <c r="B1029" s="160">
        <f t="shared" si="45"/>
        <v>128.25</v>
      </c>
      <c r="C1029" s="161">
        <v>278.20999999999998</v>
      </c>
      <c r="D1029" s="162">
        <v>44710</v>
      </c>
      <c r="E1029" s="163">
        <v>31909</v>
      </c>
      <c r="F1029" s="162">
        <f t="shared" si="47"/>
        <v>7553</v>
      </c>
      <c r="G1029" s="164">
        <f t="shared" si="46"/>
        <v>5560</v>
      </c>
      <c r="H1029" s="163">
        <v>58</v>
      </c>
    </row>
    <row r="1030" spans="1:8" x14ac:dyDescent="0.2">
      <c r="A1030" s="159">
        <v>1058</v>
      </c>
      <c r="B1030" s="160">
        <f t="shared" si="45"/>
        <v>128.25</v>
      </c>
      <c r="C1030" s="161">
        <v>278.20999999999998</v>
      </c>
      <c r="D1030" s="162">
        <v>44710</v>
      </c>
      <c r="E1030" s="163">
        <v>31909</v>
      </c>
      <c r="F1030" s="162">
        <f t="shared" si="47"/>
        <v>7553</v>
      </c>
      <c r="G1030" s="164">
        <f t="shared" si="46"/>
        <v>5560</v>
      </c>
      <c r="H1030" s="163">
        <v>58</v>
      </c>
    </row>
    <row r="1031" spans="1:8" x14ac:dyDescent="0.2">
      <c r="A1031" s="159">
        <v>1059</v>
      </c>
      <c r="B1031" s="160">
        <f t="shared" si="45"/>
        <v>128.25</v>
      </c>
      <c r="C1031" s="161">
        <v>278.20999999999998</v>
      </c>
      <c r="D1031" s="162">
        <v>44710</v>
      </c>
      <c r="E1031" s="163">
        <v>31909</v>
      </c>
      <c r="F1031" s="162">
        <f t="shared" si="47"/>
        <v>7553</v>
      </c>
      <c r="G1031" s="164">
        <f t="shared" si="46"/>
        <v>5560</v>
      </c>
      <c r="H1031" s="163">
        <v>58</v>
      </c>
    </row>
    <row r="1032" spans="1:8" x14ac:dyDescent="0.2">
      <c r="A1032" s="159">
        <v>1060</v>
      </c>
      <c r="B1032" s="160">
        <f t="shared" si="45"/>
        <v>128.26</v>
      </c>
      <c r="C1032" s="161">
        <v>278.20999999999998</v>
      </c>
      <c r="D1032" s="162">
        <v>44710</v>
      </c>
      <c r="E1032" s="163">
        <v>31909</v>
      </c>
      <c r="F1032" s="162">
        <f t="shared" si="47"/>
        <v>7552</v>
      </c>
      <c r="G1032" s="164">
        <f t="shared" si="46"/>
        <v>5559</v>
      </c>
      <c r="H1032" s="163">
        <v>58</v>
      </c>
    </row>
    <row r="1033" spans="1:8" x14ac:dyDescent="0.2">
      <c r="A1033" s="159">
        <v>1061</v>
      </c>
      <c r="B1033" s="160">
        <f t="shared" si="45"/>
        <v>128.26</v>
      </c>
      <c r="C1033" s="161">
        <v>278.20999999999998</v>
      </c>
      <c r="D1033" s="162">
        <v>44710</v>
      </c>
      <c r="E1033" s="163">
        <v>31909</v>
      </c>
      <c r="F1033" s="162">
        <f t="shared" si="47"/>
        <v>7552</v>
      </c>
      <c r="G1033" s="164">
        <f t="shared" si="46"/>
        <v>5559</v>
      </c>
      <c r="H1033" s="163">
        <v>58</v>
      </c>
    </row>
    <row r="1034" spans="1:8" x14ac:dyDescent="0.2">
      <c r="A1034" s="159">
        <v>1062</v>
      </c>
      <c r="B1034" s="160">
        <f t="shared" si="45"/>
        <v>128.27000000000001</v>
      </c>
      <c r="C1034" s="161">
        <v>278.20999999999998</v>
      </c>
      <c r="D1034" s="162">
        <v>44710</v>
      </c>
      <c r="E1034" s="163">
        <v>31909</v>
      </c>
      <c r="F1034" s="162">
        <f t="shared" si="47"/>
        <v>7552</v>
      </c>
      <c r="G1034" s="164">
        <f t="shared" si="46"/>
        <v>5559</v>
      </c>
      <c r="H1034" s="163">
        <v>58</v>
      </c>
    </row>
    <row r="1035" spans="1:8" x14ac:dyDescent="0.2">
      <c r="A1035" s="159">
        <v>1063</v>
      </c>
      <c r="B1035" s="160">
        <f t="shared" si="45"/>
        <v>128.27000000000001</v>
      </c>
      <c r="C1035" s="161">
        <v>278.20999999999998</v>
      </c>
      <c r="D1035" s="162">
        <v>44710</v>
      </c>
      <c r="E1035" s="163">
        <v>31909</v>
      </c>
      <c r="F1035" s="162">
        <f t="shared" si="47"/>
        <v>7552</v>
      </c>
      <c r="G1035" s="164">
        <f t="shared" si="46"/>
        <v>5559</v>
      </c>
      <c r="H1035" s="163">
        <v>58</v>
      </c>
    </row>
    <row r="1036" spans="1:8" x14ac:dyDescent="0.2">
      <c r="A1036" s="159">
        <v>1064</v>
      </c>
      <c r="B1036" s="160">
        <f t="shared" ref="B1036:B1099" si="48">ROUND(4.2*LN(A1036)+99,2)</f>
        <v>128.27000000000001</v>
      </c>
      <c r="C1036" s="161">
        <v>278.20999999999998</v>
      </c>
      <c r="D1036" s="162">
        <v>44710</v>
      </c>
      <c r="E1036" s="163">
        <v>31909</v>
      </c>
      <c r="F1036" s="162">
        <f t="shared" si="47"/>
        <v>7552</v>
      </c>
      <c r="G1036" s="164">
        <f t="shared" ref="G1036:G1099" si="49">ROUND(12*(1/B1036*D1036+1/C1036*E1036),0)</f>
        <v>5559</v>
      </c>
      <c r="H1036" s="163">
        <v>58</v>
      </c>
    </row>
    <row r="1037" spans="1:8" x14ac:dyDescent="0.2">
      <c r="A1037" s="159">
        <v>1065</v>
      </c>
      <c r="B1037" s="160">
        <f t="shared" si="48"/>
        <v>128.28</v>
      </c>
      <c r="C1037" s="161">
        <v>278.20999999999998</v>
      </c>
      <c r="D1037" s="162">
        <v>44710</v>
      </c>
      <c r="E1037" s="163">
        <v>31909</v>
      </c>
      <c r="F1037" s="162">
        <f t="shared" si="47"/>
        <v>7551</v>
      </c>
      <c r="G1037" s="164">
        <f t="shared" si="49"/>
        <v>5559</v>
      </c>
      <c r="H1037" s="163">
        <v>58</v>
      </c>
    </row>
    <row r="1038" spans="1:8" x14ac:dyDescent="0.2">
      <c r="A1038" s="159">
        <v>1066</v>
      </c>
      <c r="B1038" s="160">
        <f t="shared" si="48"/>
        <v>128.28</v>
      </c>
      <c r="C1038" s="161">
        <v>278.20999999999998</v>
      </c>
      <c r="D1038" s="162">
        <v>44710</v>
      </c>
      <c r="E1038" s="163">
        <v>31909</v>
      </c>
      <c r="F1038" s="162">
        <f t="shared" si="47"/>
        <v>7551</v>
      </c>
      <c r="G1038" s="164">
        <f t="shared" si="49"/>
        <v>5559</v>
      </c>
      <c r="H1038" s="163">
        <v>58</v>
      </c>
    </row>
    <row r="1039" spans="1:8" x14ac:dyDescent="0.2">
      <c r="A1039" s="159">
        <v>1067</v>
      </c>
      <c r="B1039" s="160">
        <f t="shared" si="48"/>
        <v>128.28</v>
      </c>
      <c r="C1039" s="161">
        <v>278.20999999999998</v>
      </c>
      <c r="D1039" s="162">
        <v>44710</v>
      </c>
      <c r="E1039" s="163">
        <v>31909</v>
      </c>
      <c r="F1039" s="162">
        <f t="shared" si="47"/>
        <v>7551</v>
      </c>
      <c r="G1039" s="164">
        <f t="shared" si="49"/>
        <v>5559</v>
      </c>
      <c r="H1039" s="163">
        <v>58</v>
      </c>
    </row>
    <row r="1040" spans="1:8" x14ac:dyDescent="0.2">
      <c r="A1040" s="159">
        <v>1068</v>
      </c>
      <c r="B1040" s="160">
        <f t="shared" si="48"/>
        <v>128.29</v>
      </c>
      <c r="C1040" s="161">
        <v>278.20999999999998</v>
      </c>
      <c r="D1040" s="162">
        <v>44710</v>
      </c>
      <c r="E1040" s="163">
        <v>31909</v>
      </c>
      <c r="F1040" s="162">
        <f t="shared" ref="F1040:F1103" si="50">ROUND(12*1.348*(1/B1040*D1040+1/C1040*E1040)+H1040,0)</f>
        <v>7551</v>
      </c>
      <c r="G1040" s="164">
        <f t="shared" si="49"/>
        <v>5558</v>
      </c>
      <c r="H1040" s="163">
        <v>58</v>
      </c>
    </row>
    <row r="1041" spans="1:8" x14ac:dyDescent="0.2">
      <c r="A1041" s="159">
        <v>1069</v>
      </c>
      <c r="B1041" s="160">
        <f t="shared" si="48"/>
        <v>128.29</v>
      </c>
      <c r="C1041" s="161">
        <v>278.20999999999998</v>
      </c>
      <c r="D1041" s="162">
        <v>44710</v>
      </c>
      <c r="E1041" s="163">
        <v>31909</v>
      </c>
      <c r="F1041" s="162">
        <f t="shared" si="50"/>
        <v>7551</v>
      </c>
      <c r="G1041" s="164">
        <f t="shared" si="49"/>
        <v>5558</v>
      </c>
      <c r="H1041" s="163">
        <v>58</v>
      </c>
    </row>
    <row r="1042" spans="1:8" x14ac:dyDescent="0.2">
      <c r="A1042" s="159">
        <v>1070</v>
      </c>
      <c r="B1042" s="160">
        <f t="shared" si="48"/>
        <v>128.30000000000001</v>
      </c>
      <c r="C1042" s="161">
        <v>278.20999999999998</v>
      </c>
      <c r="D1042" s="162">
        <v>44710</v>
      </c>
      <c r="E1042" s="163">
        <v>31909</v>
      </c>
      <c r="F1042" s="162">
        <f t="shared" si="50"/>
        <v>7550</v>
      </c>
      <c r="G1042" s="164">
        <f t="shared" si="49"/>
        <v>5558</v>
      </c>
      <c r="H1042" s="163">
        <v>58</v>
      </c>
    </row>
    <row r="1043" spans="1:8" x14ac:dyDescent="0.2">
      <c r="A1043" s="159">
        <v>1071</v>
      </c>
      <c r="B1043" s="160">
        <f t="shared" si="48"/>
        <v>128.30000000000001</v>
      </c>
      <c r="C1043" s="161">
        <v>278.20999999999998</v>
      </c>
      <c r="D1043" s="162">
        <v>44710</v>
      </c>
      <c r="E1043" s="163">
        <v>31909</v>
      </c>
      <c r="F1043" s="162">
        <f t="shared" si="50"/>
        <v>7550</v>
      </c>
      <c r="G1043" s="164">
        <f t="shared" si="49"/>
        <v>5558</v>
      </c>
      <c r="H1043" s="163">
        <v>58</v>
      </c>
    </row>
    <row r="1044" spans="1:8" x14ac:dyDescent="0.2">
      <c r="A1044" s="159">
        <v>1072</v>
      </c>
      <c r="B1044" s="160">
        <f t="shared" si="48"/>
        <v>128.30000000000001</v>
      </c>
      <c r="C1044" s="161">
        <v>278.20999999999998</v>
      </c>
      <c r="D1044" s="162">
        <v>44710</v>
      </c>
      <c r="E1044" s="163">
        <v>31909</v>
      </c>
      <c r="F1044" s="162">
        <f t="shared" si="50"/>
        <v>7550</v>
      </c>
      <c r="G1044" s="164">
        <f t="shared" si="49"/>
        <v>5558</v>
      </c>
      <c r="H1044" s="163">
        <v>58</v>
      </c>
    </row>
    <row r="1045" spans="1:8" x14ac:dyDescent="0.2">
      <c r="A1045" s="159">
        <v>1073</v>
      </c>
      <c r="B1045" s="160">
        <f t="shared" si="48"/>
        <v>128.31</v>
      </c>
      <c r="C1045" s="161">
        <v>278.20999999999998</v>
      </c>
      <c r="D1045" s="162">
        <v>44710</v>
      </c>
      <c r="E1045" s="163">
        <v>31909</v>
      </c>
      <c r="F1045" s="162">
        <f t="shared" si="50"/>
        <v>7550</v>
      </c>
      <c r="G1045" s="164">
        <f t="shared" si="49"/>
        <v>5558</v>
      </c>
      <c r="H1045" s="163">
        <v>58</v>
      </c>
    </row>
    <row r="1046" spans="1:8" x14ac:dyDescent="0.2">
      <c r="A1046" s="159">
        <v>1074</v>
      </c>
      <c r="B1046" s="160">
        <f t="shared" si="48"/>
        <v>128.31</v>
      </c>
      <c r="C1046" s="161">
        <v>278.20999999999998</v>
      </c>
      <c r="D1046" s="162">
        <v>44710</v>
      </c>
      <c r="E1046" s="163">
        <v>31909</v>
      </c>
      <c r="F1046" s="162">
        <f t="shared" si="50"/>
        <v>7550</v>
      </c>
      <c r="G1046" s="164">
        <f t="shared" si="49"/>
        <v>5558</v>
      </c>
      <c r="H1046" s="163">
        <v>58</v>
      </c>
    </row>
    <row r="1047" spans="1:8" x14ac:dyDescent="0.2">
      <c r="A1047" s="159">
        <v>1075</v>
      </c>
      <c r="B1047" s="160">
        <f t="shared" si="48"/>
        <v>128.32</v>
      </c>
      <c r="C1047" s="161">
        <v>278.20999999999998</v>
      </c>
      <c r="D1047" s="162">
        <v>44710</v>
      </c>
      <c r="E1047" s="163">
        <v>31909</v>
      </c>
      <c r="F1047" s="162">
        <f t="shared" si="50"/>
        <v>7549</v>
      </c>
      <c r="G1047" s="164">
        <f t="shared" si="49"/>
        <v>5557</v>
      </c>
      <c r="H1047" s="163">
        <v>58</v>
      </c>
    </row>
    <row r="1048" spans="1:8" x14ac:dyDescent="0.2">
      <c r="A1048" s="159">
        <v>1076</v>
      </c>
      <c r="B1048" s="160">
        <f t="shared" si="48"/>
        <v>128.32</v>
      </c>
      <c r="C1048" s="161">
        <v>278.20999999999998</v>
      </c>
      <c r="D1048" s="162">
        <v>44710</v>
      </c>
      <c r="E1048" s="163">
        <v>31909</v>
      </c>
      <c r="F1048" s="162">
        <f t="shared" si="50"/>
        <v>7549</v>
      </c>
      <c r="G1048" s="164">
        <f t="shared" si="49"/>
        <v>5557</v>
      </c>
      <c r="H1048" s="163">
        <v>58</v>
      </c>
    </row>
    <row r="1049" spans="1:8" x14ac:dyDescent="0.2">
      <c r="A1049" s="159">
        <v>1077</v>
      </c>
      <c r="B1049" s="160">
        <f t="shared" si="48"/>
        <v>128.32</v>
      </c>
      <c r="C1049" s="161">
        <v>278.20999999999998</v>
      </c>
      <c r="D1049" s="162">
        <v>44710</v>
      </c>
      <c r="E1049" s="163">
        <v>31909</v>
      </c>
      <c r="F1049" s="162">
        <f t="shared" si="50"/>
        <v>7549</v>
      </c>
      <c r="G1049" s="164">
        <f t="shared" si="49"/>
        <v>5557</v>
      </c>
      <c r="H1049" s="163">
        <v>58</v>
      </c>
    </row>
    <row r="1050" spans="1:8" x14ac:dyDescent="0.2">
      <c r="A1050" s="159">
        <v>1078</v>
      </c>
      <c r="B1050" s="160">
        <f t="shared" si="48"/>
        <v>128.33000000000001</v>
      </c>
      <c r="C1050" s="161">
        <v>278.20999999999998</v>
      </c>
      <c r="D1050" s="162">
        <v>44710</v>
      </c>
      <c r="E1050" s="163">
        <v>31909</v>
      </c>
      <c r="F1050" s="162">
        <f t="shared" si="50"/>
        <v>7549</v>
      </c>
      <c r="G1050" s="164">
        <f t="shared" si="49"/>
        <v>5557</v>
      </c>
      <c r="H1050" s="163">
        <v>58</v>
      </c>
    </row>
    <row r="1051" spans="1:8" x14ac:dyDescent="0.2">
      <c r="A1051" s="159">
        <v>1079</v>
      </c>
      <c r="B1051" s="160">
        <f t="shared" si="48"/>
        <v>128.33000000000001</v>
      </c>
      <c r="C1051" s="161">
        <v>278.20999999999998</v>
      </c>
      <c r="D1051" s="162">
        <v>44710</v>
      </c>
      <c r="E1051" s="163">
        <v>31909</v>
      </c>
      <c r="F1051" s="162">
        <f t="shared" si="50"/>
        <v>7549</v>
      </c>
      <c r="G1051" s="164">
        <f t="shared" si="49"/>
        <v>5557</v>
      </c>
      <c r="H1051" s="163">
        <v>58</v>
      </c>
    </row>
    <row r="1052" spans="1:8" x14ac:dyDescent="0.2">
      <c r="A1052" s="159">
        <v>1080</v>
      </c>
      <c r="B1052" s="160">
        <f t="shared" si="48"/>
        <v>128.34</v>
      </c>
      <c r="C1052" s="161">
        <v>278.20999999999998</v>
      </c>
      <c r="D1052" s="162">
        <v>44710</v>
      </c>
      <c r="E1052" s="163">
        <v>31909</v>
      </c>
      <c r="F1052" s="162">
        <f t="shared" si="50"/>
        <v>7549</v>
      </c>
      <c r="G1052" s="164">
        <f t="shared" si="49"/>
        <v>5557</v>
      </c>
      <c r="H1052" s="163">
        <v>58</v>
      </c>
    </row>
    <row r="1053" spans="1:8" x14ac:dyDescent="0.2">
      <c r="A1053" s="159">
        <v>1081</v>
      </c>
      <c r="B1053" s="160">
        <f t="shared" si="48"/>
        <v>128.34</v>
      </c>
      <c r="C1053" s="161">
        <v>278.20999999999998</v>
      </c>
      <c r="D1053" s="162">
        <v>44710</v>
      </c>
      <c r="E1053" s="163">
        <v>31909</v>
      </c>
      <c r="F1053" s="162">
        <f t="shared" si="50"/>
        <v>7549</v>
      </c>
      <c r="G1053" s="164">
        <f t="shared" si="49"/>
        <v>5557</v>
      </c>
      <c r="H1053" s="163">
        <v>58</v>
      </c>
    </row>
    <row r="1054" spans="1:8" x14ac:dyDescent="0.2">
      <c r="A1054" s="159">
        <v>1082</v>
      </c>
      <c r="B1054" s="160">
        <f t="shared" si="48"/>
        <v>128.34</v>
      </c>
      <c r="C1054" s="161">
        <v>278.20999999999998</v>
      </c>
      <c r="D1054" s="162">
        <v>44710</v>
      </c>
      <c r="E1054" s="163">
        <v>31909</v>
      </c>
      <c r="F1054" s="162">
        <f t="shared" si="50"/>
        <v>7549</v>
      </c>
      <c r="G1054" s="164">
        <f t="shared" si="49"/>
        <v>5557</v>
      </c>
      <c r="H1054" s="163">
        <v>58</v>
      </c>
    </row>
    <row r="1055" spans="1:8" x14ac:dyDescent="0.2">
      <c r="A1055" s="159">
        <v>1083</v>
      </c>
      <c r="B1055" s="160">
        <f t="shared" si="48"/>
        <v>128.35</v>
      </c>
      <c r="C1055" s="161">
        <v>278.20999999999998</v>
      </c>
      <c r="D1055" s="162">
        <v>44710</v>
      </c>
      <c r="E1055" s="163">
        <v>31909</v>
      </c>
      <c r="F1055" s="162">
        <f t="shared" si="50"/>
        <v>7548</v>
      </c>
      <c r="G1055" s="164">
        <f t="shared" si="49"/>
        <v>5556</v>
      </c>
      <c r="H1055" s="163">
        <v>58</v>
      </c>
    </row>
    <row r="1056" spans="1:8" x14ac:dyDescent="0.2">
      <c r="A1056" s="159">
        <v>1084</v>
      </c>
      <c r="B1056" s="160">
        <f t="shared" si="48"/>
        <v>128.35</v>
      </c>
      <c r="C1056" s="161">
        <v>278.20999999999998</v>
      </c>
      <c r="D1056" s="162">
        <v>44710</v>
      </c>
      <c r="E1056" s="163">
        <v>31909</v>
      </c>
      <c r="F1056" s="162">
        <f t="shared" si="50"/>
        <v>7548</v>
      </c>
      <c r="G1056" s="164">
        <f t="shared" si="49"/>
        <v>5556</v>
      </c>
      <c r="H1056" s="163">
        <v>58</v>
      </c>
    </row>
    <row r="1057" spans="1:8" x14ac:dyDescent="0.2">
      <c r="A1057" s="159">
        <v>1085</v>
      </c>
      <c r="B1057" s="160">
        <f t="shared" si="48"/>
        <v>128.36000000000001</v>
      </c>
      <c r="C1057" s="161">
        <v>278.20999999999998</v>
      </c>
      <c r="D1057" s="162">
        <v>44710</v>
      </c>
      <c r="E1057" s="163">
        <v>31909</v>
      </c>
      <c r="F1057" s="162">
        <f t="shared" si="50"/>
        <v>7548</v>
      </c>
      <c r="G1057" s="164">
        <f t="shared" si="49"/>
        <v>5556</v>
      </c>
      <c r="H1057" s="163">
        <v>58</v>
      </c>
    </row>
    <row r="1058" spans="1:8" x14ac:dyDescent="0.2">
      <c r="A1058" s="159">
        <v>1086</v>
      </c>
      <c r="B1058" s="160">
        <f t="shared" si="48"/>
        <v>128.36000000000001</v>
      </c>
      <c r="C1058" s="161">
        <v>278.20999999999998</v>
      </c>
      <c r="D1058" s="162">
        <v>44710</v>
      </c>
      <c r="E1058" s="163">
        <v>31909</v>
      </c>
      <c r="F1058" s="162">
        <f t="shared" si="50"/>
        <v>7548</v>
      </c>
      <c r="G1058" s="164">
        <f t="shared" si="49"/>
        <v>5556</v>
      </c>
      <c r="H1058" s="163">
        <v>58</v>
      </c>
    </row>
    <row r="1059" spans="1:8" x14ac:dyDescent="0.2">
      <c r="A1059" s="159">
        <v>1087</v>
      </c>
      <c r="B1059" s="160">
        <f t="shared" si="48"/>
        <v>128.36000000000001</v>
      </c>
      <c r="C1059" s="161">
        <v>278.20999999999998</v>
      </c>
      <c r="D1059" s="162">
        <v>44710</v>
      </c>
      <c r="E1059" s="163">
        <v>31909</v>
      </c>
      <c r="F1059" s="162">
        <f t="shared" si="50"/>
        <v>7548</v>
      </c>
      <c r="G1059" s="164">
        <f t="shared" si="49"/>
        <v>5556</v>
      </c>
      <c r="H1059" s="163">
        <v>58</v>
      </c>
    </row>
    <row r="1060" spans="1:8" x14ac:dyDescent="0.2">
      <c r="A1060" s="159">
        <v>1088</v>
      </c>
      <c r="B1060" s="160">
        <f t="shared" si="48"/>
        <v>128.37</v>
      </c>
      <c r="C1060" s="161">
        <v>278.20999999999998</v>
      </c>
      <c r="D1060" s="162">
        <v>44710</v>
      </c>
      <c r="E1060" s="163">
        <v>31909</v>
      </c>
      <c r="F1060" s="162">
        <f t="shared" si="50"/>
        <v>7547</v>
      </c>
      <c r="G1060" s="164">
        <f t="shared" si="49"/>
        <v>5556</v>
      </c>
      <c r="H1060" s="163">
        <v>58</v>
      </c>
    </row>
    <row r="1061" spans="1:8" x14ac:dyDescent="0.2">
      <c r="A1061" s="159">
        <v>1089</v>
      </c>
      <c r="B1061" s="160">
        <f t="shared" si="48"/>
        <v>128.37</v>
      </c>
      <c r="C1061" s="161">
        <v>278.20999999999998</v>
      </c>
      <c r="D1061" s="162">
        <v>44710</v>
      </c>
      <c r="E1061" s="163">
        <v>31909</v>
      </c>
      <c r="F1061" s="162">
        <f t="shared" si="50"/>
        <v>7547</v>
      </c>
      <c r="G1061" s="164">
        <f t="shared" si="49"/>
        <v>5556</v>
      </c>
      <c r="H1061" s="163">
        <v>58</v>
      </c>
    </row>
    <row r="1062" spans="1:8" x14ac:dyDescent="0.2">
      <c r="A1062" s="159">
        <v>1090</v>
      </c>
      <c r="B1062" s="160">
        <f t="shared" si="48"/>
        <v>128.37</v>
      </c>
      <c r="C1062" s="161">
        <v>278.20999999999998</v>
      </c>
      <c r="D1062" s="162">
        <v>44710</v>
      </c>
      <c r="E1062" s="163">
        <v>31909</v>
      </c>
      <c r="F1062" s="162">
        <f t="shared" si="50"/>
        <v>7547</v>
      </c>
      <c r="G1062" s="164">
        <f t="shared" si="49"/>
        <v>5556</v>
      </c>
      <c r="H1062" s="163">
        <v>58</v>
      </c>
    </row>
    <row r="1063" spans="1:8" x14ac:dyDescent="0.2">
      <c r="A1063" s="159">
        <v>1091</v>
      </c>
      <c r="B1063" s="160">
        <f t="shared" si="48"/>
        <v>128.38</v>
      </c>
      <c r="C1063" s="161">
        <v>278.20999999999998</v>
      </c>
      <c r="D1063" s="162">
        <v>44710</v>
      </c>
      <c r="E1063" s="163">
        <v>31909</v>
      </c>
      <c r="F1063" s="162">
        <f t="shared" si="50"/>
        <v>7547</v>
      </c>
      <c r="G1063" s="164">
        <f t="shared" si="49"/>
        <v>5555</v>
      </c>
      <c r="H1063" s="163">
        <v>58</v>
      </c>
    </row>
    <row r="1064" spans="1:8" x14ac:dyDescent="0.2">
      <c r="A1064" s="159">
        <v>1092</v>
      </c>
      <c r="B1064" s="160">
        <f t="shared" si="48"/>
        <v>128.38</v>
      </c>
      <c r="C1064" s="161">
        <v>278.20999999999998</v>
      </c>
      <c r="D1064" s="162">
        <v>44710</v>
      </c>
      <c r="E1064" s="163">
        <v>31909</v>
      </c>
      <c r="F1064" s="162">
        <f t="shared" si="50"/>
        <v>7547</v>
      </c>
      <c r="G1064" s="164">
        <f t="shared" si="49"/>
        <v>5555</v>
      </c>
      <c r="H1064" s="163">
        <v>58</v>
      </c>
    </row>
    <row r="1065" spans="1:8" x14ac:dyDescent="0.2">
      <c r="A1065" s="159">
        <v>1093</v>
      </c>
      <c r="B1065" s="160">
        <f t="shared" si="48"/>
        <v>128.38999999999999</v>
      </c>
      <c r="C1065" s="161">
        <v>278.20999999999998</v>
      </c>
      <c r="D1065" s="162">
        <v>44710</v>
      </c>
      <c r="E1065" s="163">
        <v>31909</v>
      </c>
      <c r="F1065" s="162">
        <f t="shared" si="50"/>
        <v>7546</v>
      </c>
      <c r="G1065" s="164">
        <f t="shared" si="49"/>
        <v>5555</v>
      </c>
      <c r="H1065" s="163">
        <v>58</v>
      </c>
    </row>
    <row r="1066" spans="1:8" x14ac:dyDescent="0.2">
      <c r="A1066" s="159">
        <v>1094</v>
      </c>
      <c r="B1066" s="160">
        <f t="shared" si="48"/>
        <v>128.38999999999999</v>
      </c>
      <c r="C1066" s="161">
        <v>278.20999999999998</v>
      </c>
      <c r="D1066" s="162">
        <v>44710</v>
      </c>
      <c r="E1066" s="163">
        <v>31909</v>
      </c>
      <c r="F1066" s="162">
        <f t="shared" si="50"/>
        <v>7546</v>
      </c>
      <c r="G1066" s="164">
        <f t="shared" si="49"/>
        <v>5555</v>
      </c>
      <c r="H1066" s="163">
        <v>58</v>
      </c>
    </row>
    <row r="1067" spans="1:8" x14ac:dyDescent="0.2">
      <c r="A1067" s="159">
        <v>1095</v>
      </c>
      <c r="B1067" s="160">
        <f t="shared" si="48"/>
        <v>128.38999999999999</v>
      </c>
      <c r="C1067" s="161">
        <v>278.20999999999998</v>
      </c>
      <c r="D1067" s="162">
        <v>44710</v>
      </c>
      <c r="E1067" s="163">
        <v>31909</v>
      </c>
      <c r="F1067" s="162">
        <f t="shared" si="50"/>
        <v>7546</v>
      </c>
      <c r="G1067" s="164">
        <f t="shared" si="49"/>
        <v>5555</v>
      </c>
      <c r="H1067" s="163">
        <v>58</v>
      </c>
    </row>
    <row r="1068" spans="1:8" x14ac:dyDescent="0.2">
      <c r="A1068" s="159">
        <v>1096</v>
      </c>
      <c r="B1068" s="160">
        <f t="shared" si="48"/>
        <v>128.4</v>
      </c>
      <c r="C1068" s="161">
        <v>278.20999999999998</v>
      </c>
      <c r="D1068" s="162">
        <v>44710</v>
      </c>
      <c r="E1068" s="163">
        <v>31909</v>
      </c>
      <c r="F1068" s="162">
        <f t="shared" si="50"/>
        <v>7546</v>
      </c>
      <c r="G1068" s="164">
        <f t="shared" si="49"/>
        <v>5555</v>
      </c>
      <c r="H1068" s="163">
        <v>58</v>
      </c>
    </row>
    <row r="1069" spans="1:8" x14ac:dyDescent="0.2">
      <c r="A1069" s="159">
        <v>1097</v>
      </c>
      <c r="B1069" s="160">
        <f t="shared" si="48"/>
        <v>128.4</v>
      </c>
      <c r="C1069" s="161">
        <v>278.20999999999998</v>
      </c>
      <c r="D1069" s="162">
        <v>44710</v>
      </c>
      <c r="E1069" s="163">
        <v>31909</v>
      </c>
      <c r="F1069" s="162">
        <f t="shared" si="50"/>
        <v>7546</v>
      </c>
      <c r="G1069" s="164">
        <f t="shared" si="49"/>
        <v>5555</v>
      </c>
      <c r="H1069" s="163">
        <v>58</v>
      </c>
    </row>
    <row r="1070" spans="1:8" x14ac:dyDescent="0.2">
      <c r="A1070" s="159">
        <v>1098</v>
      </c>
      <c r="B1070" s="160">
        <f t="shared" si="48"/>
        <v>128.41</v>
      </c>
      <c r="C1070" s="161">
        <v>278.20999999999998</v>
      </c>
      <c r="D1070" s="162">
        <v>44710</v>
      </c>
      <c r="E1070" s="163">
        <v>31909</v>
      </c>
      <c r="F1070" s="162">
        <f t="shared" si="50"/>
        <v>7545</v>
      </c>
      <c r="G1070" s="164">
        <f t="shared" si="49"/>
        <v>5555</v>
      </c>
      <c r="H1070" s="163">
        <v>58</v>
      </c>
    </row>
    <row r="1071" spans="1:8" x14ac:dyDescent="0.2">
      <c r="A1071" s="159">
        <v>1099</v>
      </c>
      <c r="B1071" s="160">
        <f t="shared" si="48"/>
        <v>128.41</v>
      </c>
      <c r="C1071" s="161">
        <v>278.20999999999998</v>
      </c>
      <c r="D1071" s="162">
        <v>44710</v>
      </c>
      <c r="E1071" s="163">
        <v>31909</v>
      </c>
      <c r="F1071" s="162">
        <f t="shared" si="50"/>
        <v>7545</v>
      </c>
      <c r="G1071" s="164">
        <f t="shared" si="49"/>
        <v>5555</v>
      </c>
      <c r="H1071" s="163">
        <v>58</v>
      </c>
    </row>
    <row r="1072" spans="1:8" x14ac:dyDescent="0.2">
      <c r="A1072" s="159">
        <v>1100</v>
      </c>
      <c r="B1072" s="160">
        <f t="shared" si="48"/>
        <v>128.41</v>
      </c>
      <c r="C1072" s="161">
        <v>278.20999999999998</v>
      </c>
      <c r="D1072" s="162">
        <v>44710</v>
      </c>
      <c r="E1072" s="163">
        <v>31909</v>
      </c>
      <c r="F1072" s="162">
        <f t="shared" si="50"/>
        <v>7545</v>
      </c>
      <c r="G1072" s="164">
        <f t="shared" si="49"/>
        <v>5555</v>
      </c>
      <c r="H1072" s="163">
        <v>58</v>
      </c>
    </row>
    <row r="1073" spans="1:8" x14ac:dyDescent="0.2">
      <c r="A1073" s="159">
        <v>1101</v>
      </c>
      <c r="B1073" s="160">
        <f t="shared" si="48"/>
        <v>128.41999999999999</v>
      </c>
      <c r="C1073" s="161">
        <v>278.20999999999998</v>
      </c>
      <c r="D1073" s="162">
        <v>44710</v>
      </c>
      <c r="E1073" s="163">
        <v>31909</v>
      </c>
      <c r="F1073" s="162">
        <f t="shared" si="50"/>
        <v>7545</v>
      </c>
      <c r="G1073" s="164">
        <f t="shared" si="49"/>
        <v>5554</v>
      </c>
      <c r="H1073" s="163">
        <v>58</v>
      </c>
    </row>
    <row r="1074" spans="1:8" x14ac:dyDescent="0.2">
      <c r="A1074" s="159">
        <v>1102</v>
      </c>
      <c r="B1074" s="160">
        <f t="shared" si="48"/>
        <v>128.41999999999999</v>
      </c>
      <c r="C1074" s="161">
        <v>278.20999999999998</v>
      </c>
      <c r="D1074" s="162">
        <v>44710</v>
      </c>
      <c r="E1074" s="163">
        <v>31909</v>
      </c>
      <c r="F1074" s="162">
        <f t="shared" si="50"/>
        <v>7545</v>
      </c>
      <c r="G1074" s="164">
        <f t="shared" si="49"/>
        <v>5554</v>
      </c>
      <c r="H1074" s="163">
        <v>58</v>
      </c>
    </row>
    <row r="1075" spans="1:8" x14ac:dyDescent="0.2">
      <c r="A1075" s="159">
        <v>1103</v>
      </c>
      <c r="B1075" s="160">
        <f t="shared" si="48"/>
        <v>128.41999999999999</v>
      </c>
      <c r="C1075" s="161">
        <v>278.20999999999998</v>
      </c>
      <c r="D1075" s="162">
        <v>44710</v>
      </c>
      <c r="E1075" s="163">
        <v>31909</v>
      </c>
      <c r="F1075" s="162">
        <f t="shared" si="50"/>
        <v>7545</v>
      </c>
      <c r="G1075" s="164">
        <f t="shared" si="49"/>
        <v>5554</v>
      </c>
      <c r="H1075" s="163">
        <v>58</v>
      </c>
    </row>
    <row r="1076" spans="1:8" x14ac:dyDescent="0.2">
      <c r="A1076" s="159">
        <v>1104</v>
      </c>
      <c r="B1076" s="160">
        <f t="shared" si="48"/>
        <v>128.43</v>
      </c>
      <c r="C1076" s="161">
        <v>278.20999999999998</v>
      </c>
      <c r="D1076" s="162">
        <v>44710</v>
      </c>
      <c r="E1076" s="163">
        <v>31909</v>
      </c>
      <c r="F1076" s="162">
        <f t="shared" si="50"/>
        <v>7545</v>
      </c>
      <c r="G1076" s="164">
        <f t="shared" si="49"/>
        <v>5554</v>
      </c>
      <c r="H1076" s="163">
        <v>58</v>
      </c>
    </row>
    <row r="1077" spans="1:8" x14ac:dyDescent="0.2">
      <c r="A1077" s="159">
        <v>1105</v>
      </c>
      <c r="B1077" s="160">
        <f t="shared" si="48"/>
        <v>128.43</v>
      </c>
      <c r="C1077" s="161">
        <v>278.20999999999998</v>
      </c>
      <c r="D1077" s="162">
        <v>44710</v>
      </c>
      <c r="E1077" s="163">
        <v>31909</v>
      </c>
      <c r="F1077" s="162">
        <f t="shared" si="50"/>
        <v>7545</v>
      </c>
      <c r="G1077" s="164">
        <f t="shared" si="49"/>
        <v>5554</v>
      </c>
      <c r="H1077" s="163">
        <v>58</v>
      </c>
    </row>
    <row r="1078" spans="1:8" x14ac:dyDescent="0.2">
      <c r="A1078" s="159">
        <v>1106</v>
      </c>
      <c r="B1078" s="160">
        <f t="shared" si="48"/>
        <v>128.44</v>
      </c>
      <c r="C1078" s="161">
        <v>278.20999999999998</v>
      </c>
      <c r="D1078" s="162">
        <v>44710</v>
      </c>
      <c r="E1078" s="163">
        <v>31909</v>
      </c>
      <c r="F1078" s="162">
        <f t="shared" si="50"/>
        <v>7544</v>
      </c>
      <c r="G1078" s="164">
        <f t="shared" si="49"/>
        <v>5554</v>
      </c>
      <c r="H1078" s="163">
        <v>58</v>
      </c>
    </row>
    <row r="1079" spans="1:8" x14ac:dyDescent="0.2">
      <c r="A1079" s="159">
        <v>1107</v>
      </c>
      <c r="B1079" s="160">
        <f t="shared" si="48"/>
        <v>128.44</v>
      </c>
      <c r="C1079" s="161">
        <v>278.20999999999998</v>
      </c>
      <c r="D1079" s="162">
        <v>44710</v>
      </c>
      <c r="E1079" s="163">
        <v>31909</v>
      </c>
      <c r="F1079" s="162">
        <f t="shared" si="50"/>
        <v>7544</v>
      </c>
      <c r="G1079" s="164">
        <f t="shared" si="49"/>
        <v>5554</v>
      </c>
      <c r="H1079" s="163">
        <v>58</v>
      </c>
    </row>
    <row r="1080" spans="1:8" x14ac:dyDescent="0.2">
      <c r="A1080" s="159">
        <v>1108</v>
      </c>
      <c r="B1080" s="160">
        <f t="shared" si="48"/>
        <v>128.44</v>
      </c>
      <c r="C1080" s="161">
        <v>278.20999999999998</v>
      </c>
      <c r="D1080" s="162">
        <v>44710</v>
      </c>
      <c r="E1080" s="163">
        <v>31909</v>
      </c>
      <c r="F1080" s="162">
        <f t="shared" si="50"/>
        <v>7544</v>
      </c>
      <c r="G1080" s="164">
        <f t="shared" si="49"/>
        <v>5554</v>
      </c>
      <c r="H1080" s="163">
        <v>58</v>
      </c>
    </row>
    <row r="1081" spans="1:8" x14ac:dyDescent="0.2">
      <c r="A1081" s="159">
        <v>1109</v>
      </c>
      <c r="B1081" s="160">
        <f t="shared" si="48"/>
        <v>128.44999999999999</v>
      </c>
      <c r="C1081" s="161">
        <v>278.20999999999998</v>
      </c>
      <c r="D1081" s="162">
        <v>44710</v>
      </c>
      <c r="E1081" s="163">
        <v>31909</v>
      </c>
      <c r="F1081" s="162">
        <f t="shared" si="50"/>
        <v>7544</v>
      </c>
      <c r="G1081" s="164">
        <f t="shared" si="49"/>
        <v>5553</v>
      </c>
      <c r="H1081" s="163">
        <v>58</v>
      </c>
    </row>
    <row r="1082" spans="1:8" x14ac:dyDescent="0.2">
      <c r="A1082" s="159">
        <v>1110</v>
      </c>
      <c r="B1082" s="160">
        <f t="shared" si="48"/>
        <v>128.44999999999999</v>
      </c>
      <c r="C1082" s="161">
        <v>278.20999999999998</v>
      </c>
      <c r="D1082" s="162">
        <v>44710</v>
      </c>
      <c r="E1082" s="163">
        <v>31909</v>
      </c>
      <c r="F1082" s="162">
        <f t="shared" si="50"/>
        <v>7544</v>
      </c>
      <c r="G1082" s="164">
        <f t="shared" si="49"/>
        <v>5553</v>
      </c>
      <c r="H1082" s="163">
        <v>58</v>
      </c>
    </row>
    <row r="1083" spans="1:8" x14ac:dyDescent="0.2">
      <c r="A1083" s="159">
        <v>1111</v>
      </c>
      <c r="B1083" s="160">
        <f t="shared" si="48"/>
        <v>128.44999999999999</v>
      </c>
      <c r="C1083" s="161">
        <v>278.20999999999998</v>
      </c>
      <c r="D1083" s="162">
        <v>44710</v>
      </c>
      <c r="E1083" s="163">
        <v>31909</v>
      </c>
      <c r="F1083" s="162">
        <f t="shared" si="50"/>
        <v>7544</v>
      </c>
      <c r="G1083" s="164">
        <f t="shared" si="49"/>
        <v>5553</v>
      </c>
      <c r="H1083" s="163">
        <v>58</v>
      </c>
    </row>
    <row r="1084" spans="1:8" x14ac:dyDescent="0.2">
      <c r="A1084" s="159">
        <v>1112</v>
      </c>
      <c r="B1084" s="160">
        <f t="shared" si="48"/>
        <v>128.46</v>
      </c>
      <c r="C1084" s="161">
        <v>278.20999999999998</v>
      </c>
      <c r="D1084" s="162">
        <v>44710</v>
      </c>
      <c r="E1084" s="163">
        <v>31909</v>
      </c>
      <c r="F1084" s="162">
        <f t="shared" si="50"/>
        <v>7543</v>
      </c>
      <c r="G1084" s="164">
        <f t="shared" si="49"/>
        <v>5553</v>
      </c>
      <c r="H1084" s="163">
        <v>58</v>
      </c>
    </row>
    <row r="1085" spans="1:8" x14ac:dyDescent="0.2">
      <c r="A1085" s="159">
        <v>1113</v>
      </c>
      <c r="B1085" s="160">
        <f t="shared" si="48"/>
        <v>128.46</v>
      </c>
      <c r="C1085" s="161">
        <v>278.20999999999998</v>
      </c>
      <c r="D1085" s="162">
        <v>44710</v>
      </c>
      <c r="E1085" s="163">
        <v>31909</v>
      </c>
      <c r="F1085" s="162">
        <f t="shared" si="50"/>
        <v>7543</v>
      </c>
      <c r="G1085" s="164">
        <f t="shared" si="49"/>
        <v>5553</v>
      </c>
      <c r="H1085" s="163">
        <v>58</v>
      </c>
    </row>
    <row r="1086" spans="1:8" x14ac:dyDescent="0.2">
      <c r="A1086" s="159">
        <v>1114</v>
      </c>
      <c r="B1086" s="160">
        <f t="shared" si="48"/>
        <v>128.47</v>
      </c>
      <c r="C1086" s="161">
        <v>278.20999999999998</v>
      </c>
      <c r="D1086" s="162">
        <v>44710</v>
      </c>
      <c r="E1086" s="163">
        <v>31909</v>
      </c>
      <c r="F1086" s="162">
        <f t="shared" si="50"/>
        <v>7543</v>
      </c>
      <c r="G1086" s="164">
        <f t="shared" si="49"/>
        <v>5553</v>
      </c>
      <c r="H1086" s="163">
        <v>58</v>
      </c>
    </row>
    <row r="1087" spans="1:8" x14ac:dyDescent="0.2">
      <c r="A1087" s="159">
        <v>1115</v>
      </c>
      <c r="B1087" s="160">
        <f t="shared" si="48"/>
        <v>128.47</v>
      </c>
      <c r="C1087" s="161">
        <v>278.20999999999998</v>
      </c>
      <c r="D1087" s="162">
        <v>44710</v>
      </c>
      <c r="E1087" s="163">
        <v>31909</v>
      </c>
      <c r="F1087" s="162">
        <f t="shared" si="50"/>
        <v>7543</v>
      </c>
      <c r="G1087" s="164">
        <f t="shared" si="49"/>
        <v>5553</v>
      </c>
      <c r="H1087" s="163">
        <v>58</v>
      </c>
    </row>
    <row r="1088" spans="1:8" x14ac:dyDescent="0.2">
      <c r="A1088" s="159">
        <v>1116</v>
      </c>
      <c r="B1088" s="160">
        <f t="shared" si="48"/>
        <v>128.47</v>
      </c>
      <c r="C1088" s="161">
        <v>278.20999999999998</v>
      </c>
      <c r="D1088" s="162">
        <v>44710</v>
      </c>
      <c r="E1088" s="163">
        <v>31909</v>
      </c>
      <c r="F1088" s="162">
        <f t="shared" si="50"/>
        <v>7543</v>
      </c>
      <c r="G1088" s="164">
        <f t="shared" si="49"/>
        <v>5553</v>
      </c>
      <c r="H1088" s="163">
        <v>58</v>
      </c>
    </row>
    <row r="1089" spans="1:8" x14ac:dyDescent="0.2">
      <c r="A1089" s="159">
        <v>1117</v>
      </c>
      <c r="B1089" s="160">
        <f t="shared" si="48"/>
        <v>128.47999999999999</v>
      </c>
      <c r="C1089" s="161">
        <v>278.20999999999998</v>
      </c>
      <c r="D1089" s="162">
        <v>44710</v>
      </c>
      <c r="E1089" s="163">
        <v>31909</v>
      </c>
      <c r="F1089" s="162">
        <f t="shared" si="50"/>
        <v>7542</v>
      </c>
      <c r="G1089" s="164">
        <f t="shared" si="49"/>
        <v>5552</v>
      </c>
      <c r="H1089" s="163">
        <v>58</v>
      </c>
    </row>
    <row r="1090" spans="1:8" x14ac:dyDescent="0.2">
      <c r="A1090" s="159">
        <v>1118</v>
      </c>
      <c r="B1090" s="160">
        <f t="shared" si="48"/>
        <v>128.47999999999999</v>
      </c>
      <c r="C1090" s="161">
        <v>278.20999999999998</v>
      </c>
      <c r="D1090" s="162">
        <v>44710</v>
      </c>
      <c r="E1090" s="163">
        <v>31909</v>
      </c>
      <c r="F1090" s="162">
        <f t="shared" si="50"/>
        <v>7542</v>
      </c>
      <c r="G1090" s="164">
        <f t="shared" si="49"/>
        <v>5552</v>
      </c>
      <c r="H1090" s="163">
        <v>58</v>
      </c>
    </row>
    <row r="1091" spans="1:8" x14ac:dyDescent="0.2">
      <c r="A1091" s="159">
        <v>1119</v>
      </c>
      <c r="B1091" s="160">
        <f t="shared" si="48"/>
        <v>128.47999999999999</v>
      </c>
      <c r="C1091" s="161">
        <v>278.20999999999998</v>
      </c>
      <c r="D1091" s="162">
        <v>44710</v>
      </c>
      <c r="E1091" s="163">
        <v>31909</v>
      </c>
      <c r="F1091" s="162">
        <f t="shared" si="50"/>
        <v>7542</v>
      </c>
      <c r="G1091" s="164">
        <f t="shared" si="49"/>
        <v>5552</v>
      </c>
      <c r="H1091" s="163">
        <v>58</v>
      </c>
    </row>
    <row r="1092" spans="1:8" x14ac:dyDescent="0.2">
      <c r="A1092" s="159">
        <v>1120</v>
      </c>
      <c r="B1092" s="160">
        <f t="shared" si="48"/>
        <v>128.49</v>
      </c>
      <c r="C1092" s="161">
        <v>278.20999999999998</v>
      </c>
      <c r="D1092" s="162">
        <v>44710</v>
      </c>
      <c r="E1092" s="163">
        <v>31909</v>
      </c>
      <c r="F1092" s="162">
        <f t="shared" si="50"/>
        <v>7542</v>
      </c>
      <c r="G1092" s="164">
        <f t="shared" si="49"/>
        <v>5552</v>
      </c>
      <c r="H1092" s="163">
        <v>58</v>
      </c>
    </row>
    <row r="1093" spans="1:8" x14ac:dyDescent="0.2">
      <c r="A1093" s="159">
        <v>1121</v>
      </c>
      <c r="B1093" s="160">
        <f t="shared" si="48"/>
        <v>128.49</v>
      </c>
      <c r="C1093" s="161">
        <v>278.20999999999998</v>
      </c>
      <c r="D1093" s="162">
        <v>44710</v>
      </c>
      <c r="E1093" s="163">
        <v>31909</v>
      </c>
      <c r="F1093" s="162">
        <f t="shared" si="50"/>
        <v>7542</v>
      </c>
      <c r="G1093" s="164">
        <f t="shared" si="49"/>
        <v>5552</v>
      </c>
      <c r="H1093" s="163">
        <v>58</v>
      </c>
    </row>
    <row r="1094" spans="1:8" x14ac:dyDescent="0.2">
      <c r="A1094" s="159">
        <v>1122</v>
      </c>
      <c r="B1094" s="160">
        <f t="shared" si="48"/>
        <v>128.5</v>
      </c>
      <c r="C1094" s="161">
        <v>278.20999999999998</v>
      </c>
      <c r="D1094" s="162">
        <v>44710</v>
      </c>
      <c r="E1094" s="163">
        <v>31909</v>
      </c>
      <c r="F1094" s="162">
        <f t="shared" si="50"/>
        <v>7542</v>
      </c>
      <c r="G1094" s="164">
        <f t="shared" si="49"/>
        <v>5552</v>
      </c>
      <c r="H1094" s="163">
        <v>58</v>
      </c>
    </row>
    <row r="1095" spans="1:8" x14ac:dyDescent="0.2">
      <c r="A1095" s="159">
        <v>1123</v>
      </c>
      <c r="B1095" s="160">
        <f t="shared" si="48"/>
        <v>128.5</v>
      </c>
      <c r="C1095" s="161">
        <v>278.20999999999998</v>
      </c>
      <c r="D1095" s="162">
        <v>44710</v>
      </c>
      <c r="E1095" s="163">
        <v>31909</v>
      </c>
      <c r="F1095" s="162">
        <f t="shared" si="50"/>
        <v>7542</v>
      </c>
      <c r="G1095" s="164">
        <f t="shared" si="49"/>
        <v>5552</v>
      </c>
      <c r="H1095" s="163">
        <v>58</v>
      </c>
    </row>
    <row r="1096" spans="1:8" x14ac:dyDescent="0.2">
      <c r="A1096" s="159">
        <v>1124</v>
      </c>
      <c r="B1096" s="160">
        <f t="shared" si="48"/>
        <v>128.5</v>
      </c>
      <c r="C1096" s="161">
        <v>278.20999999999998</v>
      </c>
      <c r="D1096" s="162">
        <v>44710</v>
      </c>
      <c r="E1096" s="163">
        <v>31909</v>
      </c>
      <c r="F1096" s="162">
        <f t="shared" si="50"/>
        <v>7542</v>
      </c>
      <c r="G1096" s="164">
        <f t="shared" si="49"/>
        <v>5552</v>
      </c>
      <c r="H1096" s="163">
        <v>58</v>
      </c>
    </row>
    <row r="1097" spans="1:8" x14ac:dyDescent="0.2">
      <c r="A1097" s="159">
        <v>1125</v>
      </c>
      <c r="B1097" s="160">
        <f t="shared" si="48"/>
        <v>128.51</v>
      </c>
      <c r="C1097" s="161">
        <v>278.20999999999998</v>
      </c>
      <c r="D1097" s="162">
        <v>44710</v>
      </c>
      <c r="E1097" s="163">
        <v>31909</v>
      </c>
      <c r="F1097" s="162">
        <f t="shared" si="50"/>
        <v>7541</v>
      </c>
      <c r="G1097" s="164">
        <f t="shared" si="49"/>
        <v>5551</v>
      </c>
      <c r="H1097" s="163">
        <v>58</v>
      </c>
    </row>
    <row r="1098" spans="1:8" x14ac:dyDescent="0.2">
      <c r="A1098" s="159">
        <v>1126</v>
      </c>
      <c r="B1098" s="160">
        <f t="shared" si="48"/>
        <v>128.51</v>
      </c>
      <c r="C1098" s="161">
        <v>278.20999999999998</v>
      </c>
      <c r="D1098" s="162">
        <v>44710</v>
      </c>
      <c r="E1098" s="163">
        <v>31909</v>
      </c>
      <c r="F1098" s="162">
        <f t="shared" si="50"/>
        <v>7541</v>
      </c>
      <c r="G1098" s="164">
        <f t="shared" si="49"/>
        <v>5551</v>
      </c>
      <c r="H1098" s="163">
        <v>58</v>
      </c>
    </row>
    <row r="1099" spans="1:8" x14ac:dyDescent="0.2">
      <c r="A1099" s="159">
        <v>1127</v>
      </c>
      <c r="B1099" s="160">
        <f t="shared" si="48"/>
        <v>128.51</v>
      </c>
      <c r="C1099" s="161">
        <v>278.20999999999998</v>
      </c>
      <c r="D1099" s="162">
        <v>44710</v>
      </c>
      <c r="E1099" s="163">
        <v>31909</v>
      </c>
      <c r="F1099" s="162">
        <f t="shared" si="50"/>
        <v>7541</v>
      </c>
      <c r="G1099" s="164">
        <f t="shared" si="49"/>
        <v>5551</v>
      </c>
      <c r="H1099" s="163">
        <v>58</v>
      </c>
    </row>
    <row r="1100" spans="1:8" x14ac:dyDescent="0.2">
      <c r="A1100" s="159">
        <v>1128</v>
      </c>
      <c r="B1100" s="160">
        <f t="shared" ref="B1100:B1163" si="51">ROUND(4.2*LN(A1100)+99,2)</f>
        <v>128.52000000000001</v>
      </c>
      <c r="C1100" s="161">
        <v>278.20999999999998</v>
      </c>
      <c r="D1100" s="162">
        <v>44710</v>
      </c>
      <c r="E1100" s="163">
        <v>31909</v>
      </c>
      <c r="F1100" s="162">
        <f t="shared" si="50"/>
        <v>7541</v>
      </c>
      <c r="G1100" s="164">
        <f t="shared" ref="G1100:G1163" si="52">ROUND(12*(1/B1100*D1100+1/C1100*E1100),0)</f>
        <v>5551</v>
      </c>
      <c r="H1100" s="163">
        <v>58</v>
      </c>
    </row>
    <row r="1101" spans="1:8" x14ac:dyDescent="0.2">
      <c r="A1101" s="159">
        <v>1129</v>
      </c>
      <c r="B1101" s="160">
        <f t="shared" si="51"/>
        <v>128.52000000000001</v>
      </c>
      <c r="C1101" s="161">
        <v>278.20999999999998</v>
      </c>
      <c r="D1101" s="162">
        <v>44710</v>
      </c>
      <c r="E1101" s="163">
        <v>31909</v>
      </c>
      <c r="F1101" s="162">
        <f t="shared" si="50"/>
        <v>7541</v>
      </c>
      <c r="G1101" s="164">
        <f t="shared" si="52"/>
        <v>5551</v>
      </c>
      <c r="H1101" s="163">
        <v>58</v>
      </c>
    </row>
    <row r="1102" spans="1:8" x14ac:dyDescent="0.2">
      <c r="A1102" s="159">
        <v>1130</v>
      </c>
      <c r="B1102" s="160">
        <f t="shared" si="51"/>
        <v>128.53</v>
      </c>
      <c r="C1102" s="161">
        <v>278.20999999999998</v>
      </c>
      <c r="D1102" s="162">
        <v>44710</v>
      </c>
      <c r="E1102" s="163">
        <v>31909</v>
      </c>
      <c r="F1102" s="162">
        <f t="shared" si="50"/>
        <v>7540</v>
      </c>
      <c r="G1102" s="164">
        <f t="shared" si="52"/>
        <v>5551</v>
      </c>
      <c r="H1102" s="163">
        <v>58</v>
      </c>
    </row>
    <row r="1103" spans="1:8" x14ac:dyDescent="0.2">
      <c r="A1103" s="159">
        <v>1131</v>
      </c>
      <c r="B1103" s="160">
        <f t="shared" si="51"/>
        <v>128.53</v>
      </c>
      <c r="C1103" s="161">
        <v>278.20999999999998</v>
      </c>
      <c r="D1103" s="162">
        <v>44710</v>
      </c>
      <c r="E1103" s="163">
        <v>31909</v>
      </c>
      <c r="F1103" s="162">
        <f t="shared" si="50"/>
        <v>7540</v>
      </c>
      <c r="G1103" s="164">
        <f t="shared" si="52"/>
        <v>5551</v>
      </c>
      <c r="H1103" s="163">
        <v>58</v>
      </c>
    </row>
    <row r="1104" spans="1:8" x14ac:dyDescent="0.2">
      <c r="A1104" s="159">
        <v>1132</v>
      </c>
      <c r="B1104" s="160">
        <f t="shared" si="51"/>
        <v>128.53</v>
      </c>
      <c r="C1104" s="161">
        <v>278.20999999999998</v>
      </c>
      <c r="D1104" s="162">
        <v>44710</v>
      </c>
      <c r="E1104" s="163">
        <v>31909</v>
      </c>
      <c r="F1104" s="162">
        <f t="shared" ref="F1104:F1167" si="53">ROUND(12*1.348*(1/B1104*D1104+1/C1104*E1104)+H1104,0)</f>
        <v>7540</v>
      </c>
      <c r="G1104" s="164">
        <f t="shared" si="52"/>
        <v>5551</v>
      </c>
      <c r="H1104" s="163">
        <v>58</v>
      </c>
    </row>
    <row r="1105" spans="1:8" x14ac:dyDescent="0.2">
      <c r="A1105" s="159">
        <v>1133</v>
      </c>
      <c r="B1105" s="160">
        <f t="shared" si="51"/>
        <v>128.54</v>
      </c>
      <c r="C1105" s="161">
        <v>278.20999999999998</v>
      </c>
      <c r="D1105" s="162">
        <v>44710</v>
      </c>
      <c r="E1105" s="163">
        <v>31909</v>
      </c>
      <c r="F1105" s="162">
        <f t="shared" si="53"/>
        <v>7540</v>
      </c>
      <c r="G1105" s="164">
        <f t="shared" si="52"/>
        <v>5550</v>
      </c>
      <c r="H1105" s="163">
        <v>58</v>
      </c>
    </row>
    <row r="1106" spans="1:8" x14ac:dyDescent="0.2">
      <c r="A1106" s="159">
        <v>1134</v>
      </c>
      <c r="B1106" s="160">
        <f t="shared" si="51"/>
        <v>128.54</v>
      </c>
      <c r="C1106" s="161">
        <v>278.20999999999998</v>
      </c>
      <c r="D1106" s="162">
        <v>44710</v>
      </c>
      <c r="E1106" s="163">
        <v>31909</v>
      </c>
      <c r="F1106" s="162">
        <f t="shared" si="53"/>
        <v>7540</v>
      </c>
      <c r="G1106" s="164">
        <f t="shared" si="52"/>
        <v>5550</v>
      </c>
      <c r="H1106" s="163">
        <v>58</v>
      </c>
    </row>
    <row r="1107" spans="1:8" x14ac:dyDescent="0.2">
      <c r="A1107" s="159">
        <v>1135</v>
      </c>
      <c r="B1107" s="160">
        <f t="shared" si="51"/>
        <v>128.54</v>
      </c>
      <c r="C1107" s="161">
        <v>278.20999999999998</v>
      </c>
      <c r="D1107" s="162">
        <v>44710</v>
      </c>
      <c r="E1107" s="163">
        <v>31909</v>
      </c>
      <c r="F1107" s="162">
        <f t="shared" si="53"/>
        <v>7540</v>
      </c>
      <c r="G1107" s="164">
        <f t="shared" si="52"/>
        <v>5550</v>
      </c>
      <c r="H1107" s="163">
        <v>58</v>
      </c>
    </row>
    <row r="1108" spans="1:8" x14ac:dyDescent="0.2">
      <c r="A1108" s="159">
        <v>1136</v>
      </c>
      <c r="B1108" s="160">
        <f t="shared" si="51"/>
        <v>128.55000000000001</v>
      </c>
      <c r="C1108" s="161">
        <v>278.20999999999998</v>
      </c>
      <c r="D1108" s="162">
        <v>44710</v>
      </c>
      <c r="E1108" s="163">
        <v>31909</v>
      </c>
      <c r="F1108" s="162">
        <f t="shared" si="53"/>
        <v>7539</v>
      </c>
      <c r="G1108" s="164">
        <f t="shared" si="52"/>
        <v>5550</v>
      </c>
      <c r="H1108" s="163">
        <v>58</v>
      </c>
    </row>
    <row r="1109" spans="1:8" x14ac:dyDescent="0.2">
      <c r="A1109" s="159">
        <v>1137</v>
      </c>
      <c r="B1109" s="160">
        <f t="shared" si="51"/>
        <v>128.55000000000001</v>
      </c>
      <c r="C1109" s="161">
        <v>278.20999999999998</v>
      </c>
      <c r="D1109" s="162">
        <v>44710</v>
      </c>
      <c r="E1109" s="163">
        <v>31909</v>
      </c>
      <c r="F1109" s="162">
        <f t="shared" si="53"/>
        <v>7539</v>
      </c>
      <c r="G1109" s="164">
        <f t="shared" si="52"/>
        <v>5550</v>
      </c>
      <c r="H1109" s="163">
        <v>58</v>
      </c>
    </row>
    <row r="1110" spans="1:8" x14ac:dyDescent="0.2">
      <c r="A1110" s="159">
        <v>1138</v>
      </c>
      <c r="B1110" s="160">
        <f t="shared" si="51"/>
        <v>128.56</v>
      </c>
      <c r="C1110" s="161">
        <v>278.20999999999998</v>
      </c>
      <c r="D1110" s="162">
        <v>44710</v>
      </c>
      <c r="E1110" s="163">
        <v>31909</v>
      </c>
      <c r="F1110" s="162">
        <f t="shared" si="53"/>
        <v>7539</v>
      </c>
      <c r="G1110" s="164">
        <f t="shared" si="52"/>
        <v>5550</v>
      </c>
      <c r="H1110" s="163">
        <v>58</v>
      </c>
    </row>
    <row r="1111" spans="1:8" x14ac:dyDescent="0.2">
      <c r="A1111" s="159">
        <v>1139</v>
      </c>
      <c r="B1111" s="160">
        <f t="shared" si="51"/>
        <v>128.56</v>
      </c>
      <c r="C1111" s="161">
        <v>278.20999999999998</v>
      </c>
      <c r="D1111" s="162">
        <v>44710</v>
      </c>
      <c r="E1111" s="163">
        <v>31909</v>
      </c>
      <c r="F1111" s="162">
        <f t="shared" si="53"/>
        <v>7539</v>
      </c>
      <c r="G1111" s="164">
        <f t="shared" si="52"/>
        <v>5550</v>
      </c>
      <c r="H1111" s="163">
        <v>58</v>
      </c>
    </row>
    <row r="1112" spans="1:8" x14ac:dyDescent="0.2">
      <c r="A1112" s="159">
        <v>1140</v>
      </c>
      <c r="B1112" s="160">
        <f t="shared" si="51"/>
        <v>128.56</v>
      </c>
      <c r="C1112" s="161">
        <v>278.20999999999998</v>
      </c>
      <c r="D1112" s="162">
        <v>44710</v>
      </c>
      <c r="E1112" s="163">
        <v>31909</v>
      </c>
      <c r="F1112" s="162">
        <f t="shared" si="53"/>
        <v>7539</v>
      </c>
      <c r="G1112" s="164">
        <f t="shared" si="52"/>
        <v>5550</v>
      </c>
      <c r="H1112" s="163">
        <v>58</v>
      </c>
    </row>
    <row r="1113" spans="1:8" x14ac:dyDescent="0.2">
      <c r="A1113" s="159">
        <v>1141</v>
      </c>
      <c r="B1113" s="160">
        <f t="shared" si="51"/>
        <v>128.57</v>
      </c>
      <c r="C1113" s="161">
        <v>278.20999999999998</v>
      </c>
      <c r="D1113" s="162">
        <v>44710</v>
      </c>
      <c r="E1113" s="163">
        <v>31909</v>
      </c>
      <c r="F1113" s="162">
        <f t="shared" si="53"/>
        <v>7538</v>
      </c>
      <c r="G1113" s="164">
        <f t="shared" si="52"/>
        <v>5549</v>
      </c>
      <c r="H1113" s="163">
        <v>58</v>
      </c>
    </row>
    <row r="1114" spans="1:8" x14ac:dyDescent="0.2">
      <c r="A1114" s="159">
        <v>1142</v>
      </c>
      <c r="B1114" s="160">
        <f t="shared" si="51"/>
        <v>128.57</v>
      </c>
      <c r="C1114" s="161">
        <v>278.20999999999998</v>
      </c>
      <c r="D1114" s="162">
        <v>44710</v>
      </c>
      <c r="E1114" s="163">
        <v>31909</v>
      </c>
      <c r="F1114" s="162">
        <f t="shared" si="53"/>
        <v>7538</v>
      </c>
      <c r="G1114" s="164">
        <f t="shared" si="52"/>
        <v>5549</v>
      </c>
      <c r="H1114" s="163">
        <v>58</v>
      </c>
    </row>
    <row r="1115" spans="1:8" x14ac:dyDescent="0.2">
      <c r="A1115" s="159">
        <v>1143</v>
      </c>
      <c r="B1115" s="160">
        <f t="shared" si="51"/>
        <v>128.57</v>
      </c>
      <c r="C1115" s="161">
        <v>278.20999999999998</v>
      </c>
      <c r="D1115" s="162">
        <v>44710</v>
      </c>
      <c r="E1115" s="163">
        <v>31909</v>
      </c>
      <c r="F1115" s="162">
        <f t="shared" si="53"/>
        <v>7538</v>
      </c>
      <c r="G1115" s="164">
        <f t="shared" si="52"/>
        <v>5549</v>
      </c>
      <c r="H1115" s="163">
        <v>58</v>
      </c>
    </row>
    <row r="1116" spans="1:8" x14ac:dyDescent="0.2">
      <c r="A1116" s="159">
        <v>1144</v>
      </c>
      <c r="B1116" s="160">
        <f t="shared" si="51"/>
        <v>128.58000000000001</v>
      </c>
      <c r="C1116" s="161">
        <v>278.20999999999998</v>
      </c>
      <c r="D1116" s="162">
        <v>44710</v>
      </c>
      <c r="E1116" s="163">
        <v>31909</v>
      </c>
      <c r="F1116" s="162">
        <f t="shared" si="53"/>
        <v>7538</v>
      </c>
      <c r="G1116" s="164">
        <f t="shared" si="52"/>
        <v>5549</v>
      </c>
      <c r="H1116" s="163">
        <v>58</v>
      </c>
    </row>
    <row r="1117" spans="1:8" x14ac:dyDescent="0.2">
      <c r="A1117" s="159">
        <v>1145</v>
      </c>
      <c r="B1117" s="160">
        <f t="shared" si="51"/>
        <v>128.58000000000001</v>
      </c>
      <c r="C1117" s="161">
        <v>278.20999999999998</v>
      </c>
      <c r="D1117" s="162">
        <v>44710</v>
      </c>
      <c r="E1117" s="163">
        <v>31909</v>
      </c>
      <c r="F1117" s="162">
        <f t="shared" si="53"/>
        <v>7538</v>
      </c>
      <c r="G1117" s="164">
        <f t="shared" si="52"/>
        <v>5549</v>
      </c>
      <c r="H1117" s="163">
        <v>58</v>
      </c>
    </row>
    <row r="1118" spans="1:8" x14ac:dyDescent="0.2">
      <c r="A1118" s="159">
        <v>1146</v>
      </c>
      <c r="B1118" s="160">
        <f t="shared" si="51"/>
        <v>128.58000000000001</v>
      </c>
      <c r="C1118" s="161">
        <v>278.20999999999998</v>
      </c>
      <c r="D1118" s="162">
        <v>44710</v>
      </c>
      <c r="E1118" s="163">
        <v>31909</v>
      </c>
      <c r="F1118" s="162">
        <f t="shared" si="53"/>
        <v>7538</v>
      </c>
      <c r="G1118" s="164">
        <f t="shared" si="52"/>
        <v>5549</v>
      </c>
      <c r="H1118" s="163">
        <v>58</v>
      </c>
    </row>
    <row r="1119" spans="1:8" x14ac:dyDescent="0.2">
      <c r="A1119" s="159">
        <v>1147</v>
      </c>
      <c r="B1119" s="160">
        <f t="shared" si="51"/>
        <v>128.59</v>
      </c>
      <c r="C1119" s="161">
        <v>278.20999999999998</v>
      </c>
      <c r="D1119" s="162">
        <v>44710</v>
      </c>
      <c r="E1119" s="163">
        <v>31909</v>
      </c>
      <c r="F1119" s="162">
        <f t="shared" si="53"/>
        <v>7538</v>
      </c>
      <c r="G1119" s="164">
        <f t="shared" si="52"/>
        <v>5549</v>
      </c>
      <c r="H1119" s="163">
        <v>58</v>
      </c>
    </row>
    <row r="1120" spans="1:8" x14ac:dyDescent="0.2">
      <c r="A1120" s="159">
        <v>1148</v>
      </c>
      <c r="B1120" s="160">
        <f t="shared" si="51"/>
        <v>128.59</v>
      </c>
      <c r="C1120" s="161">
        <v>278.20999999999998</v>
      </c>
      <c r="D1120" s="162">
        <v>44710</v>
      </c>
      <c r="E1120" s="163">
        <v>31909</v>
      </c>
      <c r="F1120" s="162">
        <f t="shared" si="53"/>
        <v>7538</v>
      </c>
      <c r="G1120" s="164">
        <f t="shared" si="52"/>
        <v>5549</v>
      </c>
      <c r="H1120" s="163">
        <v>58</v>
      </c>
    </row>
    <row r="1121" spans="1:8" x14ac:dyDescent="0.2">
      <c r="A1121" s="159">
        <v>1149</v>
      </c>
      <c r="B1121" s="160">
        <f t="shared" si="51"/>
        <v>128.6</v>
      </c>
      <c r="C1121" s="161">
        <v>278.20999999999998</v>
      </c>
      <c r="D1121" s="162">
        <v>44710</v>
      </c>
      <c r="E1121" s="163">
        <v>31909</v>
      </c>
      <c r="F1121" s="162">
        <f t="shared" si="53"/>
        <v>7537</v>
      </c>
      <c r="G1121" s="164">
        <f t="shared" si="52"/>
        <v>5548</v>
      </c>
      <c r="H1121" s="163">
        <v>58</v>
      </c>
    </row>
    <row r="1122" spans="1:8" x14ac:dyDescent="0.2">
      <c r="A1122" s="159">
        <v>1150</v>
      </c>
      <c r="B1122" s="160">
        <f t="shared" si="51"/>
        <v>128.6</v>
      </c>
      <c r="C1122" s="161">
        <v>278.20999999999998</v>
      </c>
      <c r="D1122" s="162">
        <v>44710</v>
      </c>
      <c r="E1122" s="163">
        <v>31909</v>
      </c>
      <c r="F1122" s="162">
        <f t="shared" si="53"/>
        <v>7537</v>
      </c>
      <c r="G1122" s="164">
        <f t="shared" si="52"/>
        <v>5548</v>
      </c>
      <c r="H1122" s="163">
        <v>58</v>
      </c>
    </row>
    <row r="1123" spans="1:8" x14ac:dyDescent="0.2">
      <c r="A1123" s="159">
        <v>1151</v>
      </c>
      <c r="B1123" s="160">
        <f t="shared" si="51"/>
        <v>128.6</v>
      </c>
      <c r="C1123" s="161">
        <v>278.20999999999998</v>
      </c>
      <c r="D1123" s="162">
        <v>44710</v>
      </c>
      <c r="E1123" s="163">
        <v>31909</v>
      </c>
      <c r="F1123" s="162">
        <f t="shared" si="53"/>
        <v>7537</v>
      </c>
      <c r="G1123" s="164">
        <f t="shared" si="52"/>
        <v>5548</v>
      </c>
      <c r="H1123" s="163">
        <v>58</v>
      </c>
    </row>
    <row r="1124" spans="1:8" x14ac:dyDescent="0.2">
      <c r="A1124" s="159">
        <v>1152</v>
      </c>
      <c r="B1124" s="160">
        <f t="shared" si="51"/>
        <v>128.61000000000001</v>
      </c>
      <c r="C1124" s="161">
        <v>278.20999999999998</v>
      </c>
      <c r="D1124" s="162">
        <v>44710</v>
      </c>
      <c r="E1124" s="163">
        <v>31909</v>
      </c>
      <c r="F1124" s="162">
        <f t="shared" si="53"/>
        <v>7537</v>
      </c>
      <c r="G1124" s="164">
        <f t="shared" si="52"/>
        <v>5548</v>
      </c>
      <c r="H1124" s="163">
        <v>58</v>
      </c>
    </row>
    <row r="1125" spans="1:8" x14ac:dyDescent="0.2">
      <c r="A1125" s="159">
        <v>1153</v>
      </c>
      <c r="B1125" s="160">
        <f t="shared" si="51"/>
        <v>128.61000000000001</v>
      </c>
      <c r="C1125" s="161">
        <v>278.20999999999998</v>
      </c>
      <c r="D1125" s="162">
        <v>44710</v>
      </c>
      <c r="E1125" s="163">
        <v>31909</v>
      </c>
      <c r="F1125" s="162">
        <f t="shared" si="53"/>
        <v>7537</v>
      </c>
      <c r="G1125" s="164">
        <f t="shared" si="52"/>
        <v>5548</v>
      </c>
      <c r="H1125" s="163">
        <v>58</v>
      </c>
    </row>
    <row r="1126" spans="1:8" x14ac:dyDescent="0.2">
      <c r="A1126" s="159">
        <v>1154</v>
      </c>
      <c r="B1126" s="160">
        <f t="shared" si="51"/>
        <v>128.61000000000001</v>
      </c>
      <c r="C1126" s="161">
        <v>278.20999999999998</v>
      </c>
      <c r="D1126" s="162">
        <v>44710</v>
      </c>
      <c r="E1126" s="163">
        <v>31909</v>
      </c>
      <c r="F1126" s="162">
        <f t="shared" si="53"/>
        <v>7537</v>
      </c>
      <c r="G1126" s="164">
        <f t="shared" si="52"/>
        <v>5548</v>
      </c>
      <c r="H1126" s="163">
        <v>58</v>
      </c>
    </row>
    <row r="1127" spans="1:8" x14ac:dyDescent="0.2">
      <c r="A1127" s="159">
        <v>1155</v>
      </c>
      <c r="B1127" s="160">
        <f t="shared" si="51"/>
        <v>128.62</v>
      </c>
      <c r="C1127" s="161">
        <v>278.20999999999998</v>
      </c>
      <c r="D1127" s="162">
        <v>44710</v>
      </c>
      <c r="E1127" s="163">
        <v>31909</v>
      </c>
      <c r="F1127" s="162">
        <f t="shared" si="53"/>
        <v>7536</v>
      </c>
      <c r="G1127" s="164">
        <f t="shared" si="52"/>
        <v>5548</v>
      </c>
      <c r="H1127" s="163">
        <v>58</v>
      </c>
    </row>
    <row r="1128" spans="1:8" x14ac:dyDescent="0.2">
      <c r="A1128" s="159">
        <v>1156</v>
      </c>
      <c r="B1128" s="160">
        <f t="shared" si="51"/>
        <v>128.62</v>
      </c>
      <c r="C1128" s="161">
        <v>278.20999999999998</v>
      </c>
      <c r="D1128" s="162">
        <v>44710</v>
      </c>
      <c r="E1128" s="163">
        <v>31909</v>
      </c>
      <c r="F1128" s="162">
        <f t="shared" si="53"/>
        <v>7536</v>
      </c>
      <c r="G1128" s="164">
        <f t="shared" si="52"/>
        <v>5548</v>
      </c>
      <c r="H1128" s="163">
        <v>58</v>
      </c>
    </row>
    <row r="1129" spans="1:8" x14ac:dyDescent="0.2">
      <c r="A1129" s="159">
        <v>1157</v>
      </c>
      <c r="B1129" s="160">
        <f t="shared" si="51"/>
        <v>128.63</v>
      </c>
      <c r="C1129" s="161">
        <v>278.20999999999998</v>
      </c>
      <c r="D1129" s="162">
        <v>44710</v>
      </c>
      <c r="E1129" s="163">
        <v>31909</v>
      </c>
      <c r="F1129" s="162">
        <f t="shared" si="53"/>
        <v>7536</v>
      </c>
      <c r="G1129" s="164">
        <f t="shared" si="52"/>
        <v>5547</v>
      </c>
      <c r="H1129" s="163">
        <v>58</v>
      </c>
    </row>
    <row r="1130" spans="1:8" x14ac:dyDescent="0.2">
      <c r="A1130" s="159">
        <v>1158</v>
      </c>
      <c r="B1130" s="160">
        <f t="shared" si="51"/>
        <v>128.63</v>
      </c>
      <c r="C1130" s="161">
        <v>278.20999999999998</v>
      </c>
      <c r="D1130" s="162">
        <v>44710</v>
      </c>
      <c r="E1130" s="163">
        <v>31909</v>
      </c>
      <c r="F1130" s="162">
        <f t="shared" si="53"/>
        <v>7536</v>
      </c>
      <c r="G1130" s="164">
        <f t="shared" si="52"/>
        <v>5547</v>
      </c>
      <c r="H1130" s="163">
        <v>58</v>
      </c>
    </row>
    <row r="1131" spans="1:8" x14ac:dyDescent="0.2">
      <c r="A1131" s="159">
        <v>1159</v>
      </c>
      <c r="B1131" s="160">
        <f t="shared" si="51"/>
        <v>128.63</v>
      </c>
      <c r="C1131" s="161">
        <v>278.20999999999998</v>
      </c>
      <c r="D1131" s="162">
        <v>44710</v>
      </c>
      <c r="E1131" s="163">
        <v>31909</v>
      </c>
      <c r="F1131" s="162">
        <f t="shared" si="53"/>
        <v>7536</v>
      </c>
      <c r="G1131" s="164">
        <f t="shared" si="52"/>
        <v>5547</v>
      </c>
      <c r="H1131" s="163">
        <v>58</v>
      </c>
    </row>
    <row r="1132" spans="1:8" x14ac:dyDescent="0.2">
      <c r="A1132" s="159">
        <v>1160</v>
      </c>
      <c r="B1132" s="160">
        <f t="shared" si="51"/>
        <v>128.63999999999999</v>
      </c>
      <c r="C1132" s="161">
        <v>278.20999999999998</v>
      </c>
      <c r="D1132" s="162">
        <v>44710</v>
      </c>
      <c r="E1132" s="163">
        <v>31909</v>
      </c>
      <c r="F1132" s="162">
        <f t="shared" si="53"/>
        <v>7535</v>
      </c>
      <c r="G1132" s="164">
        <f t="shared" si="52"/>
        <v>5547</v>
      </c>
      <c r="H1132" s="163">
        <v>58</v>
      </c>
    </row>
    <row r="1133" spans="1:8" x14ac:dyDescent="0.2">
      <c r="A1133" s="159">
        <v>1161</v>
      </c>
      <c r="B1133" s="160">
        <f t="shared" si="51"/>
        <v>128.63999999999999</v>
      </c>
      <c r="C1133" s="161">
        <v>278.20999999999998</v>
      </c>
      <c r="D1133" s="162">
        <v>44710</v>
      </c>
      <c r="E1133" s="163">
        <v>31909</v>
      </c>
      <c r="F1133" s="162">
        <f t="shared" si="53"/>
        <v>7535</v>
      </c>
      <c r="G1133" s="164">
        <f t="shared" si="52"/>
        <v>5547</v>
      </c>
      <c r="H1133" s="163">
        <v>58</v>
      </c>
    </row>
    <row r="1134" spans="1:8" x14ac:dyDescent="0.2">
      <c r="A1134" s="159">
        <v>1162</v>
      </c>
      <c r="B1134" s="160">
        <f t="shared" si="51"/>
        <v>128.63999999999999</v>
      </c>
      <c r="C1134" s="161">
        <v>278.20999999999998</v>
      </c>
      <c r="D1134" s="162">
        <v>44710</v>
      </c>
      <c r="E1134" s="163">
        <v>31909</v>
      </c>
      <c r="F1134" s="162">
        <f t="shared" si="53"/>
        <v>7535</v>
      </c>
      <c r="G1134" s="164">
        <f t="shared" si="52"/>
        <v>5547</v>
      </c>
      <c r="H1134" s="163">
        <v>58</v>
      </c>
    </row>
    <row r="1135" spans="1:8" x14ac:dyDescent="0.2">
      <c r="A1135" s="159">
        <v>1163</v>
      </c>
      <c r="B1135" s="160">
        <f t="shared" si="51"/>
        <v>128.65</v>
      </c>
      <c r="C1135" s="161">
        <v>278.20999999999998</v>
      </c>
      <c r="D1135" s="162">
        <v>44710</v>
      </c>
      <c r="E1135" s="163">
        <v>31909</v>
      </c>
      <c r="F1135" s="162">
        <f t="shared" si="53"/>
        <v>7535</v>
      </c>
      <c r="G1135" s="164">
        <f t="shared" si="52"/>
        <v>5547</v>
      </c>
      <c r="H1135" s="163">
        <v>58</v>
      </c>
    </row>
    <row r="1136" spans="1:8" x14ac:dyDescent="0.2">
      <c r="A1136" s="159">
        <v>1164</v>
      </c>
      <c r="B1136" s="160">
        <f t="shared" si="51"/>
        <v>128.65</v>
      </c>
      <c r="C1136" s="161">
        <v>278.20999999999998</v>
      </c>
      <c r="D1136" s="162">
        <v>44710</v>
      </c>
      <c r="E1136" s="163">
        <v>31909</v>
      </c>
      <c r="F1136" s="162">
        <f t="shared" si="53"/>
        <v>7535</v>
      </c>
      <c r="G1136" s="164">
        <f t="shared" si="52"/>
        <v>5547</v>
      </c>
      <c r="H1136" s="163">
        <v>58</v>
      </c>
    </row>
    <row r="1137" spans="1:8" x14ac:dyDescent="0.2">
      <c r="A1137" s="159">
        <v>1165</v>
      </c>
      <c r="B1137" s="160">
        <f t="shared" si="51"/>
        <v>128.65</v>
      </c>
      <c r="C1137" s="161">
        <v>278.20999999999998</v>
      </c>
      <c r="D1137" s="162">
        <v>44710</v>
      </c>
      <c r="E1137" s="163">
        <v>31909</v>
      </c>
      <c r="F1137" s="162">
        <f t="shared" si="53"/>
        <v>7535</v>
      </c>
      <c r="G1137" s="164">
        <f t="shared" si="52"/>
        <v>5547</v>
      </c>
      <c r="H1137" s="163">
        <v>58</v>
      </c>
    </row>
    <row r="1138" spans="1:8" x14ac:dyDescent="0.2">
      <c r="A1138" s="159">
        <v>1166</v>
      </c>
      <c r="B1138" s="160">
        <f t="shared" si="51"/>
        <v>128.66</v>
      </c>
      <c r="C1138" s="161">
        <v>278.20999999999998</v>
      </c>
      <c r="D1138" s="162">
        <v>44710</v>
      </c>
      <c r="E1138" s="163">
        <v>31909</v>
      </c>
      <c r="F1138" s="162">
        <f t="shared" si="53"/>
        <v>7535</v>
      </c>
      <c r="G1138" s="164">
        <f t="shared" si="52"/>
        <v>5546</v>
      </c>
      <c r="H1138" s="163">
        <v>58</v>
      </c>
    </row>
    <row r="1139" spans="1:8" x14ac:dyDescent="0.2">
      <c r="A1139" s="159">
        <v>1167</v>
      </c>
      <c r="B1139" s="160">
        <f t="shared" si="51"/>
        <v>128.66</v>
      </c>
      <c r="C1139" s="161">
        <v>278.20999999999998</v>
      </c>
      <c r="D1139" s="162">
        <v>44710</v>
      </c>
      <c r="E1139" s="163">
        <v>31909</v>
      </c>
      <c r="F1139" s="162">
        <f t="shared" si="53"/>
        <v>7535</v>
      </c>
      <c r="G1139" s="164">
        <f t="shared" si="52"/>
        <v>5546</v>
      </c>
      <c r="H1139" s="163">
        <v>58</v>
      </c>
    </row>
    <row r="1140" spans="1:8" x14ac:dyDescent="0.2">
      <c r="A1140" s="159">
        <v>1168</v>
      </c>
      <c r="B1140" s="160">
        <f t="shared" si="51"/>
        <v>128.66</v>
      </c>
      <c r="C1140" s="161">
        <v>278.20999999999998</v>
      </c>
      <c r="D1140" s="162">
        <v>44710</v>
      </c>
      <c r="E1140" s="163">
        <v>31909</v>
      </c>
      <c r="F1140" s="162">
        <f t="shared" si="53"/>
        <v>7535</v>
      </c>
      <c r="G1140" s="164">
        <f t="shared" si="52"/>
        <v>5546</v>
      </c>
      <c r="H1140" s="163">
        <v>58</v>
      </c>
    </row>
    <row r="1141" spans="1:8" x14ac:dyDescent="0.2">
      <c r="A1141" s="159">
        <v>1169</v>
      </c>
      <c r="B1141" s="160">
        <f t="shared" si="51"/>
        <v>128.66999999999999</v>
      </c>
      <c r="C1141" s="161">
        <v>278.20999999999998</v>
      </c>
      <c r="D1141" s="162">
        <v>44710</v>
      </c>
      <c r="E1141" s="163">
        <v>31909</v>
      </c>
      <c r="F1141" s="162">
        <f t="shared" si="53"/>
        <v>7534</v>
      </c>
      <c r="G1141" s="164">
        <f t="shared" si="52"/>
        <v>5546</v>
      </c>
      <c r="H1141" s="163">
        <v>58</v>
      </c>
    </row>
    <row r="1142" spans="1:8" x14ac:dyDescent="0.2">
      <c r="A1142" s="159">
        <v>1170</v>
      </c>
      <c r="B1142" s="160">
        <f t="shared" si="51"/>
        <v>128.66999999999999</v>
      </c>
      <c r="C1142" s="161">
        <v>278.20999999999998</v>
      </c>
      <c r="D1142" s="162">
        <v>44710</v>
      </c>
      <c r="E1142" s="163">
        <v>31909</v>
      </c>
      <c r="F1142" s="162">
        <f t="shared" si="53"/>
        <v>7534</v>
      </c>
      <c r="G1142" s="164">
        <f t="shared" si="52"/>
        <v>5546</v>
      </c>
      <c r="H1142" s="163">
        <v>58</v>
      </c>
    </row>
    <row r="1143" spans="1:8" x14ac:dyDescent="0.2">
      <c r="A1143" s="159">
        <v>1171</v>
      </c>
      <c r="B1143" s="160">
        <f t="shared" si="51"/>
        <v>128.68</v>
      </c>
      <c r="C1143" s="161">
        <v>278.20999999999998</v>
      </c>
      <c r="D1143" s="162">
        <v>44710</v>
      </c>
      <c r="E1143" s="163">
        <v>31909</v>
      </c>
      <c r="F1143" s="162">
        <f t="shared" si="53"/>
        <v>7534</v>
      </c>
      <c r="G1143" s="164">
        <f t="shared" si="52"/>
        <v>5546</v>
      </c>
      <c r="H1143" s="163">
        <v>58</v>
      </c>
    </row>
    <row r="1144" spans="1:8" x14ac:dyDescent="0.2">
      <c r="A1144" s="159">
        <v>1172</v>
      </c>
      <c r="B1144" s="160">
        <f t="shared" si="51"/>
        <v>128.68</v>
      </c>
      <c r="C1144" s="161">
        <v>278.20999999999998</v>
      </c>
      <c r="D1144" s="162">
        <v>44710</v>
      </c>
      <c r="E1144" s="163">
        <v>31909</v>
      </c>
      <c r="F1144" s="162">
        <f t="shared" si="53"/>
        <v>7534</v>
      </c>
      <c r="G1144" s="164">
        <f t="shared" si="52"/>
        <v>5546</v>
      </c>
      <c r="H1144" s="163">
        <v>58</v>
      </c>
    </row>
    <row r="1145" spans="1:8" x14ac:dyDescent="0.2">
      <c r="A1145" s="159">
        <v>1173</v>
      </c>
      <c r="B1145" s="160">
        <f t="shared" si="51"/>
        <v>128.68</v>
      </c>
      <c r="C1145" s="161">
        <v>278.20999999999998</v>
      </c>
      <c r="D1145" s="162">
        <v>44710</v>
      </c>
      <c r="E1145" s="163">
        <v>31909</v>
      </c>
      <c r="F1145" s="162">
        <f t="shared" si="53"/>
        <v>7534</v>
      </c>
      <c r="G1145" s="164">
        <f t="shared" si="52"/>
        <v>5546</v>
      </c>
      <c r="H1145" s="163">
        <v>58</v>
      </c>
    </row>
    <row r="1146" spans="1:8" x14ac:dyDescent="0.2">
      <c r="A1146" s="159">
        <v>1174</v>
      </c>
      <c r="B1146" s="160">
        <f t="shared" si="51"/>
        <v>128.69</v>
      </c>
      <c r="C1146" s="161">
        <v>278.20999999999998</v>
      </c>
      <c r="D1146" s="162">
        <v>44710</v>
      </c>
      <c r="E1146" s="163">
        <v>31909</v>
      </c>
      <c r="F1146" s="162">
        <f t="shared" si="53"/>
        <v>7533</v>
      </c>
      <c r="G1146" s="164">
        <f t="shared" si="52"/>
        <v>5545</v>
      </c>
      <c r="H1146" s="163">
        <v>58</v>
      </c>
    </row>
    <row r="1147" spans="1:8" x14ac:dyDescent="0.2">
      <c r="A1147" s="159">
        <v>1175</v>
      </c>
      <c r="B1147" s="160">
        <f t="shared" si="51"/>
        <v>128.69</v>
      </c>
      <c r="C1147" s="161">
        <v>278.20999999999998</v>
      </c>
      <c r="D1147" s="162">
        <v>44710</v>
      </c>
      <c r="E1147" s="163">
        <v>31909</v>
      </c>
      <c r="F1147" s="162">
        <f t="shared" si="53"/>
        <v>7533</v>
      </c>
      <c r="G1147" s="164">
        <f t="shared" si="52"/>
        <v>5545</v>
      </c>
      <c r="H1147" s="163">
        <v>58</v>
      </c>
    </row>
    <row r="1148" spans="1:8" x14ac:dyDescent="0.2">
      <c r="A1148" s="159">
        <v>1176</v>
      </c>
      <c r="B1148" s="160">
        <f t="shared" si="51"/>
        <v>128.69</v>
      </c>
      <c r="C1148" s="161">
        <v>278.20999999999998</v>
      </c>
      <c r="D1148" s="162">
        <v>44710</v>
      </c>
      <c r="E1148" s="163">
        <v>31909</v>
      </c>
      <c r="F1148" s="162">
        <f t="shared" si="53"/>
        <v>7533</v>
      </c>
      <c r="G1148" s="164">
        <f t="shared" si="52"/>
        <v>5545</v>
      </c>
      <c r="H1148" s="163">
        <v>58</v>
      </c>
    </row>
    <row r="1149" spans="1:8" x14ac:dyDescent="0.2">
      <c r="A1149" s="159">
        <v>1177</v>
      </c>
      <c r="B1149" s="160">
        <f t="shared" si="51"/>
        <v>128.69999999999999</v>
      </c>
      <c r="C1149" s="161">
        <v>278.20999999999998</v>
      </c>
      <c r="D1149" s="162">
        <v>44710</v>
      </c>
      <c r="E1149" s="163">
        <v>31909</v>
      </c>
      <c r="F1149" s="162">
        <f t="shared" si="53"/>
        <v>7533</v>
      </c>
      <c r="G1149" s="164">
        <f t="shared" si="52"/>
        <v>5545</v>
      </c>
      <c r="H1149" s="163">
        <v>58</v>
      </c>
    </row>
    <row r="1150" spans="1:8" x14ac:dyDescent="0.2">
      <c r="A1150" s="159">
        <v>1178</v>
      </c>
      <c r="B1150" s="160">
        <f t="shared" si="51"/>
        <v>128.69999999999999</v>
      </c>
      <c r="C1150" s="161">
        <v>278.20999999999998</v>
      </c>
      <c r="D1150" s="162">
        <v>44710</v>
      </c>
      <c r="E1150" s="163">
        <v>31909</v>
      </c>
      <c r="F1150" s="162">
        <f t="shared" si="53"/>
        <v>7533</v>
      </c>
      <c r="G1150" s="164">
        <f t="shared" si="52"/>
        <v>5545</v>
      </c>
      <c r="H1150" s="163">
        <v>58</v>
      </c>
    </row>
    <row r="1151" spans="1:8" x14ac:dyDescent="0.2">
      <c r="A1151" s="159">
        <v>1179</v>
      </c>
      <c r="B1151" s="160">
        <f t="shared" si="51"/>
        <v>128.69999999999999</v>
      </c>
      <c r="C1151" s="161">
        <v>278.20999999999998</v>
      </c>
      <c r="D1151" s="162">
        <v>44710</v>
      </c>
      <c r="E1151" s="163">
        <v>31909</v>
      </c>
      <c r="F1151" s="162">
        <f t="shared" si="53"/>
        <v>7533</v>
      </c>
      <c r="G1151" s="164">
        <f t="shared" si="52"/>
        <v>5545</v>
      </c>
      <c r="H1151" s="163">
        <v>58</v>
      </c>
    </row>
    <row r="1152" spans="1:8" x14ac:dyDescent="0.2">
      <c r="A1152" s="159">
        <v>1180</v>
      </c>
      <c r="B1152" s="160">
        <f t="shared" si="51"/>
        <v>128.71</v>
      </c>
      <c r="C1152" s="161">
        <v>278.20999999999998</v>
      </c>
      <c r="D1152" s="162">
        <v>44710</v>
      </c>
      <c r="E1152" s="163">
        <v>31909</v>
      </c>
      <c r="F1152" s="162">
        <f t="shared" si="53"/>
        <v>7532</v>
      </c>
      <c r="G1152" s="164">
        <f t="shared" si="52"/>
        <v>5545</v>
      </c>
      <c r="H1152" s="163">
        <v>58</v>
      </c>
    </row>
    <row r="1153" spans="1:8" x14ac:dyDescent="0.2">
      <c r="A1153" s="159">
        <v>1181</v>
      </c>
      <c r="B1153" s="160">
        <f t="shared" si="51"/>
        <v>128.71</v>
      </c>
      <c r="C1153" s="161">
        <v>278.20999999999998</v>
      </c>
      <c r="D1153" s="162">
        <v>44710</v>
      </c>
      <c r="E1153" s="163">
        <v>31909</v>
      </c>
      <c r="F1153" s="162">
        <f t="shared" si="53"/>
        <v>7532</v>
      </c>
      <c r="G1153" s="164">
        <f t="shared" si="52"/>
        <v>5545</v>
      </c>
      <c r="H1153" s="163">
        <v>58</v>
      </c>
    </row>
    <row r="1154" spans="1:8" x14ac:dyDescent="0.2">
      <c r="A1154" s="159">
        <v>1182</v>
      </c>
      <c r="B1154" s="160">
        <f t="shared" si="51"/>
        <v>128.71</v>
      </c>
      <c r="C1154" s="161">
        <v>278.20999999999998</v>
      </c>
      <c r="D1154" s="162">
        <v>44710</v>
      </c>
      <c r="E1154" s="163">
        <v>31909</v>
      </c>
      <c r="F1154" s="162">
        <f t="shared" si="53"/>
        <v>7532</v>
      </c>
      <c r="G1154" s="164">
        <f t="shared" si="52"/>
        <v>5545</v>
      </c>
      <c r="H1154" s="163">
        <v>58</v>
      </c>
    </row>
    <row r="1155" spans="1:8" x14ac:dyDescent="0.2">
      <c r="A1155" s="159">
        <v>1183</v>
      </c>
      <c r="B1155" s="160">
        <f t="shared" si="51"/>
        <v>128.72</v>
      </c>
      <c r="C1155" s="161">
        <v>278.20999999999998</v>
      </c>
      <c r="D1155" s="162">
        <v>44710</v>
      </c>
      <c r="E1155" s="163">
        <v>31909</v>
      </c>
      <c r="F1155" s="162">
        <f t="shared" si="53"/>
        <v>7532</v>
      </c>
      <c r="G1155" s="164">
        <f t="shared" si="52"/>
        <v>5544</v>
      </c>
      <c r="H1155" s="163">
        <v>58</v>
      </c>
    </row>
    <row r="1156" spans="1:8" x14ac:dyDescent="0.2">
      <c r="A1156" s="159">
        <v>1184</v>
      </c>
      <c r="B1156" s="160">
        <f t="shared" si="51"/>
        <v>128.72</v>
      </c>
      <c r="C1156" s="161">
        <v>278.20999999999998</v>
      </c>
      <c r="D1156" s="162">
        <v>44710</v>
      </c>
      <c r="E1156" s="163">
        <v>31909</v>
      </c>
      <c r="F1156" s="162">
        <f t="shared" si="53"/>
        <v>7532</v>
      </c>
      <c r="G1156" s="164">
        <f t="shared" si="52"/>
        <v>5544</v>
      </c>
      <c r="H1156" s="163">
        <v>58</v>
      </c>
    </row>
    <row r="1157" spans="1:8" x14ac:dyDescent="0.2">
      <c r="A1157" s="159">
        <v>1185</v>
      </c>
      <c r="B1157" s="160">
        <f t="shared" si="51"/>
        <v>128.72999999999999</v>
      </c>
      <c r="C1157" s="161">
        <v>278.20999999999998</v>
      </c>
      <c r="D1157" s="162">
        <v>44710</v>
      </c>
      <c r="E1157" s="163">
        <v>31909</v>
      </c>
      <c r="F1157" s="162">
        <f t="shared" si="53"/>
        <v>7531</v>
      </c>
      <c r="G1157" s="164">
        <f t="shared" si="52"/>
        <v>5544</v>
      </c>
      <c r="H1157" s="163">
        <v>58</v>
      </c>
    </row>
    <row r="1158" spans="1:8" x14ac:dyDescent="0.2">
      <c r="A1158" s="159">
        <v>1186</v>
      </c>
      <c r="B1158" s="160">
        <f t="shared" si="51"/>
        <v>128.72999999999999</v>
      </c>
      <c r="C1158" s="161">
        <v>278.20999999999998</v>
      </c>
      <c r="D1158" s="162">
        <v>44710</v>
      </c>
      <c r="E1158" s="163">
        <v>31909</v>
      </c>
      <c r="F1158" s="162">
        <f t="shared" si="53"/>
        <v>7531</v>
      </c>
      <c r="G1158" s="164">
        <f t="shared" si="52"/>
        <v>5544</v>
      </c>
      <c r="H1158" s="163">
        <v>58</v>
      </c>
    </row>
    <row r="1159" spans="1:8" x14ac:dyDescent="0.2">
      <c r="A1159" s="159">
        <v>1187</v>
      </c>
      <c r="B1159" s="160">
        <f t="shared" si="51"/>
        <v>128.72999999999999</v>
      </c>
      <c r="C1159" s="161">
        <v>278.20999999999998</v>
      </c>
      <c r="D1159" s="162">
        <v>44710</v>
      </c>
      <c r="E1159" s="163">
        <v>31909</v>
      </c>
      <c r="F1159" s="162">
        <f t="shared" si="53"/>
        <v>7531</v>
      </c>
      <c r="G1159" s="164">
        <f t="shared" si="52"/>
        <v>5544</v>
      </c>
      <c r="H1159" s="163">
        <v>58</v>
      </c>
    </row>
    <row r="1160" spans="1:8" x14ac:dyDescent="0.2">
      <c r="A1160" s="159">
        <v>1188</v>
      </c>
      <c r="B1160" s="160">
        <f t="shared" si="51"/>
        <v>128.74</v>
      </c>
      <c r="C1160" s="161">
        <v>278.20999999999998</v>
      </c>
      <c r="D1160" s="162">
        <v>44710</v>
      </c>
      <c r="E1160" s="163">
        <v>31909</v>
      </c>
      <c r="F1160" s="162">
        <f t="shared" si="53"/>
        <v>7531</v>
      </c>
      <c r="G1160" s="164">
        <f t="shared" si="52"/>
        <v>5544</v>
      </c>
      <c r="H1160" s="163">
        <v>58</v>
      </c>
    </row>
    <row r="1161" spans="1:8" x14ac:dyDescent="0.2">
      <c r="A1161" s="159">
        <v>1189</v>
      </c>
      <c r="B1161" s="160">
        <f t="shared" si="51"/>
        <v>128.74</v>
      </c>
      <c r="C1161" s="161">
        <v>278.20999999999998</v>
      </c>
      <c r="D1161" s="162">
        <v>44710</v>
      </c>
      <c r="E1161" s="163">
        <v>31909</v>
      </c>
      <c r="F1161" s="162">
        <f t="shared" si="53"/>
        <v>7531</v>
      </c>
      <c r="G1161" s="164">
        <f t="shared" si="52"/>
        <v>5544</v>
      </c>
      <c r="H1161" s="163">
        <v>58</v>
      </c>
    </row>
    <row r="1162" spans="1:8" x14ac:dyDescent="0.2">
      <c r="A1162" s="159">
        <v>1190</v>
      </c>
      <c r="B1162" s="160">
        <f t="shared" si="51"/>
        <v>128.74</v>
      </c>
      <c r="C1162" s="161">
        <v>278.20999999999998</v>
      </c>
      <c r="D1162" s="162">
        <v>44710</v>
      </c>
      <c r="E1162" s="163">
        <v>31909</v>
      </c>
      <c r="F1162" s="162">
        <f t="shared" si="53"/>
        <v>7531</v>
      </c>
      <c r="G1162" s="164">
        <f t="shared" si="52"/>
        <v>5544</v>
      </c>
      <c r="H1162" s="163">
        <v>58</v>
      </c>
    </row>
    <row r="1163" spans="1:8" x14ac:dyDescent="0.2">
      <c r="A1163" s="159">
        <v>1191</v>
      </c>
      <c r="B1163" s="160">
        <f t="shared" si="51"/>
        <v>128.75</v>
      </c>
      <c r="C1163" s="161">
        <v>278.20999999999998</v>
      </c>
      <c r="D1163" s="162">
        <v>44710</v>
      </c>
      <c r="E1163" s="163">
        <v>31909</v>
      </c>
      <c r="F1163" s="162">
        <f t="shared" si="53"/>
        <v>7531</v>
      </c>
      <c r="G1163" s="164">
        <f t="shared" si="52"/>
        <v>5543</v>
      </c>
      <c r="H1163" s="163">
        <v>58</v>
      </c>
    </row>
    <row r="1164" spans="1:8" x14ac:dyDescent="0.2">
      <c r="A1164" s="159">
        <v>1192</v>
      </c>
      <c r="B1164" s="160">
        <f t="shared" ref="B1164:B1227" si="54">ROUND(4.2*LN(A1164)+99,2)</f>
        <v>128.75</v>
      </c>
      <c r="C1164" s="161">
        <v>278.20999999999998</v>
      </c>
      <c r="D1164" s="162">
        <v>44710</v>
      </c>
      <c r="E1164" s="163">
        <v>31909</v>
      </c>
      <c r="F1164" s="162">
        <f t="shared" si="53"/>
        <v>7531</v>
      </c>
      <c r="G1164" s="164">
        <f t="shared" ref="G1164:G1227" si="55">ROUND(12*(1/B1164*D1164+1/C1164*E1164),0)</f>
        <v>5543</v>
      </c>
      <c r="H1164" s="163">
        <v>58</v>
      </c>
    </row>
    <row r="1165" spans="1:8" x14ac:dyDescent="0.2">
      <c r="A1165" s="159">
        <v>1193</v>
      </c>
      <c r="B1165" s="160">
        <f t="shared" si="54"/>
        <v>128.75</v>
      </c>
      <c r="C1165" s="161">
        <v>278.20999999999998</v>
      </c>
      <c r="D1165" s="162">
        <v>44710</v>
      </c>
      <c r="E1165" s="163">
        <v>31909</v>
      </c>
      <c r="F1165" s="162">
        <f t="shared" si="53"/>
        <v>7531</v>
      </c>
      <c r="G1165" s="164">
        <f t="shared" si="55"/>
        <v>5543</v>
      </c>
      <c r="H1165" s="163">
        <v>58</v>
      </c>
    </row>
    <row r="1166" spans="1:8" x14ac:dyDescent="0.2">
      <c r="A1166" s="159">
        <v>1194</v>
      </c>
      <c r="B1166" s="160">
        <f t="shared" si="54"/>
        <v>128.76</v>
      </c>
      <c r="C1166" s="161">
        <v>278.20999999999998</v>
      </c>
      <c r="D1166" s="162">
        <v>44710</v>
      </c>
      <c r="E1166" s="163">
        <v>31909</v>
      </c>
      <c r="F1166" s="162">
        <f t="shared" si="53"/>
        <v>7530</v>
      </c>
      <c r="G1166" s="164">
        <f t="shared" si="55"/>
        <v>5543</v>
      </c>
      <c r="H1166" s="163">
        <v>58</v>
      </c>
    </row>
    <row r="1167" spans="1:8" x14ac:dyDescent="0.2">
      <c r="A1167" s="159">
        <v>1195</v>
      </c>
      <c r="B1167" s="160">
        <f t="shared" si="54"/>
        <v>128.76</v>
      </c>
      <c r="C1167" s="161">
        <v>278.20999999999998</v>
      </c>
      <c r="D1167" s="162">
        <v>44710</v>
      </c>
      <c r="E1167" s="163">
        <v>31909</v>
      </c>
      <c r="F1167" s="162">
        <f t="shared" si="53"/>
        <v>7530</v>
      </c>
      <c r="G1167" s="164">
        <f t="shared" si="55"/>
        <v>5543</v>
      </c>
      <c r="H1167" s="163">
        <v>58</v>
      </c>
    </row>
    <row r="1168" spans="1:8" x14ac:dyDescent="0.2">
      <c r="A1168" s="159">
        <v>1196</v>
      </c>
      <c r="B1168" s="160">
        <f t="shared" si="54"/>
        <v>128.76</v>
      </c>
      <c r="C1168" s="161">
        <v>278.20999999999998</v>
      </c>
      <c r="D1168" s="162">
        <v>44710</v>
      </c>
      <c r="E1168" s="163">
        <v>31909</v>
      </c>
      <c r="F1168" s="162">
        <f t="shared" ref="F1168:F1231" si="56">ROUND(12*1.348*(1/B1168*D1168+1/C1168*E1168)+H1168,0)</f>
        <v>7530</v>
      </c>
      <c r="G1168" s="164">
        <f t="shared" si="55"/>
        <v>5543</v>
      </c>
      <c r="H1168" s="163">
        <v>58</v>
      </c>
    </row>
    <row r="1169" spans="1:8" x14ac:dyDescent="0.2">
      <c r="A1169" s="159">
        <v>1197</v>
      </c>
      <c r="B1169" s="160">
        <f t="shared" si="54"/>
        <v>128.77000000000001</v>
      </c>
      <c r="C1169" s="161">
        <v>278.20999999999998</v>
      </c>
      <c r="D1169" s="162">
        <v>44710</v>
      </c>
      <c r="E1169" s="163">
        <v>31909</v>
      </c>
      <c r="F1169" s="162">
        <f t="shared" si="56"/>
        <v>7530</v>
      </c>
      <c r="G1169" s="164">
        <f t="shared" si="55"/>
        <v>5543</v>
      </c>
      <c r="H1169" s="163">
        <v>58</v>
      </c>
    </row>
    <row r="1170" spans="1:8" x14ac:dyDescent="0.2">
      <c r="A1170" s="159">
        <v>1198</v>
      </c>
      <c r="B1170" s="160">
        <f t="shared" si="54"/>
        <v>128.77000000000001</v>
      </c>
      <c r="C1170" s="161">
        <v>278.20999999999998</v>
      </c>
      <c r="D1170" s="162">
        <v>44710</v>
      </c>
      <c r="E1170" s="163">
        <v>31909</v>
      </c>
      <c r="F1170" s="162">
        <f t="shared" si="56"/>
        <v>7530</v>
      </c>
      <c r="G1170" s="164">
        <f t="shared" si="55"/>
        <v>5543</v>
      </c>
      <c r="H1170" s="163">
        <v>58</v>
      </c>
    </row>
    <row r="1171" spans="1:8" x14ac:dyDescent="0.2">
      <c r="A1171" s="159">
        <v>1199</v>
      </c>
      <c r="B1171" s="160">
        <f t="shared" si="54"/>
        <v>128.77000000000001</v>
      </c>
      <c r="C1171" s="161">
        <v>278.20999999999998</v>
      </c>
      <c r="D1171" s="162">
        <v>44710</v>
      </c>
      <c r="E1171" s="163">
        <v>31909</v>
      </c>
      <c r="F1171" s="162">
        <f t="shared" si="56"/>
        <v>7530</v>
      </c>
      <c r="G1171" s="164">
        <f t="shared" si="55"/>
        <v>5543</v>
      </c>
      <c r="H1171" s="163">
        <v>58</v>
      </c>
    </row>
    <row r="1172" spans="1:8" x14ac:dyDescent="0.2">
      <c r="A1172" s="159">
        <v>1200</v>
      </c>
      <c r="B1172" s="160">
        <f t="shared" si="54"/>
        <v>128.78</v>
      </c>
      <c r="C1172" s="161">
        <v>278.20999999999998</v>
      </c>
      <c r="D1172" s="162">
        <v>44710</v>
      </c>
      <c r="E1172" s="163">
        <v>31909</v>
      </c>
      <c r="F1172" s="162">
        <f t="shared" si="56"/>
        <v>7529</v>
      </c>
      <c r="G1172" s="164">
        <f t="shared" si="55"/>
        <v>5543</v>
      </c>
      <c r="H1172" s="163">
        <v>58</v>
      </c>
    </row>
    <row r="1173" spans="1:8" x14ac:dyDescent="0.2">
      <c r="A1173" s="159">
        <v>1201</v>
      </c>
      <c r="B1173" s="160">
        <f t="shared" si="54"/>
        <v>128.78</v>
      </c>
      <c r="C1173" s="161">
        <v>278.20999999999998</v>
      </c>
      <c r="D1173" s="162">
        <v>44710</v>
      </c>
      <c r="E1173" s="163">
        <v>31909</v>
      </c>
      <c r="F1173" s="162">
        <f t="shared" si="56"/>
        <v>7529</v>
      </c>
      <c r="G1173" s="164">
        <f t="shared" si="55"/>
        <v>5543</v>
      </c>
      <c r="H1173" s="163">
        <v>58</v>
      </c>
    </row>
    <row r="1174" spans="1:8" x14ac:dyDescent="0.2">
      <c r="A1174" s="159">
        <v>1202</v>
      </c>
      <c r="B1174" s="160">
        <f t="shared" si="54"/>
        <v>128.79</v>
      </c>
      <c r="C1174" s="161">
        <v>278.20999999999998</v>
      </c>
      <c r="D1174" s="162">
        <v>44710</v>
      </c>
      <c r="E1174" s="163">
        <v>31909</v>
      </c>
      <c r="F1174" s="162">
        <f t="shared" si="56"/>
        <v>7529</v>
      </c>
      <c r="G1174" s="164">
        <f t="shared" si="55"/>
        <v>5542</v>
      </c>
      <c r="H1174" s="163">
        <v>58</v>
      </c>
    </row>
    <row r="1175" spans="1:8" x14ac:dyDescent="0.2">
      <c r="A1175" s="159">
        <v>1203</v>
      </c>
      <c r="B1175" s="160">
        <f t="shared" si="54"/>
        <v>128.79</v>
      </c>
      <c r="C1175" s="161">
        <v>278.20999999999998</v>
      </c>
      <c r="D1175" s="162">
        <v>44710</v>
      </c>
      <c r="E1175" s="163">
        <v>31909</v>
      </c>
      <c r="F1175" s="162">
        <f t="shared" si="56"/>
        <v>7529</v>
      </c>
      <c r="G1175" s="164">
        <f t="shared" si="55"/>
        <v>5542</v>
      </c>
      <c r="H1175" s="163">
        <v>58</v>
      </c>
    </row>
    <row r="1176" spans="1:8" x14ac:dyDescent="0.2">
      <c r="A1176" s="159">
        <v>1204</v>
      </c>
      <c r="B1176" s="160">
        <f t="shared" si="54"/>
        <v>128.79</v>
      </c>
      <c r="C1176" s="161">
        <v>278.20999999999998</v>
      </c>
      <c r="D1176" s="162">
        <v>44710</v>
      </c>
      <c r="E1176" s="163">
        <v>31909</v>
      </c>
      <c r="F1176" s="162">
        <f t="shared" si="56"/>
        <v>7529</v>
      </c>
      <c r="G1176" s="164">
        <f t="shared" si="55"/>
        <v>5542</v>
      </c>
      <c r="H1176" s="163">
        <v>58</v>
      </c>
    </row>
    <row r="1177" spans="1:8" x14ac:dyDescent="0.2">
      <c r="A1177" s="159">
        <v>1205</v>
      </c>
      <c r="B1177" s="160">
        <f t="shared" si="54"/>
        <v>128.80000000000001</v>
      </c>
      <c r="C1177" s="161">
        <v>278.20999999999998</v>
      </c>
      <c r="D1177" s="162">
        <v>44710</v>
      </c>
      <c r="E1177" s="163">
        <v>31909</v>
      </c>
      <c r="F1177" s="162">
        <f t="shared" si="56"/>
        <v>7528</v>
      </c>
      <c r="G1177" s="164">
        <f t="shared" si="55"/>
        <v>5542</v>
      </c>
      <c r="H1177" s="163">
        <v>58</v>
      </c>
    </row>
    <row r="1178" spans="1:8" x14ac:dyDescent="0.2">
      <c r="A1178" s="159">
        <v>1206</v>
      </c>
      <c r="B1178" s="160">
        <f t="shared" si="54"/>
        <v>128.80000000000001</v>
      </c>
      <c r="C1178" s="161">
        <v>278.20999999999998</v>
      </c>
      <c r="D1178" s="162">
        <v>44710</v>
      </c>
      <c r="E1178" s="163">
        <v>31909</v>
      </c>
      <c r="F1178" s="162">
        <f t="shared" si="56"/>
        <v>7528</v>
      </c>
      <c r="G1178" s="164">
        <f t="shared" si="55"/>
        <v>5542</v>
      </c>
      <c r="H1178" s="163">
        <v>58</v>
      </c>
    </row>
    <row r="1179" spans="1:8" x14ac:dyDescent="0.2">
      <c r="A1179" s="159">
        <v>1207</v>
      </c>
      <c r="B1179" s="160">
        <f t="shared" si="54"/>
        <v>128.80000000000001</v>
      </c>
      <c r="C1179" s="161">
        <v>278.20999999999998</v>
      </c>
      <c r="D1179" s="162">
        <v>44710</v>
      </c>
      <c r="E1179" s="163">
        <v>31909</v>
      </c>
      <c r="F1179" s="162">
        <f t="shared" si="56"/>
        <v>7528</v>
      </c>
      <c r="G1179" s="164">
        <f t="shared" si="55"/>
        <v>5542</v>
      </c>
      <c r="H1179" s="163">
        <v>58</v>
      </c>
    </row>
    <row r="1180" spans="1:8" x14ac:dyDescent="0.2">
      <c r="A1180" s="159">
        <v>1208</v>
      </c>
      <c r="B1180" s="160">
        <f t="shared" si="54"/>
        <v>128.81</v>
      </c>
      <c r="C1180" s="161">
        <v>278.20999999999998</v>
      </c>
      <c r="D1180" s="162">
        <v>44710</v>
      </c>
      <c r="E1180" s="163">
        <v>31909</v>
      </c>
      <c r="F1180" s="162">
        <f t="shared" si="56"/>
        <v>7528</v>
      </c>
      <c r="G1180" s="164">
        <f t="shared" si="55"/>
        <v>5542</v>
      </c>
      <c r="H1180" s="163">
        <v>58</v>
      </c>
    </row>
    <row r="1181" spans="1:8" x14ac:dyDescent="0.2">
      <c r="A1181" s="159">
        <v>1209</v>
      </c>
      <c r="B1181" s="160">
        <f t="shared" si="54"/>
        <v>128.81</v>
      </c>
      <c r="C1181" s="161">
        <v>278.20999999999998</v>
      </c>
      <c r="D1181" s="162">
        <v>44710</v>
      </c>
      <c r="E1181" s="163">
        <v>31909</v>
      </c>
      <c r="F1181" s="162">
        <f t="shared" si="56"/>
        <v>7528</v>
      </c>
      <c r="G1181" s="164">
        <f t="shared" si="55"/>
        <v>5542</v>
      </c>
      <c r="H1181" s="163">
        <v>58</v>
      </c>
    </row>
    <row r="1182" spans="1:8" x14ac:dyDescent="0.2">
      <c r="A1182" s="159">
        <v>1210</v>
      </c>
      <c r="B1182" s="160">
        <f t="shared" si="54"/>
        <v>128.81</v>
      </c>
      <c r="C1182" s="161">
        <v>278.20999999999998</v>
      </c>
      <c r="D1182" s="162">
        <v>44710</v>
      </c>
      <c r="E1182" s="163">
        <v>31909</v>
      </c>
      <c r="F1182" s="162">
        <f t="shared" si="56"/>
        <v>7528</v>
      </c>
      <c r="G1182" s="164">
        <f t="shared" si="55"/>
        <v>5542</v>
      </c>
      <c r="H1182" s="163">
        <v>58</v>
      </c>
    </row>
    <row r="1183" spans="1:8" x14ac:dyDescent="0.2">
      <c r="A1183" s="159">
        <v>1211</v>
      </c>
      <c r="B1183" s="160">
        <f t="shared" si="54"/>
        <v>128.82</v>
      </c>
      <c r="C1183" s="161">
        <v>278.20999999999998</v>
      </c>
      <c r="D1183" s="162">
        <v>44710</v>
      </c>
      <c r="E1183" s="163">
        <v>31909</v>
      </c>
      <c r="F1183" s="162">
        <f t="shared" si="56"/>
        <v>7528</v>
      </c>
      <c r="G1183" s="164">
        <f t="shared" si="55"/>
        <v>5541</v>
      </c>
      <c r="H1183" s="163">
        <v>58</v>
      </c>
    </row>
    <row r="1184" spans="1:8" x14ac:dyDescent="0.2">
      <c r="A1184" s="159">
        <v>1212</v>
      </c>
      <c r="B1184" s="160">
        <f t="shared" si="54"/>
        <v>128.82</v>
      </c>
      <c r="C1184" s="161">
        <v>278.20999999999998</v>
      </c>
      <c r="D1184" s="162">
        <v>44710</v>
      </c>
      <c r="E1184" s="163">
        <v>31909</v>
      </c>
      <c r="F1184" s="162">
        <f t="shared" si="56"/>
        <v>7528</v>
      </c>
      <c r="G1184" s="164">
        <f t="shared" si="55"/>
        <v>5541</v>
      </c>
      <c r="H1184" s="163">
        <v>58</v>
      </c>
    </row>
    <row r="1185" spans="1:8" x14ac:dyDescent="0.2">
      <c r="A1185" s="159">
        <v>1213</v>
      </c>
      <c r="B1185" s="160">
        <f t="shared" si="54"/>
        <v>128.82</v>
      </c>
      <c r="C1185" s="161">
        <v>278.20999999999998</v>
      </c>
      <c r="D1185" s="162">
        <v>44710</v>
      </c>
      <c r="E1185" s="163">
        <v>31909</v>
      </c>
      <c r="F1185" s="162">
        <f t="shared" si="56"/>
        <v>7528</v>
      </c>
      <c r="G1185" s="164">
        <f t="shared" si="55"/>
        <v>5541</v>
      </c>
      <c r="H1185" s="163">
        <v>58</v>
      </c>
    </row>
    <row r="1186" spans="1:8" x14ac:dyDescent="0.2">
      <c r="A1186" s="159">
        <v>1214</v>
      </c>
      <c r="B1186" s="160">
        <f t="shared" si="54"/>
        <v>128.83000000000001</v>
      </c>
      <c r="C1186" s="161">
        <v>278.20999999999998</v>
      </c>
      <c r="D1186" s="162">
        <v>44710</v>
      </c>
      <c r="E1186" s="163">
        <v>31909</v>
      </c>
      <c r="F1186" s="162">
        <f t="shared" si="56"/>
        <v>7527</v>
      </c>
      <c r="G1186" s="164">
        <f t="shared" si="55"/>
        <v>5541</v>
      </c>
      <c r="H1186" s="163">
        <v>58</v>
      </c>
    </row>
    <row r="1187" spans="1:8" x14ac:dyDescent="0.2">
      <c r="A1187" s="159">
        <v>1215</v>
      </c>
      <c r="B1187" s="160">
        <f t="shared" si="54"/>
        <v>128.83000000000001</v>
      </c>
      <c r="C1187" s="161">
        <v>278.20999999999998</v>
      </c>
      <c r="D1187" s="162">
        <v>44710</v>
      </c>
      <c r="E1187" s="163">
        <v>31909</v>
      </c>
      <c r="F1187" s="162">
        <f t="shared" si="56"/>
        <v>7527</v>
      </c>
      <c r="G1187" s="164">
        <f t="shared" si="55"/>
        <v>5541</v>
      </c>
      <c r="H1187" s="163">
        <v>58</v>
      </c>
    </row>
    <row r="1188" spans="1:8" x14ac:dyDescent="0.2">
      <c r="A1188" s="159">
        <v>1216</v>
      </c>
      <c r="B1188" s="160">
        <f t="shared" si="54"/>
        <v>128.83000000000001</v>
      </c>
      <c r="C1188" s="161">
        <v>278.20999999999998</v>
      </c>
      <c r="D1188" s="162">
        <v>44710</v>
      </c>
      <c r="E1188" s="163">
        <v>31909</v>
      </c>
      <c r="F1188" s="162">
        <f t="shared" si="56"/>
        <v>7527</v>
      </c>
      <c r="G1188" s="164">
        <f t="shared" si="55"/>
        <v>5541</v>
      </c>
      <c r="H1188" s="163">
        <v>58</v>
      </c>
    </row>
    <row r="1189" spans="1:8" x14ac:dyDescent="0.2">
      <c r="A1189" s="159">
        <v>1217</v>
      </c>
      <c r="B1189" s="160">
        <f t="shared" si="54"/>
        <v>128.84</v>
      </c>
      <c r="C1189" s="161">
        <v>278.20999999999998</v>
      </c>
      <c r="D1189" s="162">
        <v>44710</v>
      </c>
      <c r="E1189" s="163">
        <v>31909</v>
      </c>
      <c r="F1189" s="162">
        <f t="shared" si="56"/>
        <v>7527</v>
      </c>
      <c r="G1189" s="164">
        <f t="shared" si="55"/>
        <v>5541</v>
      </c>
      <c r="H1189" s="163">
        <v>58</v>
      </c>
    </row>
    <row r="1190" spans="1:8" x14ac:dyDescent="0.2">
      <c r="A1190" s="159">
        <v>1218</v>
      </c>
      <c r="B1190" s="160">
        <f t="shared" si="54"/>
        <v>128.84</v>
      </c>
      <c r="C1190" s="161">
        <v>278.20999999999998</v>
      </c>
      <c r="D1190" s="162">
        <v>44710</v>
      </c>
      <c r="E1190" s="163">
        <v>31909</v>
      </c>
      <c r="F1190" s="162">
        <f t="shared" si="56"/>
        <v>7527</v>
      </c>
      <c r="G1190" s="164">
        <f t="shared" si="55"/>
        <v>5541</v>
      </c>
      <c r="H1190" s="163">
        <v>58</v>
      </c>
    </row>
    <row r="1191" spans="1:8" x14ac:dyDescent="0.2">
      <c r="A1191" s="159">
        <v>1219</v>
      </c>
      <c r="B1191" s="160">
        <f t="shared" si="54"/>
        <v>128.84</v>
      </c>
      <c r="C1191" s="161">
        <v>278.20999999999998</v>
      </c>
      <c r="D1191" s="162">
        <v>44710</v>
      </c>
      <c r="E1191" s="163">
        <v>31909</v>
      </c>
      <c r="F1191" s="162">
        <f t="shared" si="56"/>
        <v>7527</v>
      </c>
      <c r="G1191" s="164">
        <f t="shared" si="55"/>
        <v>5541</v>
      </c>
      <c r="H1191" s="163">
        <v>58</v>
      </c>
    </row>
    <row r="1192" spans="1:8" x14ac:dyDescent="0.2">
      <c r="A1192" s="159">
        <v>1220</v>
      </c>
      <c r="B1192" s="160">
        <f t="shared" si="54"/>
        <v>128.85</v>
      </c>
      <c r="C1192" s="161">
        <v>278.20999999999998</v>
      </c>
      <c r="D1192" s="162">
        <v>44710</v>
      </c>
      <c r="E1192" s="163">
        <v>31909</v>
      </c>
      <c r="F1192" s="162">
        <f t="shared" si="56"/>
        <v>7526</v>
      </c>
      <c r="G1192" s="164">
        <f t="shared" si="55"/>
        <v>5540</v>
      </c>
      <c r="H1192" s="163">
        <v>58</v>
      </c>
    </row>
    <row r="1193" spans="1:8" x14ac:dyDescent="0.2">
      <c r="A1193" s="159">
        <v>1221</v>
      </c>
      <c r="B1193" s="160">
        <f t="shared" si="54"/>
        <v>128.85</v>
      </c>
      <c r="C1193" s="161">
        <v>278.20999999999998</v>
      </c>
      <c r="D1193" s="162">
        <v>44710</v>
      </c>
      <c r="E1193" s="163">
        <v>31909</v>
      </c>
      <c r="F1193" s="162">
        <f t="shared" si="56"/>
        <v>7526</v>
      </c>
      <c r="G1193" s="164">
        <f t="shared" si="55"/>
        <v>5540</v>
      </c>
      <c r="H1193" s="163">
        <v>58</v>
      </c>
    </row>
    <row r="1194" spans="1:8" x14ac:dyDescent="0.2">
      <c r="A1194" s="159">
        <v>1222</v>
      </c>
      <c r="B1194" s="160">
        <f t="shared" si="54"/>
        <v>128.85</v>
      </c>
      <c r="C1194" s="161">
        <v>278.20999999999998</v>
      </c>
      <c r="D1194" s="162">
        <v>44710</v>
      </c>
      <c r="E1194" s="163">
        <v>31909</v>
      </c>
      <c r="F1194" s="162">
        <f t="shared" si="56"/>
        <v>7526</v>
      </c>
      <c r="G1194" s="164">
        <f t="shared" si="55"/>
        <v>5540</v>
      </c>
      <c r="H1194" s="163">
        <v>58</v>
      </c>
    </row>
    <row r="1195" spans="1:8" x14ac:dyDescent="0.2">
      <c r="A1195" s="159">
        <v>1223</v>
      </c>
      <c r="B1195" s="160">
        <f t="shared" si="54"/>
        <v>128.86000000000001</v>
      </c>
      <c r="C1195" s="161">
        <v>278.20999999999998</v>
      </c>
      <c r="D1195" s="162">
        <v>44710</v>
      </c>
      <c r="E1195" s="163">
        <v>31909</v>
      </c>
      <c r="F1195" s="162">
        <f t="shared" si="56"/>
        <v>7526</v>
      </c>
      <c r="G1195" s="164">
        <f t="shared" si="55"/>
        <v>5540</v>
      </c>
      <c r="H1195" s="163">
        <v>58</v>
      </c>
    </row>
    <row r="1196" spans="1:8" x14ac:dyDescent="0.2">
      <c r="A1196" s="159">
        <v>1224</v>
      </c>
      <c r="B1196" s="160">
        <f t="shared" si="54"/>
        <v>128.86000000000001</v>
      </c>
      <c r="C1196" s="161">
        <v>278.20999999999998</v>
      </c>
      <c r="D1196" s="162">
        <v>44710</v>
      </c>
      <c r="E1196" s="163">
        <v>31909</v>
      </c>
      <c r="F1196" s="162">
        <f t="shared" si="56"/>
        <v>7526</v>
      </c>
      <c r="G1196" s="164">
        <f t="shared" si="55"/>
        <v>5540</v>
      </c>
      <c r="H1196" s="163">
        <v>58</v>
      </c>
    </row>
    <row r="1197" spans="1:8" x14ac:dyDescent="0.2">
      <c r="A1197" s="159">
        <v>1225</v>
      </c>
      <c r="B1197" s="160">
        <f t="shared" si="54"/>
        <v>128.86000000000001</v>
      </c>
      <c r="C1197" s="161">
        <v>278.20999999999998</v>
      </c>
      <c r="D1197" s="162">
        <v>44710</v>
      </c>
      <c r="E1197" s="163">
        <v>31909</v>
      </c>
      <c r="F1197" s="162">
        <f t="shared" si="56"/>
        <v>7526</v>
      </c>
      <c r="G1197" s="164">
        <f t="shared" si="55"/>
        <v>5540</v>
      </c>
      <c r="H1197" s="163">
        <v>58</v>
      </c>
    </row>
    <row r="1198" spans="1:8" x14ac:dyDescent="0.2">
      <c r="A1198" s="159">
        <v>1226</v>
      </c>
      <c r="B1198" s="160">
        <f t="shared" si="54"/>
        <v>128.87</v>
      </c>
      <c r="C1198" s="161">
        <v>278.20999999999998</v>
      </c>
      <c r="D1198" s="162">
        <v>44710</v>
      </c>
      <c r="E1198" s="163">
        <v>31909</v>
      </c>
      <c r="F1198" s="162">
        <f t="shared" si="56"/>
        <v>7525</v>
      </c>
      <c r="G1198" s="164">
        <f t="shared" si="55"/>
        <v>5540</v>
      </c>
      <c r="H1198" s="163">
        <v>58</v>
      </c>
    </row>
    <row r="1199" spans="1:8" x14ac:dyDescent="0.2">
      <c r="A1199" s="159">
        <v>1227</v>
      </c>
      <c r="B1199" s="160">
        <f t="shared" si="54"/>
        <v>128.87</v>
      </c>
      <c r="C1199" s="161">
        <v>278.20999999999998</v>
      </c>
      <c r="D1199" s="162">
        <v>44710</v>
      </c>
      <c r="E1199" s="163">
        <v>31909</v>
      </c>
      <c r="F1199" s="162">
        <f t="shared" si="56"/>
        <v>7525</v>
      </c>
      <c r="G1199" s="164">
        <f t="shared" si="55"/>
        <v>5540</v>
      </c>
      <c r="H1199" s="163">
        <v>58</v>
      </c>
    </row>
    <row r="1200" spans="1:8" x14ac:dyDescent="0.2">
      <c r="A1200" s="159">
        <v>1228</v>
      </c>
      <c r="B1200" s="160">
        <f t="shared" si="54"/>
        <v>128.88</v>
      </c>
      <c r="C1200" s="161">
        <v>278.20999999999998</v>
      </c>
      <c r="D1200" s="162">
        <v>44710</v>
      </c>
      <c r="E1200" s="163">
        <v>31909</v>
      </c>
      <c r="F1200" s="162">
        <f t="shared" si="56"/>
        <v>7525</v>
      </c>
      <c r="G1200" s="164">
        <f t="shared" si="55"/>
        <v>5539</v>
      </c>
      <c r="H1200" s="163">
        <v>58</v>
      </c>
    </row>
    <row r="1201" spans="1:8" x14ac:dyDescent="0.2">
      <c r="A1201" s="159">
        <v>1229</v>
      </c>
      <c r="B1201" s="160">
        <f t="shared" si="54"/>
        <v>128.88</v>
      </c>
      <c r="C1201" s="161">
        <v>278.20999999999998</v>
      </c>
      <c r="D1201" s="162">
        <v>44710</v>
      </c>
      <c r="E1201" s="163">
        <v>31909</v>
      </c>
      <c r="F1201" s="162">
        <f t="shared" si="56"/>
        <v>7525</v>
      </c>
      <c r="G1201" s="164">
        <f t="shared" si="55"/>
        <v>5539</v>
      </c>
      <c r="H1201" s="163">
        <v>58</v>
      </c>
    </row>
    <row r="1202" spans="1:8" x14ac:dyDescent="0.2">
      <c r="A1202" s="159">
        <v>1230</v>
      </c>
      <c r="B1202" s="160">
        <f t="shared" si="54"/>
        <v>128.88</v>
      </c>
      <c r="C1202" s="161">
        <v>278.20999999999998</v>
      </c>
      <c r="D1202" s="162">
        <v>44710</v>
      </c>
      <c r="E1202" s="163">
        <v>31909</v>
      </c>
      <c r="F1202" s="162">
        <f t="shared" si="56"/>
        <v>7525</v>
      </c>
      <c r="G1202" s="164">
        <f t="shared" si="55"/>
        <v>5539</v>
      </c>
      <c r="H1202" s="163">
        <v>58</v>
      </c>
    </row>
    <row r="1203" spans="1:8" x14ac:dyDescent="0.2">
      <c r="A1203" s="159">
        <v>1231</v>
      </c>
      <c r="B1203" s="160">
        <f t="shared" si="54"/>
        <v>128.88999999999999</v>
      </c>
      <c r="C1203" s="161">
        <v>278.20999999999998</v>
      </c>
      <c r="D1203" s="162">
        <v>44710</v>
      </c>
      <c r="E1203" s="163">
        <v>31909</v>
      </c>
      <c r="F1203" s="162">
        <f t="shared" si="56"/>
        <v>7524</v>
      </c>
      <c r="G1203" s="164">
        <f t="shared" si="55"/>
        <v>5539</v>
      </c>
      <c r="H1203" s="163">
        <v>58</v>
      </c>
    </row>
    <row r="1204" spans="1:8" x14ac:dyDescent="0.2">
      <c r="A1204" s="159">
        <v>1232</v>
      </c>
      <c r="B1204" s="160">
        <f t="shared" si="54"/>
        <v>128.88999999999999</v>
      </c>
      <c r="C1204" s="161">
        <v>278.20999999999998</v>
      </c>
      <c r="D1204" s="162">
        <v>44710</v>
      </c>
      <c r="E1204" s="163">
        <v>31909</v>
      </c>
      <c r="F1204" s="162">
        <f t="shared" si="56"/>
        <v>7524</v>
      </c>
      <c r="G1204" s="164">
        <f t="shared" si="55"/>
        <v>5539</v>
      </c>
      <c r="H1204" s="163">
        <v>58</v>
      </c>
    </row>
    <row r="1205" spans="1:8" x14ac:dyDescent="0.2">
      <c r="A1205" s="159">
        <v>1233</v>
      </c>
      <c r="B1205" s="160">
        <f t="shared" si="54"/>
        <v>128.88999999999999</v>
      </c>
      <c r="C1205" s="161">
        <v>278.20999999999998</v>
      </c>
      <c r="D1205" s="162">
        <v>44710</v>
      </c>
      <c r="E1205" s="163">
        <v>31909</v>
      </c>
      <c r="F1205" s="162">
        <f t="shared" si="56"/>
        <v>7524</v>
      </c>
      <c r="G1205" s="164">
        <f t="shared" si="55"/>
        <v>5539</v>
      </c>
      <c r="H1205" s="163">
        <v>58</v>
      </c>
    </row>
    <row r="1206" spans="1:8" x14ac:dyDescent="0.2">
      <c r="A1206" s="159">
        <v>1234</v>
      </c>
      <c r="B1206" s="160">
        <f t="shared" si="54"/>
        <v>128.9</v>
      </c>
      <c r="C1206" s="161">
        <v>278.20999999999998</v>
      </c>
      <c r="D1206" s="162">
        <v>44710</v>
      </c>
      <c r="E1206" s="163">
        <v>31909</v>
      </c>
      <c r="F1206" s="162">
        <f t="shared" si="56"/>
        <v>7524</v>
      </c>
      <c r="G1206" s="164">
        <f t="shared" si="55"/>
        <v>5539</v>
      </c>
      <c r="H1206" s="163">
        <v>58</v>
      </c>
    </row>
    <row r="1207" spans="1:8" x14ac:dyDescent="0.2">
      <c r="A1207" s="159">
        <v>1235</v>
      </c>
      <c r="B1207" s="160">
        <f t="shared" si="54"/>
        <v>128.9</v>
      </c>
      <c r="C1207" s="161">
        <v>278.20999999999998</v>
      </c>
      <c r="D1207" s="162">
        <v>44710</v>
      </c>
      <c r="E1207" s="163">
        <v>31909</v>
      </c>
      <c r="F1207" s="162">
        <f t="shared" si="56"/>
        <v>7524</v>
      </c>
      <c r="G1207" s="164">
        <f t="shared" si="55"/>
        <v>5539</v>
      </c>
      <c r="H1207" s="163">
        <v>58</v>
      </c>
    </row>
    <row r="1208" spans="1:8" x14ac:dyDescent="0.2">
      <c r="A1208" s="159">
        <v>1236</v>
      </c>
      <c r="B1208" s="160">
        <f t="shared" si="54"/>
        <v>128.9</v>
      </c>
      <c r="C1208" s="161">
        <v>278.20999999999998</v>
      </c>
      <c r="D1208" s="162">
        <v>44710</v>
      </c>
      <c r="E1208" s="163">
        <v>31909</v>
      </c>
      <c r="F1208" s="162">
        <f t="shared" si="56"/>
        <v>7524</v>
      </c>
      <c r="G1208" s="164">
        <f t="shared" si="55"/>
        <v>5539</v>
      </c>
      <c r="H1208" s="163">
        <v>58</v>
      </c>
    </row>
    <row r="1209" spans="1:8" x14ac:dyDescent="0.2">
      <c r="A1209" s="159">
        <v>1237</v>
      </c>
      <c r="B1209" s="160">
        <f t="shared" si="54"/>
        <v>128.91</v>
      </c>
      <c r="C1209" s="161">
        <v>278.20999999999998</v>
      </c>
      <c r="D1209" s="162">
        <v>44710</v>
      </c>
      <c r="E1209" s="163">
        <v>31909</v>
      </c>
      <c r="F1209" s="162">
        <f t="shared" si="56"/>
        <v>7524</v>
      </c>
      <c r="G1209" s="164">
        <f t="shared" si="55"/>
        <v>5538</v>
      </c>
      <c r="H1209" s="163">
        <v>58</v>
      </c>
    </row>
    <row r="1210" spans="1:8" x14ac:dyDescent="0.2">
      <c r="A1210" s="159">
        <v>1238</v>
      </c>
      <c r="B1210" s="160">
        <f t="shared" si="54"/>
        <v>128.91</v>
      </c>
      <c r="C1210" s="161">
        <v>278.20999999999998</v>
      </c>
      <c r="D1210" s="162">
        <v>44710</v>
      </c>
      <c r="E1210" s="163">
        <v>31909</v>
      </c>
      <c r="F1210" s="162">
        <f t="shared" si="56"/>
        <v>7524</v>
      </c>
      <c r="G1210" s="164">
        <f t="shared" si="55"/>
        <v>5538</v>
      </c>
      <c r="H1210" s="163">
        <v>58</v>
      </c>
    </row>
    <row r="1211" spans="1:8" x14ac:dyDescent="0.2">
      <c r="A1211" s="159">
        <v>1239</v>
      </c>
      <c r="B1211" s="160">
        <f t="shared" si="54"/>
        <v>128.91</v>
      </c>
      <c r="C1211" s="161">
        <v>278.20999999999998</v>
      </c>
      <c r="D1211" s="162">
        <v>44710</v>
      </c>
      <c r="E1211" s="163">
        <v>31909</v>
      </c>
      <c r="F1211" s="162">
        <f t="shared" si="56"/>
        <v>7524</v>
      </c>
      <c r="G1211" s="164">
        <f t="shared" si="55"/>
        <v>5538</v>
      </c>
      <c r="H1211" s="163">
        <v>58</v>
      </c>
    </row>
    <row r="1212" spans="1:8" x14ac:dyDescent="0.2">
      <c r="A1212" s="159">
        <v>1240</v>
      </c>
      <c r="B1212" s="160">
        <f t="shared" si="54"/>
        <v>128.91999999999999</v>
      </c>
      <c r="C1212" s="161">
        <v>278.20999999999998</v>
      </c>
      <c r="D1212" s="162">
        <v>44710</v>
      </c>
      <c r="E1212" s="163">
        <v>31909</v>
      </c>
      <c r="F1212" s="162">
        <f t="shared" si="56"/>
        <v>7523</v>
      </c>
      <c r="G1212" s="164">
        <f t="shared" si="55"/>
        <v>5538</v>
      </c>
      <c r="H1212" s="163">
        <v>58</v>
      </c>
    </row>
    <row r="1213" spans="1:8" x14ac:dyDescent="0.2">
      <c r="A1213" s="159">
        <v>1241</v>
      </c>
      <c r="B1213" s="160">
        <f t="shared" si="54"/>
        <v>128.91999999999999</v>
      </c>
      <c r="C1213" s="161">
        <v>278.20999999999998</v>
      </c>
      <c r="D1213" s="162">
        <v>44710</v>
      </c>
      <c r="E1213" s="163">
        <v>31909</v>
      </c>
      <c r="F1213" s="162">
        <f t="shared" si="56"/>
        <v>7523</v>
      </c>
      <c r="G1213" s="164">
        <f t="shared" si="55"/>
        <v>5538</v>
      </c>
      <c r="H1213" s="163">
        <v>58</v>
      </c>
    </row>
    <row r="1214" spans="1:8" x14ac:dyDescent="0.2">
      <c r="A1214" s="159">
        <v>1242</v>
      </c>
      <c r="B1214" s="160">
        <f t="shared" si="54"/>
        <v>128.91999999999999</v>
      </c>
      <c r="C1214" s="161">
        <v>278.20999999999998</v>
      </c>
      <c r="D1214" s="162">
        <v>44710</v>
      </c>
      <c r="E1214" s="163">
        <v>31909</v>
      </c>
      <c r="F1214" s="162">
        <f t="shared" si="56"/>
        <v>7523</v>
      </c>
      <c r="G1214" s="164">
        <f t="shared" si="55"/>
        <v>5538</v>
      </c>
      <c r="H1214" s="163">
        <v>58</v>
      </c>
    </row>
    <row r="1215" spans="1:8" x14ac:dyDescent="0.2">
      <c r="A1215" s="159">
        <v>1243</v>
      </c>
      <c r="B1215" s="160">
        <f t="shared" si="54"/>
        <v>128.93</v>
      </c>
      <c r="C1215" s="161">
        <v>278.20999999999998</v>
      </c>
      <c r="D1215" s="162">
        <v>44710</v>
      </c>
      <c r="E1215" s="163">
        <v>31909</v>
      </c>
      <c r="F1215" s="162">
        <f t="shared" si="56"/>
        <v>7523</v>
      </c>
      <c r="G1215" s="164">
        <f t="shared" si="55"/>
        <v>5538</v>
      </c>
      <c r="H1215" s="163">
        <v>58</v>
      </c>
    </row>
    <row r="1216" spans="1:8" x14ac:dyDescent="0.2">
      <c r="A1216" s="159">
        <v>1244</v>
      </c>
      <c r="B1216" s="160">
        <f t="shared" si="54"/>
        <v>128.93</v>
      </c>
      <c r="C1216" s="161">
        <v>278.20999999999998</v>
      </c>
      <c r="D1216" s="162">
        <v>44710</v>
      </c>
      <c r="E1216" s="163">
        <v>31909</v>
      </c>
      <c r="F1216" s="162">
        <f t="shared" si="56"/>
        <v>7523</v>
      </c>
      <c r="G1216" s="164">
        <f t="shared" si="55"/>
        <v>5538</v>
      </c>
      <c r="H1216" s="163">
        <v>58</v>
      </c>
    </row>
    <row r="1217" spans="1:8" x14ac:dyDescent="0.2">
      <c r="A1217" s="159">
        <v>1245</v>
      </c>
      <c r="B1217" s="160">
        <f t="shared" si="54"/>
        <v>128.93</v>
      </c>
      <c r="C1217" s="161">
        <v>278.20999999999998</v>
      </c>
      <c r="D1217" s="162">
        <v>44710</v>
      </c>
      <c r="E1217" s="163">
        <v>31909</v>
      </c>
      <c r="F1217" s="162">
        <f t="shared" si="56"/>
        <v>7523</v>
      </c>
      <c r="G1217" s="164">
        <f t="shared" si="55"/>
        <v>5538</v>
      </c>
      <c r="H1217" s="163">
        <v>58</v>
      </c>
    </row>
    <row r="1218" spans="1:8" x14ac:dyDescent="0.2">
      <c r="A1218" s="159">
        <v>1246</v>
      </c>
      <c r="B1218" s="160">
        <f t="shared" si="54"/>
        <v>128.94</v>
      </c>
      <c r="C1218" s="161">
        <v>278.20999999999998</v>
      </c>
      <c r="D1218" s="162">
        <v>44710</v>
      </c>
      <c r="E1218" s="163">
        <v>31909</v>
      </c>
      <c r="F1218" s="162">
        <f t="shared" si="56"/>
        <v>7522</v>
      </c>
      <c r="G1218" s="164">
        <f t="shared" si="55"/>
        <v>5537</v>
      </c>
      <c r="H1218" s="163">
        <v>58</v>
      </c>
    </row>
    <row r="1219" spans="1:8" x14ac:dyDescent="0.2">
      <c r="A1219" s="159">
        <v>1247</v>
      </c>
      <c r="B1219" s="160">
        <f t="shared" si="54"/>
        <v>128.94</v>
      </c>
      <c r="C1219" s="161">
        <v>278.20999999999998</v>
      </c>
      <c r="D1219" s="162">
        <v>44710</v>
      </c>
      <c r="E1219" s="163">
        <v>31909</v>
      </c>
      <c r="F1219" s="162">
        <f t="shared" si="56"/>
        <v>7522</v>
      </c>
      <c r="G1219" s="164">
        <f t="shared" si="55"/>
        <v>5537</v>
      </c>
      <c r="H1219" s="163">
        <v>58</v>
      </c>
    </row>
    <row r="1220" spans="1:8" x14ac:dyDescent="0.2">
      <c r="A1220" s="159">
        <v>1248</v>
      </c>
      <c r="B1220" s="160">
        <f t="shared" si="54"/>
        <v>128.94</v>
      </c>
      <c r="C1220" s="161">
        <v>278.20999999999998</v>
      </c>
      <c r="D1220" s="162">
        <v>44710</v>
      </c>
      <c r="E1220" s="163">
        <v>31909</v>
      </c>
      <c r="F1220" s="162">
        <f t="shared" si="56"/>
        <v>7522</v>
      </c>
      <c r="G1220" s="164">
        <f t="shared" si="55"/>
        <v>5537</v>
      </c>
      <c r="H1220" s="163">
        <v>58</v>
      </c>
    </row>
    <row r="1221" spans="1:8" x14ac:dyDescent="0.2">
      <c r="A1221" s="159">
        <v>1249</v>
      </c>
      <c r="B1221" s="160">
        <f t="shared" si="54"/>
        <v>128.94999999999999</v>
      </c>
      <c r="C1221" s="161">
        <v>278.20999999999998</v>
      </c>
      <c r="D1221" s="162">
        <v>44710</v>
      </c>
      <c r="E1221" s="163">
        <v>31909</v>
      </c>
      <c r="F1221" s="162">
        <f t="shared" si="56"/>
        <v>7522</v>
      </c>
      <c r="G1221" s="164">
        <f t="shared" si="55"/>
        <v>5537</v>
      </c>
      <c r="H1221" s="163">
        <v>58</v>
      </c>
    </row>
    <row r="1222" spans="1:8" x14ac:dyDescent="0.2">
      <c r="A1222" s="159">
        <v>1250</v>
      </c>
      <c r="B1222" s="160">
        <f t="shared" si="54"/>
        <v>128.94999999999999</v>
      </c>
      <c r="C1222" s="161">
        <v>278.20999999999998</v>
      </c>
      <c r="D1222" s="162">
        <v>44710</v>
      </c>
      <c r="E1222" s="163">
        <v>31909</v>
      </c>
      <c r="F1222" s="162">
        <f t="shared" si="56"/>
        <v>7522</v>
      </c>
      <c r="G1222" s="164">
        <f t="shared" si="55"/>
        <v>5537</v>
      </c>
      <c r="H1222" s="163">
        <v>58</v>
      </c>
    </row>
    <row r="1223" spans="1:8" x14ac:dyDescent="0.2">
      <c r="A1223" s="159">
        <v>1251</v>
      </c>
      <c r="B1223" s="160">
        <f t="shared" si="54"/>
        <v>128.94999999999999</v>
      </c>
      <c r="C1223" s="161">
        <v>278.20999999999998</v>
      </c>
      <c r="D1223" s="162">
        <v>44710</v>
      </c>
      <c r="E1223" s="163">
        <v>31909</v>
      </c>
      <c r="F1223" s="162">
        <f t="shared" si="56"/>
        <v>7522</v>
      </c>
      <c r="G1223" s="164">
        <f t="shared" si="55"/>
        <v>5537</v>
      </c>
      <c r="H1223" s="163">
        <v>58</v>
      </c>
    </row>
    <row r="1224" spans="1:8" x14ac:dyDescent="0.2">
      <c r="A1224" s="159">
        <v>1252</v>
      </c>
      <c r="B1224" s="160">
        <f t="shared" si="54"/>
        <v>128.96</v>
      </c>
      <c r="C1224" s="161">
        <v>278.20999999999998</v>
      </c>
      <c r="D1224" s="162">
        <v>44710</v>
      </c>
      <c r="E1224" s="163">
        <v>31909</v>
      </c>
      <c r="F1224" s="162">
        <f t="shared" si="56"/>
        <v>7521</v>
      </c>
      <c r="G1224" s="164">
        <f t="shared" si="55"/>
        <v>5537</v>
      </c>
      <c r="H1224" s="163">
        <v>58</v>
      </c>
    </row>
    <row r="1225" spans="1:8" x14ac:dyDescent="0.2">
      <c r="A1225" s="159">
        <v>1253</v>
      </c>
      <c r="B1225" s="160">
        <f t="shared" si="54"/>
        <v>128.96</v>
      </c>
      <c r="C1225" s="161">
        <v>278.20999999999998</v>
      </c>
      <c r="D1225" s="162">
        <v>44710</v>
      </c>
      <c r="E1225" s="163">
        <v>31909</v>
      </c>
      <c r="F1225" s="162">
        <f t="shared" si="56"/>
        <v>7521</v>
      </c>
      <c r="G1225" s="164">
        <f t="shared" si="55"/>
        <v>5537</v>
      </c>
      <c r="H1225" s="163">
        <v>58</v>
      </c>
    </row>
    <row r="1226" spans="1:8" x14ac:dyDescent="0.2">
      <c r="A1226" s="159">
        <v>1254</v>
      </c>
      <c r="B1226" s="160">
        <f t="shared" si="54"/>
        <v>128.96</v>
      </c>
      <c r="C1226" s="161">
        <v>278.20999999999998</v>
      </c>
      <c r="D1226" s="162">
        <v>44710</v>
      </c>
      <c r="E1226" s="163">
        <v>31909</v>
      </c>
      <c r="F1226" s="162">
        <f t="shared" si="56"/>
        <v>7521</v>
      </c>
      <c r="G1226" s="164">
        <f t="shared" si="55"/>
        <v>5537</v>
      </c>
      <c r="H1226" s="163">
        <v>58</v>
      </c>
    </row>
    <row r="1227" spans="1:8" x14ac:dyDescent="0.2">
      <c r="A1227" s="159">
        <v>1255</v>
      </c>
      <c r="B1227" s="160">
        <f t="shared" si="54"/>
        <v>128.97</v>
      </c>
      <c r="C1227" s="161">
        <v>278.20999999999998</v>
      </c>
      <c r="D1227" s="162">
        <v>44710</v>
      </c>
      <c r="E1227" s="163">
        <v>31909</v>
      </c>
      <c r="F1227" s="162">
        <f t="shared" si="56"/>
        <v>7521</v>
      </c>
      <c r="G1227" s="164">
        <f t="shared" si="55"/>
        <v>5536</v>
      </c>
      <c r="H1227" s="163">
        <v>58</v>
      </c>
    </row>
    <row r="1228" spans="1:8" x14ac:dyDescent="0.2">
      <c r="A1228" s="159">
        <v>1256</v>
      </c>
      <c r="B1228" s="160">
        <f t="shared" ref="B1228:B1291" si="57">ROUND(4.2*LN(A1228)+99,2)</f>
        <v>128.97</v>
      </c>
      <c r="C1228" s="161">
        <v>278.20999999999998</v>
      </c>
      <c r="D1228" s="162">
        <v>44710</v>
      </c>
      <c r="E1228" s="163">
        <v>31909</v>
      </c>
      <c r="F1228" s="162">
        <f t="shared" si="56"/>
        <v>7521</v>
      </c>
      <c r="G1228" s="164">
        <f t="shared" ref="G1228:G1291" si="58">ROUND(12*(1/B1228*D1228+1/C1228*E1228),0)</f>
        <v>5536</v>
      </c>
      <c r="H1228" s="163">
        <v>58</v>
      </c>
    </row>
    <row r="1229" spans="1:8" x14ac:dyDescent="0.2">
      <c r="A1229" s="159">
        <v>1257</v>
      </c>
      <c r="B1229" s="160">
        <f t="shared" si="57"/>
        <v>128.97</v>
      </c>
      <c r="C1229" s="161">
        <v>278.20999999999998</v>
      </c>
      <c r="D1229" s="162">
        <v>44710</v>
      </c>
      <c r="E1229" s="163">
        <v>31909</v>
      </c>
      <c r="F1229" s="162">
        <f t="shared" si="56"/>
        <v>7521</v>
      </c>
      <c r="G1229" s="164">
        <f t="shared" si="58"/>
        <v>5536</v>
      </c>
      <c r="H1229" s="163">
        <v>58</v>
      </c>
    </row>
    <row r="1230" spans="1:8" x14ac:dyDescent="0.2">
      <c r="A1230" s="159">
        <v>1258</v>
      </c>
      <c r="B1230" s="160">
        <f t="shared" si="57"/>
        <v>128.97999999999999</v>
      </c>
      <c r="C1230" s="161">
        <v>278.20999999999998</v>
      </c>
      <c r="D1230" s="162">
        <v>44710</v>
      </c>
      <c r="E1230" s="163">
        <v>31909</v>
      </c>
      <c r="F1230" s="162">
        <f t="shared" si="56"/>
        <v>7521</v>
      </c>
      <c r="G1230" s="164">
        <f t="shared" si="58"/>
        <v>5536</v>
      </c>
      <c r="H1230" s="163">
        <v>58</v>
      </c>
    </row>
    <row r="1231" spans="1:8" x14ac:dyDescent="0.2">
      <c r="A1231" s="159">
        <v>1259</v>
      </c>
      <c r="B1231" s="160">
        <f t="shared" si="57"/>
        <v>128.97999999999999</v>
      </c>
      <c r="C1231" s="161">
        <v>278.20999999999998</v>
      </c>
      <c r="D1231" s="162">
        <v>44710</v>
      </c>
      <c r="E1231" s="163">
        <v>31909</v>
      </c>
      <c r="F1231" s="162">
        <f t="shared" si="56"/>
        <v>7521</v>
      </c>
      <c r="G1231" s="164">
        <f t="shared" si="58"/>
        <v>5536</v>
      </c>
      <c r="H1231" s="163">
        <v>58</v>
      </c>
    </row>
    <row r="1232" spans="1:8" x14ac:dyDescent="0.2">
      <c r="A1232" s="159">
        <v>1260</v>
      </c>
      <c r="B1232" s="160">
        <f t="shared" si="57"/>
        <v>128.97999999999999</v>
      </c>
      <c r="C1232" s="161">
        <v>278.20999999999998</v>
      </c>
      <c r="D1232" s="162">
        <v>44710</v>
      </c>
      <c r="E1232" s="163">
        <v>31909</v>
      </c>
      <c r="F1232" s="162">
        <f t="shared" ref="F1232:F1295" si="59">ROUND(12*1.348*(1/B1232*D1232+1/C1232*E1232)+H1232,0)</f>
        <v>7521</v>
      </c>
      <c r="G1232" s="164">
        <f t="shared" si="58"/>
        <v>5536</v>
      </c>
      <c r="H1232" s="163">
        <v>58</v>
      </c>
    </row>
    <row r="1233" spans="1:8" x14ac:dyDescent="0.2">
      <c r="A1233" s="159">
        <v>1261</v>
      </c>
      <c r="B1233" s="160">
        <f t="shared" si="57"/>
        <v>128.99</v>
      </c>
      <c r="C1233" s="161">
        <v>278.20999999999998</v>
      </c>
      <c r="D1233" s="162">
        <v>44710</v>
      </c>
      <c r="E1233" s="163">
        <v>31909</v>
      </c>
      <c r="F1233" s="162">
        <f t="shared" si="59"/>
        <v>7520</v>
      </c>
      <c r="G1233" s="164">
        <f t="shared" si="58"/>
        <v>5536</v>
      </c>
      <c r="H1233" s="163">
        <v>58</v>
      </c>
    </row>
    <row r="1234" spans="1:8" x14ac:dyDescent="0.2">
      <c r="A1234" s="159">
        <v>1262</v>
      </c>
      <c r="B1234" s="160">
        <f t="shared" si="57"/>
        <v>128.99</v>
      </c>
      <c r="C1234" s="161">
        <v>278.20999999999998</v>
      </c>
      <c r="D1234" s="162">
        <v>44710</v>
      </c>
      <c r="E1234" s="163">
        <v>31909</v>
      </c>
      <c r="F1234" s="162">
        <f t="shared" si="59"/>
        <v>7520</v>
      </c>
      <c r="G1234" s="164">
        <f t="shared" si="58"/>
        <v>5536</v>
      </c>
      <c r="H1234" s="163">
        <v>58</v>
      </c>
    </row>
    <row r="1235" spans="1:8" x14ac:dyDescent="0.2">
      <c r="A1235" s="159">
        <v>1263</v>
      </c>
      <c r="B1235" s="160">
        <f t="shared" si="57"/>
        <v>128.99</v>
      </c>
      <c r="C1235" s="161">
        <v>278.20999999999998</v>
      </c>
      <c r="D1235" s="162">
        <v>44710</v>
      </c>
      <c r="E1235" s="163">
        <v>31909</v>
      </c>
      <c r="F1235" s="162">
        <f t="shared" si="59"/>
        <v>7520</v>
      </c>
      <c r="G1235" s="164">
        <f t="shared" si="58"/>
        <v>5536</v>
      </c>
      <c r="H1235" s="163">
        <v>58</v>
      </c>
    </row>
    <row r="1236" spans="1:8" x14ac:dyDescent="0.2">
      <c r="A1236" s="159">
        <v>1264</v>
      </c>
      <c r="B1236" s="160">
        <f t="shared" si="57"/>
        <v>129</v>
      </c>
      <c r="C1236" s="161">
        <v>278.20999999999998</v>
      </c>
      <c r="D1236" s="162">
        <v>44710</v>
      </c>
      <c r="E1236" s="163">
        <v>31909</v>
      </c>
      <c r="F1236" s="162">
        <f t="shared" si="59"/>
        <v>7520</v>
      </c>
      <c r="G1236" s="164">
        <f t="shared" si="58"/>
        <v>5535</v>
      </c>
      <c r="H1236" s="163">
        <v>58</v>
      </c>
    </row>
    <row r="1237" spans="1:8" x14ac:dyDescent="0.2">
      <c r="A1237" s="159">
        <v>1265</v>
      </c>
      <c r="B1237" s="160">
        <f t="shared" si="57"/>
        <v>129</v>
      </c>
      <c r="C1237" s="161">
        <v>278.20999999999998</v>
      </c>
      <c r="D1237" s="162">
        <v>44710</v>
      </c>
      <c r="E1237" s="163">
        <v>31909</v>
      </c>
      <c r="F1237" s="162">
        <f t="shared" si="59"/>
        <v>7520</v>
      </c>
      <c r="G1237" s="164">
        <f t="shared" si="58"/>
        <v>5535</v>
      </c>
      <c r="H1237" s="163">
        <v>58</v>
      </c>
    </row>
    <row r="1238" spans="1:8" x14ac:dyDescent="0.2">
      <c r="A1238" s="159">
        <v>1266</v>
      </c>
      <c r="B1238" s="160">
        <f t="shared" si="57"/>
        <v>129</v>
      </c>
      <c r="C1238" s="161">
        <v>278.20999999999998</v>
      </c>
      <c r="D1238" s="162">
        <v>44710</v>
      </c>
      <c r="E1238" s="163">
        <v>31909</v>
      </c>
      <c r="F1238" s="162">
        <f t="shared" si="59"/>
        <v>7520</v>
      </c>
      <c r="G1238" s="164">
        <f t="shared" si="58"/>
        <v>5535</v>
      </c>
      <c r="H1238" s="163">
        <v>58</v>
      </c>
    </row>
    <row r="1239" spans="1:8" x14ac:dyDescent="0.2">
      <c r="A1239" s="159">
        <v>1267</v>
      </c>
      <c r="B1239" s="160">
        <f t="shared" si="57"/>
        <v>129.01</v>
      </c>
      <c r="C1239" s="161">
        <v>278.20999999999998</v>
      </c>
      <c r="D1239" s="162">
        <v>44710</v>
      </c>
      <c r="E1239" s="163">
        <v>31909</v>
      </c>
      <c r="F1239" s="162">
        <f t="shared" si="59"/>
        <v>7519</v>
      </c>
      <c r="G1239" s="164">
        <f t="shared" si="58"/>
        <v>5535</v>
      </c>
      <c r="H1239" s="163">
        <v>58</v>
      </c>
    </row>
    <row r="1240" spans="1:8" x14ac:dyDescent="0.2">
      <c r="A1240" s="159">
        <v>1268</v>
      </c>
      <c r="B1240" s="160">
        <f t="shared" si="57"/>
        <v>129.01</v>
      </c>
      <c r="C1240" s="161">
        <v>278.20999999999998</v>
      </c>
      <c r="D1240" s="162">
        <v>44710</v>
      </c>
      <c r="E1240" s="163">
        <v>31909</v>
      </c>
      <c r="F1240" s="162">
        <f t="shared" si="59"/>
        <v>7519</v>
      </c>
      <c r="G1240" s="164">
        <f t="shared" si="58"/>
        <v>5535</v>
      </c>
      <c r="H1240" s="163">
        <v>58</v>
      </c>
    </row>
    <row r="1241" spans="1:8" x14ac:dyDescent="0.2">
      <c r="A1241" s="159">
        <v>1269</v>
      </c>
      <c r="B1241" s="160">
        <f t="shared" si="57"/>
        <v>129.01</v>
      </c>
      <c r="C1241" s="161">
        <v>278.20999999999998</v>
      </c>
      <c r="D1241" s="162">
        <v>44710</v>
      </c>
      <c r="E1241" s="163">
        <v>31909</v>
      </c>
      <c r="F1241" s="162">
        <f t="shared" si="59"/>
        <v>7519</v>
      </c>
      <c r="G1241" s="164">
        <f t="shared" si="58"/>
        <v>5535</v>
      </c>
      <c r="H1241" s="163">
        <v>58</v>
      </c>
    </row>
    <row r="1242" spans="1:8" x14ac:dyDescent="0.2">
      <c r="A1242" s="159">
        <v>1270</v>
      </c>
      <c r="B1242" s="160">
        <f t="shared" si="57"/>
        <v>129.02000000000001</v>
      </c>
      <c r="C1242" s="161">
        <v>278.20999999999998</v>
      </c>
      <c r="D1242" s="162">
        <v>44710</v>
      </c>
      <c r="E1242" s="163">
        <v>31909</v>
      </c>
      <c r="F1242" s="162">
        <f t="shared" si="59"/>
        <v>7519</v>
      </c>
      <c r="G1242" s="164">
        <f t="shared" si="58"/>
        <v>5535</v>
      </c>
      <c r="H1242" s="163">
        <v>58</v>
      </c>
    </row>
    <row r="1243" spans="1:8" x14ac:dyDescent="0.2">
      <c r="A1243" s="159">
        <v>1271</v>
      </c>
      <c r="B1243" s="160">
        <f t="shared" si="57"/>
        <v>129.02000000000001</v>
      </c>
      <c r="C1243" s="161">
        <v>278.20999999999998</v>
      </c>
      <c r="D1243" s="162">
        <v>44710</v>
      </c>
      <c r="E1243" s="163">
        <v>31909</v>
      </c>
      <c r="F1243" s="162">
        <f t="shared" si="59"/>
        <v>7519</v>
      </c>
      <c r="G1243" s="164">
        <f t="shared" si="58"/>
        <v>5535</v>
      </c>
      <c r="H1243" s="163">
        <v>58</v>
      </c>
    </row>
    <row r="1244" spans="1:8" x14ac:dyDescent="0.2">
      <c r="A1244" s="159">
        <v>1272</v>
      </c>
      <c r="B1244" s="160">
        <f t="shared" si="57"/>
        <v>129.02000000000001</v>
      </c>
      <c r="C1244" s="161">
        <v>278.20999999999998</v>
      </c>
      <c r="D1244" s="162">
        <v>44710</v>
      </c>
      <c r="E1244" s="163">
        <v>31909</v>
      </c>
      <c r="F1244" s="162">
        <f t="shared" si="59"/>
        <v>7519</v>
      </c>
      <c r="G1244" s="164">
        <f t="shared" si="58"/>
        <v>5535</v>
      </c>
      <c r="H1244" s="163">
        <v>58</v>
      </c>
    </row>
    <row r="1245" spans="1:8" x14ac:dyDescent="0.2">
      <c r="A1245" s="159">
        <v>1273</v>
      </c>
      <c r="B1245" s="160">
        <f t="shared" si="57"/>
        <v>129.03</v>
      </c>
      <c r="C1245" s="161">
        <v>278.20999999999998</v>
      </c>
      <c r="D1245" s="162">
        <v>44710</v>
      </c>
      <c r="E1245" s="163">
        <v>31909</v>
      </c>
      <c r="F1245" s="162">
        <f t="shared" si="59"/>
        <v>7518</v>
      </c>
      <c r="G1245" s="164">
        <f t="shared" si="58"/>
        <v>5534</v>
      </c>
      <c r="H1245" s="163">
        <v>58</v>
      </c>
    </row>
    <row r="1246" spans="1:8" x14ac:dyDescent="0.2">
      <c r="A1246" s="159">
        <v>1274</v>
      </c>
      <c r="B1246" s="160">
        <f t="shared" si="57"/>
        <v>129.03</v>
      </c>
      <c r="C1246" s="161">
        <v>278.20999999999998</v>
      </c>
      <c r="D1246" s="162">
        <v>44710</v>
      </c>
      <c r="E1246" s="163">
        <v>31909</v>
      </c>
      <c r="F1246" s="162">
        <f t="shared" si="59"/>
        <v>7518</v>
      </c>
      <c r="G1246" s="164">
        <f t="shared" si="58"/>
        <v>5534</v>
      </c>
      <c r="H1246" s="163">
        <v>58</v>
      </c>
    </row>
    <row r="1247" spans="1:8" x14ac:dyDescent="0.2">
      <c r="A1247" s="159">
        <v>1275</v>
      </c>
      <c r="B1247" s="160">
        <f t="shared" si="57"/>
        <v>129.03</v>
      </c>
      <c r="C1247" s="161">
        <v>278.20999999999998</v>
      </c>
      <c r="D1247" s="162">
        <v>44710</v>
      </c>
      <c r="E1247" s="163">
        <v>31909</v>
      </c>
      <c r="F1247" s="162">
        <f t="shared" si="59"/>
        <v>7518</v>
      </c>
      <c r="G1247" s="164">
        <f t="shared" si="58"/>
        <v>5534</v>
      </c>
      <c r="H1247" s="163">
        <v>58</v>
      </c>
    </row>
    <row r="1248" spans="1:8" x14ac:dyDescent="0.2">
      <c r="A1248" s="159">
        <v>1276</v>
      </c>
      <c r="B1248" s="160">
        <f t="shared" si="57"/>
        <v>129.04</v>
      </c>
      <c r="C1248" s="161">
        <v>278.20999999999998</v>
      </c>
      <c r="D1248" s="162">
        <v>44710</v>
      </c>
      <c r="E1248" s="163">
        <v>31909</v>
      </c>
      <c r="F1248" s="162">
        <f t="shared" si="59"/>
        <v>7518</v>
      </c>
      <c r="G1248" s="164">
        <f t="shared" si="58"/>
        <v>5534</v>
      </c>
      <c r="H1248" s="163">
        <v>58</v>
      </c>
    </row>
    <row r="1249" spans="1:8" x14ac:dyDescent="0.2">
      <c r="A1249" s="159">
        <v>1277</v>
      </c>
      <c r="B1249" s="160">
        <f t="shared" si="57"/>
        <v>129.04</v>
      </c>
      <c r="C1249" s="161">
        <v>278.20999999999998</v>
      </c>
      <c r="D1249" s="162">
        <v>44710</v>
      </c>
      <c r="E1249" s="163">
        <v>31909</v>
      </c>
      <c r="F1249" s="162">
        <f t="shared" si="59"/>
        <v>7518</v>
      </c>
      <c r="G1249" s="164">
        <f t="shared" si="58"/>
        <v>5534</v>
      </c>
      <c r="H1249" s="163">
        <v>58</v>
      </c>
    </row>
    <row r="1250" spans="1:8" x14ac:dyDescent="0.2">
      <c r="A1250" s="159">
        <v>1278</v>
      </c>
      <c r="B1250" s="160">
        <f t="shared" si="57"/>
        <v>129.04</v>
      </c>
      <c r="C1250" s="161">
        <v>278.20999999999998</v>
      </c>
      <c r="D1250" s="162">
        <v>44710</v>
      </c>
      <c r="E1250" s="163">
        <v>31909</v>
      </c>
      <c r="F1250" s="162">
        <f t="shared" si="59"/>
        <v>7518</v>
      </c>
      <c r="G1250" s="164">
        <f t="shared" si="58"/>
        <v>5534</v>
      </c>
      <c r="H1250" s="163">
        <v>58</v>
      </c>
    </row>
    <row r="1251" spans="1:8" x14ac:dyDescent="0.2">
      <c r="A1251" s="159">
        <v>1279</v>
      </c>
      <c r="B1251" s="160">
        <f t="shared" si="57"/>
        <v>129.05000000000001</v>
      </c>
      <c r="C1251" s="161">
        <v>278.20999999999998</v>
      </c>
      <c r="D1251" s="162">
        <v>44710</v>
      </c>
      <c r="E1251" s="163">
        <v>31909</v>
      </c>
      <c r="F1251" s="162">
        <f t="shared" si="59"/>
        <v>7518</v>
      </c>
      <c r="G1251" s="164">
        <f t="shared" si="58"/>
        <v>5534</v>
      </c>
      <c r="H1251" s="163">
        <v>58</v>
      </c>
    </row>
    <row r="1252" spans="1:8" x14ac:dyDescent="0.2">
      <c r="A1252" s="159">
        <v>1280</v>
      </c>
      <c r="B1252" s="160">
        <f t="shared" si="57"/>
        <v>129.05000000000001</v>
      </c>
      <c r="C1252" s="161">
        <v>278.20999999999998</v>
      </c>
      <c r="D1252" s="162">
        <v>44710</v>
      </c>
      <c r="E1252" s="163">
        <v>31909</v>
      </c>
      <c r="F1252" s="162">
        <f t="shared" si="59"/>
        <v>7518</v>
      </c>
      <c r="G1252" s="164">
        <f t="shared" si="58"/>
        <v>5534</v>
      </c>
      <c r="H1252" s="163">
        <v>58</v>
      </c>
    </row>
    <row r="1253" spans="1:8" x14ac:dyDescent="0.2">
      <c r="A1253" s="159">
        <v>1281</v>
      </c>
      <c r="B1253" s="160">
        <f t="shared" si="57"/>
        <v>129.05000000000001</v>
      </c>
      <c r="C1253" s="161">
        <v>278.20999999999998</v>
      </c>
      <c r="D1253" s="162">
        <v>44710</v>
      </c>
      <c r="E1253" s="163">
        <v>31909</v>
      </c>
      <c r="F1253" s="162">
        <f t="shared" si="59"/>
        <v>7518</v>
      </c>
      <c r="G1253" s="164">
        <f t="shared" si="58"/>
        <v>5534</v>
      </c>
      <c r="H1253" s="163">
        <v>58</v>
      </c>
    </row>
    <row r="1254" spans="1:8" x14ac:dyDescent="0.2">
      <c r="A1254" s="159">
        <v>1282</v>
      </c>
      <c r="B1254" s="160">
        <f t="shared" si="57"/>
        <v>129.06</v>
      </c>
      <c r="C1254" s="161">
        <v>278.20999999999998</v>
      </c>
      <c r="D1254" s="162">
        <v>44710</v>
      </c>
      <c r="E1254" s="163">
        <v>31909</v>
      </c>
      <c r="F1254" s="162">
        <f t="shared" si="59"/>
        <v>7517</v>
      </c>
      <c r="G1254" s="164">
        <f t="shared" si="58"/>
        <v>5533</v>
      </c>
      <c r="H1254" s="163">
        <v>58</v>
      </c>
    </row>
    <row r="1255" spans="1:8" x14ac:dyDescent="0.2">
      <c r="A1255" s="159">
        <v>1283</v>
      </c>
      <c r="B1255" s="160">
        <f t="shared" si="57"/>
        <v>129.06</v>
      </c>
      <c r="C1255" s="161">
        <v>278.20999999999998</v>
      </c>
      <c r="D1255" s="162">
        <v>44710</v>
      </c>
      <c r="E1255" s="163">
        <v>31909</v>
      </c>
      <c r="F1255" s="162">
        <f t="shared" si="59"/>
        <v>7517</v>
      </c>
      <c r="G1255" s="164">
        <f t="shared" si="58"/>
        <v>5533</v>
      </c>
      <c r="H1255" s="163">
        <v>58</v>
      </c>
    </row>
    <row r="1256" spans="1:8" x14ac:dyDescent="0.2">
      <c r="A1256" s="159">
        <v>1284</v>
      </c>
      <c r="B1256" s="160">
        <f t="shared" si="57"/>
        <v>129.06</v>
      </c>
      <c r="C1256" s="161">
        <v>278.20999999999998</v>
      </c>
      <c r="D1256" s="162">
        <v>44710</v>
      </c>
      <c r="E1256" s="163">
        <v>31909</v>
      </c>
      <c r="F1256" s="162">
        <f t="shared" si="59"/>
        <v>7517</v>
      </c>
      <c r="G1256" s="164">
        <f t="shared" si="58"/>
        <v>5533</v>
      </c>
      <c r="H1256" s="163">
        <v>58</v>
      </c>
    </row>
    <row r="1257" spans="1:8" x14ac:dyDescent="0.2">
      <c r="A1257" s="159">
        <v>1285</v>
      </c>
      <c r="B1257" s="160">
        <f t="shared" si="57"/>
        <v>129.07</v>
      </c>
      <c r="C1257" s="161">
        <v>278.20999999999998</v>
      </c>
      <c r="D1257" s="162">
        <v>44710</v>
      </c>
      <c r="E1257" s="163">
        <v>31909</v>
      </c>
      <c r="F1257" s="162">
        <f t="shared" si="59"/>
        <v>7517</v>
      </c>
      <c r="G1257" s="164">
        <f t="shared" si="58"/>
        <v>5533</v>
      </c>
      <c r="H1257" s="163">
        <v>58</v>
      </c>
    </row>
    <row r="1258" spans="1:8" x14ac:dyDescent="0.2">
      <c r="A1258" s="159">
        <v>1286</v>
      </c>
      <c r="B1258" s="160">
        <f t="shared" si="57"/>
        <v>129.07</v>
      </c>
      <c r="C1258" s="161">
        <v>278.20999999999998</v>
      </c>
      <c r="D1258" s="162">
        <v>44710</v>
      </c>
      <c r="E1258" s="163">
        <v>31909</v>
      </c>
      <c r="F1258" s="162">
        <f t="shared" si="59"/>
        <v>7517</v>
      </c>
      <c r="G1258" s="164">
        <f t="shared" si="58"/>
        <v>5533</v>
      </c>
      <c r="H1258" s="163">
        <v>58</v>
      </c>
    </row>
    <row r="1259" spans="1:8" x14ac:dyDescent="0.2">
      <c r="A1259" s="159">
        <v>1287</v>
      </c>
      <c r="B1259" s="160">
        <f t="shared" si="57"/>
        <v>129.07</v>
      </c>
      <c r="C1259" s="161">
        <v>278.20999999999998</v>
      </c>
      <c r="D1259" s="162">
        <v>44710</v>
      </c>
      <c r="E1259" s="163">
        <v>31909</v>
      </c>
      <c r="F1259" s="162">
        <f t="shared" si="59"/>
        <v>7517</v>
      </c>
      <c r="G1259" s="164">
        <f t="shared" si="58"/>
        <v>5533</v>
      </c>
      <c r="H1259" s="163">
        <v>58</v>
      </c>
    </row>
    <row r="1260" spans="1:8" x14ac:dyDescent="0.2">
      <c r="A1260" s="159">
        <v>1288</v>
      </c>
      <c r="B1260" s="160">
        <f t="shared" si="57"/>
        <v>129.08000000000001</v>
      </c>
      <c r="C1260" s="161">
        <v>278.20999999999998</v>
      </c>
      <c r="D1260" s="162">
        <v>44710</v>
      </c>
      <c r="E1260" s="163">
        <v>31909</v>
      </c>
      <c r="F1260" s="162">
        <f t="shared" si="59"/>
        <v>7516</v>
      </c>
      <c r="G1260" s="164">
        <f t="shared" si="58"/>
        <v>5533</v>
      </c>
      <c r="H1260" s="163">
        <v>58</v>
      </c>
    </row>
    <row r="1261" spans="1:8" x14ac:dyDescent="0.2">
      <c r="A1261" s="159">
        <v>1289</v>
      </c>
      <c r="B1261" s="160">
        <f t="shared" si="57"/>
        <v>129.08000000000001</v>
      </c>
      <c r="C1261" s="161">
        <v>278.20999999999998</v>
      </c>
      <c r="D1261" s="162">
        <v>44710</v>
      </c>
      <c r="E1261" s="163">
        <v>31909</v>
      </c>
      <c r="F1261" s="162">
        <f t="shared" si="59"/>
        <v>7516</v>
      </c>
      <c r="G1261" s="164">
        <f t="shared" si="58"/>
        <v>5533</v>
      </c>
      <c r="H1261" s="163">
        <v>58</v>
      </c>
    </row>
    <row r="1262" spans="1:8" x14ac:dyDescent="0.2">
      <c r="A1262" s="159">
        <v>1290</v>
      </c>
      <c r="B1262" s="160">
        <f t="shared" si="57"/>
        <v>129.08000000000001</v>
      </c>
      <c r="C1262" s="161">
        <v>278.20999999999998</v>
      </c>
      <c r="D1262" s="162">
        <v>44710</v>
      </c>
      <c r="E1262" s="163">
        <v>31909</v>
      </c>
      <c r="F1262" s="162">
        <f t="shared" si="59"/>
        <v>7516</v>
      </c>
      <c r="G1262" s="164">
        <f t="shared" si="58"/>
        <v>5533</v>
      </c>
      <c r="H1262" s="163">
        <v>58</v>
      </c>
    </row>
    <row r="1263" spans="1:8" x14ac:dyDescent="0.2">
      <c r="A1263" s="159">
        <v>1291</v>
      </c>
      <c r="B1263" s="160">
        <f t="shared" si="57"/>
        <v>129.09</v>
      </c>
      <c r="C1263" s="161">
        <v>278.20999999999998</v>
      </c>
      <c r="D1263" s="162">
        <v>44710</v>
      </c>
      <c r="E1263" s="163">
        <v>31909</v>
      </c>
      <c r="F1263" s="162">
        <f t="shared" si="59"/>
        <v>7516</v>
      </c>
      <c r="G1263" s="164">
        <f t="shared" si="58"/>
        <v>5532</v>
      </c>
      <c r="H1263" s="163">
        <v>58</v>
      </c>
    </row>
    <row r="1264" spans="1:8" x14ac:dyDescent="0.2">
      <c r="A1264" s="159">
        <v>1292</v>
      </c>
      <c r="B1264" s="160">
        <f t="shared" si="57"/>
        <v>129.09</v>
      </c>
      <c r="C1264" s="161">
        <v>278.20999999999998</v>
      </c>
      <c r="D1264" s="162">
        <v>44710</v>
      </c>
      <c r="E1264" s="163">
        <v>31909</v>
      </c>
      <c r="F1264" s="162">
        <f t="shared" si="59"/>
        <v>7516</v>
      </c>
      <c r="G1264" s="164">
        <f t="shared" si="58"/>
        <v>5532</v>
      </c>
      <c r="H1264" s="163">
        <v>58</v>
      </c>
    </row>
    <row r="1265" spans="1:8" x14ac:dyDescent="0.2">
      <c r="A1265" s="159">
        <v>1293</v>
      </c>
      <c r="B1265" s="160">
        <f t="shared" si="57"/>
        <v>129.09</v>
      </c>
      <c r="C1265" s="161">
        <v>278.20999999999998</v>
      </c>
      <c r="D1265" s="162">
        <v>44710</v>
      </c>
      <c r="E1265" s="163">
        <v>31909</v>
      </c>
      <c r="F1265" s="162">
        <f t="shared" si="59"/>
        <v>7516</v>
      </c>
      <c r="G1265" s="164">
        <f t="shared" si="58"/>
        <v>5532</v>
      </c>
      <c r="H1265" s="163">
        <v>58</v>
      </c>
    </row>
    <row r="1266" spans="1:8" x14ac:dyDescent="0.2">
      <c r="A1266" s="159">
        <v>1294</v>
      </c>
      <c r="B1266" s="160">
        <f t="shared" si="57"/>
        <v>129.1</v>
      </c>
      <c r="C1266" s="161">
        <v>278.20999999999998</v>
      </c>
      <c r="D1266" s="162">
        <v>44710</v>
      </c>
      <c r="E1266" s="163">
        <v>31909</v>
      </c>
      <c r="F1266" s="162">
        <f t="shared" si="59"/>
        <v>7515</v>
      </c>
      <c r="G1266" s="164">
        <f t="shared" si="58"/>
        <v>5532</v>
      </c>
      <c r="H1266" s="163">
        <v>58</v>
      </c>
    </row>
    <row r="1267" spans="1:8" x14ac:dyDescent="0.2">
      <c r="A1267" s="159">
        <v>1295</v>
      </c>
      <c r="B1267" s="160">
        <f t="shared" si="57"/>
        <v>129.1</v>
      </c>
      <c r="C1267" s="161">
        <v>278.20999999999998</v>
      </c>
      <c r="D1267" s="162">
        <v>44710</v>
      </c>
      <c r="E1267" s="163">
        <v>31909</v>
      </c>
      <c r="F1267" s="162">
        <f t="shared" si="59"/>
        <v>7515</v>
      </c>
      <c r="G1267" s="164">
        <f t="shared" si="58"/>
        <v>5532</v>
      </c>
      <c r="H1267" s="163">
        <v>58</v>
      </c>
    </row>
    <row r="1268" spans="1:8" x14ac:dyDescent="0.2">
      <c r="A1268" s="159">
        <v>1296</v>
      </c>
      <c r="B1268" s="160">
        <f t="shared" si="57"/>
        <v>129.1</v>
      </c>
      <c r="C1268" s="161">
        <v>278.20999999999998</v>
      </c>
      <c r="D1268" s="162">
        <v>44710</v>
      </c>
      <c r="E1268" s="163">
        <v>31909</v>
      </c>
      <c r="F1268" s="162">
        <f t="shared" si="59"/>
        <v>7515</v>
      </c>
      <c r="G1268" s="164">
        <f t="shared" si="58"/>
        <v>5532</v>
      </c>
      <c r="H1268" s="163">
        <v>58</v>
      </c>
    </row>
    <row r="1269" spans="1:8" x14ac:dyDescent="0.2">
      <c r="A1269" s="159">
        <v>1297</v>
      </c>
      <c r="B1269" s="160">
        <f t="shared" si="57"/>
        <v>129.1</v>
      </c>
      <c r="C1269" s="161">
        <v>278.20999999999998</v>
      </c>
      <c r="D1269" s="162">
        <v>44710</v>
      </c>
      <c r="E1269" s="163">
        <v>31909</v>
      </c>
      <c r="F1269" s="162">
        <f t="shared" si="59"/>
        <v>7515</v>
      </c>
      <c r="G1269" s="164">
        <f t="shared" si="58"/>
        <v>5532</v>
      </c>
      <c r="H1269" s="163">
        <v>58</v>
      </c>
    </row>
    <row r="1270" spans="1:8" x14ac:dyDescent="0.2">
      <c r="A1270" s="159">
        <v>1298</v>
      </c>
      <c r="B1270" s="160">
        <f t="shared" si="57"/>
        <v>129.11000000000001</v>
      </c>
      <c r="C1270" s="161">
        <v>278.20999999999998</v>
      </c>
      <c r="D1270" s="162">
        <v>44710</v>
      </c>
      <c r="E1270" s="163">
        <v>31909</v>
      </c>
      <c r="F1270" s="162">
        <f t="shared" si="59"/>
        <v>7515</v>
      </c>
      <c r="G1270" s="164">
        <f t="shared" si="58"/>
        <v>5532</v>
      </c>
      <c r="H1270" s="163">
        <v>58</v>
      </c>
    </row>
    <row r="1271" spans="1:8" x14ac:dyDescent="0.2">
      <c r="A1271" s="159">
        <v>1299</v>
      </c>
      <c r="B1271" s="160">
        <f t="shared" si="57"/>
        <v>129.11000000000001</v>
      </c>
      <c r="C1271" s="161">
        <v>278.20999999999998</v>
      </c>
      <c r="D1271" s="162">
        <v>44710</v>
      </c>
      <c r="E1271" s="163">
        <v>31909</v>
      </c>
      <c r="F1271" s="162">
        <f t="shared" si="59"/>
        <v>7515</v>
      </c>
      <c r="G1271" s="164">
        <f t="shared" si="58"/>
        <v>5532</v>
      </c>
      <c r="H1271" s="163">
        <v>58</v>
      </c>
    </row>
    <row r="1272" spans="1:8" x14ac:dyDescent="0.2">
      <c r="A1272" s="159">
        <v>1300</v>
      </c>
      <c r="B1272" s="160">
        <f t="shared" si="57"/>
        <v>129.11000000000001</v>
      </c>
      <c r="C1272" s="161">
        <v>278.20999999999998</v>
      </c>
      <c r="D1272" s="162">
        <v>44710</v>
      </c>
      <c r="E1272" s="163">
        <v>31909</v>
      </c>
      <c r="F1272" s="162">
        <f t="shared" si="59"/>
        <v>7515</v>
      </c>
      <c r="G1272" s="164">
        <f t="shared" si="58"/>
        <v>5532</v>
      </c>
      <c r="H1272" s="163">
        <v>58</v>
      </c>
    </row>
    <row r="1273" spans="1:8" x14ac:dyDescent="0.2">
      <c r="A1273" s="159">
        <v>1301</v>
      </c>
      <c r="B1273" s="160">
        <f t="shared" si="57"/>
        <v>129.12</v>
      </c>
      <c r="C1273" s="161">
        <v>278.20999999999998</v>
      </c>
      <c r="D1273" s="162">
        <v>44710</v>
      </c>
      <c r="E1273" s="163">
        <v>31909</v>
      </c>
      <c r="F1273" s="162">
        <f t="shared" si="59"/>
        <v>7515</v>
      </c>
      <c r="G1273" s="164">
        <f t="shared" si="58"/>
        <v>5532</v>
      </c>
      <c r="H1273" s="163">
        <v>58</v>
      </c>
    </row>
    <row r="1274" spans="1:8" x14ac:dyDescent="0.2">
      <c r="A1274" s="159">
        <v>1302</v>
      </c>
      <c r="B1274" s="160">
        <f t="shared" si="57"/>
        <v>129.12</v>
      </c>
      <c r="C1274" s="161">
        <v>278.20999999999998</v>
      </c>
      <c r="D1274" s="162">
        <v>44710</v>
      </c>
      <c r="E1274" s="163">
        <v>31909</v>
      </c>
      <c r="F1274" s="162">
        <f t="shared" si="59"/>
        <v>7515</v>
      </c>
      <c r="G1274" s="164">
        <f t="shared" si="58"/>
        <v>5532</v>
      </c>
      <c r="H1274" s="163">
        <v>58</v>
      </c>
    </row>
    <row r="1275" spans="1:8" x14ac:dyDescent="0.2">
      <c r="A1275" s="159">
        <v>1303</v>
      </c>
      <c r="B1275" s="160">
        <f t="shared" si="57"/>
        <v>129.12</v>
      </c>
      <c r="C1275" s="161">
        <v>278.20999999999998</v>
      </c>
      <c r="D1275" s="162">
        <v>44710</v>
      </c>
      <c r="E1275" s="163">
        <v>31909</v>
      </c>
      <c r="F1275" s="162">
        <f t="shared" si="59"/>
        <v>7515</v>
      </c>
      <c r="G1275" s="164">
        <f t="shared" si="58"/>
        <v>5532</v>
      </c>
      <c r="H1275" s="163">
        <v>58</v>
      </c>
    </row>
    <row r="1276" spans="1:8" x14ac:dyDescent="0.2">
      <c r="A1276" s="159">
        <v>1304</v>
      </c>
      <c r="B1276" s="160">
        <f t="shared" si="57"/>
        <v>129.13</v>
      </c>
      <c r="C1276" s="161">
        <v>278.20999999999998</v>
      </c>
      <c r="D1276" s="162">
        <v>44710</v>
      </c>
      <c r="E1276" s="163">
        <v>31909</v>
      </c>
      <c r="F1276" s="162">
        <f t="shared" si="59"/>
        <v>7514</v>
      </c>
      <c r="G1276" s="164">
        <f t="shared" si="58"/>
        <v>5531</v>
      </c>
      <c r="H1276" s="163">
        <v>58</v>
      </c>
    </row>
    <row r="1277" spans="1:8" x14ac:dyDescent="0.2">
      <c r="A1277" s="159">
        <v>1305</v>
      </c>
      <c r="B1277" s="160">
        <f t="shared" si="57"/>
        <v>129.13</v>
      </c>
      <c r="C1277" s="161">
        <v>278.20999999999998</v>
      </c>
      <c r="D1277" s="162">
        <v>44710</v>
      </c>
      <c r="E1277" s="163">
        <v>31909</v>
      </c>
      <c r="F1277" s="162">
        <f t="shared" si="59"/>
        <v>7514</v>
      </c>
      <c r="G1277" s="164">
        <f t="shared" si="58"/>
        <v>5531</v>
      </c>
      <c r="H1277" s="163">
        <v>58</v>
      </c>
    </row>
    <row r="1278" spans="1:8" x14ac:dyDescent="0.2">
      <c r="A1278" s="159">
        <v>1306</v>
      </c>
      <c r="B1278" s="160">
        <f t="shared" si="57"/>
        <v>129.13</v>
      </c>
      <c r="C1278" s="161">
        <v>278.20999999999998</v>
      </c>
      <c r="D1278" s="162">
        <v>44710</v>
      </c>
      <c r="E1278" s="163">
        <v>31909</v>
      </c>
      <c r="F1278" s="162">
        <f t="shared" si="59"/>
        <v>7514</v>
      </c>
      <c r="G1278" s="164">
        <f t="shared" si="58"/>
        <v>5531</v>
      </c>
      <c r="H1278" s="163">
        <v>58</v>
      </c>
    </row>
    <row r="1279" spans="1:8" x14ac:dyDescent="0.2">
      <c r="A1279" s="159">
        <v>1307</v>
      </c>
      <c r="B1279" s="160">
        <f t="shared" si="57"/>
        <v>129.13999999999999</v>
      </c>
      <c r="C1279" s="161">
        <v>278.20999999999998</v>
      </c>
      <c r="D1279" s="162">
        <v>44710</v>
      </c>
      <c r="E1279" s="163">
        <v>31909</v>
      </c>
      <c r="F1279" s="162">
        <f t="shared" si="59"/>
        <v>7514</v>
      </c>
      <c r="G1279" s="164">
        <f t="shared" si="58"/>
        <v>5531</v>
      </c>
      <c r="H1279" s="163">
        <v>58</v>
      </c>
    </row>
    <row r="1280" spans="1:8" x14ac:dyDescent="0.2">
      <c r="A1280" s="159">
        <v>1308</v>
      </c>
      <c r="B1280" s="160">
        <f t="shared" si="57"/>
        <v>129.13999999999999</v>
      </c>
      <c r="C1280" s="161">
        <v>278.20999999999998</v>
      </c>
      <c r="D1280" s="162">
        <v>44710</v>
      </c>
      <c r="E1280" s="163">
        <v>31909</v>
      </c>
      <c r="F1280" s="162">
        <f t="shared" si="59"/>
        <v>7514</v>
      </c>
      <c r="G1280" s="164">
        <f t="shared" si="58"/>
        <v>5531</v>
      </c>
      <c r="H1280" s="163">
        <v>58</v>
      </c>
    </row>
    <row r="1281" spans="1:8" x14ac:dyDescent="0.2">
      <c r="A1281" s="159">
        <v>1309</v>
      </c>
      <c r="B1281" s="160">
        <f t="shared" si="57"/>
        <v>129.13999999999999</v>
      </c>
      <c r="C1281" s="161">
        <v>278.20999999999998</v>
      </c>
      <c r="D1281" s="162">
        <v>44710</v>
      </c>
      <c r="E1281" s="163">
        <v>31909</v>
      </c>
      <c r="F1281" s="162">
        <f t="shared" si="59"/>
        <v>7514</v>
      </c>
      <c r="G1281" s="164">
        <f t="shared" si="58"/>
        <v>5531</v>
      </c>
      <c r="H1281" s="163">
        <v>58</v>
      </c>
    </row>
    <row r="1282" spans="1:8" x14ac:dyDescent="0.2">
      <c r="A1282" s="159">
        <v>1310</v>
      </c>
      <c r="B1282" s="160">
        <f t="shared" si="57"/>
        <v>129.15</v>
      </c>
      <c r="C1282" s="161">
        <v>278.20999999999998</v>
      </c>
      <c r="D1282" s="162">
        <v>44710</v>
      </c>
      <c r="E1282" s="163">
        <v>31909</v>
      </c>
      <c r="F1282" s="162">
        <f t="shared" si="59"/>
        <v>7513</v>
      </c>
      <c r="G1282" s="164">
        <f t="shared" si="58"/>
        <v>5531</v>
      </c>
      <c r="H1282" s="163">
        <v>58</v>
      </c>
    </row>
    <row r="1283" spans="1:8" x14ac:dyDescent="0.2">
      <c r="A1283" s="159">
        <v>1311</v>
      </c>
      <c r="B1283" s="160">
        <f t="shared" si="57"/>
        <v>129.15</v>
      </c>
      <c r="C1283" s="161">
        <v>278.20999999999998</v>
      </c>
      <c r="D1283" s="162">
        <v>44710</v>
      </c>
      <c r="E1283" s="163">
        <v>31909</v>
      </c>
      <c r="F1283" s="162">
        <f t="shared" si="59"/>
        <v>7513</v>
      </c>
      <c r="G1283" s="164">
        <f t="shared" si="58"/>
        <v>5531</v>
      </c>
      <c r="H1283" s="163">
        <v>58</v>
      </c>
    </row>
    <row r="1284" spans="1:8" x14ac:dyDescent="0.2">
      <c r="A1284" s="159">
        <v>1312</v>
      </c>
      <c r="B1284" s="160">
        <f t="shared" si="57"/>
        <v>129.15</v>
      </c>
      <c r="C1284" s="161">
        <v>278.20999999999998</v>
      </c>
      <c r="D1284" s="162">
        <v>44710</v>
      </c>
      <c r="E1284" s="163">
        <v>31909</v>
      </c>
      <c r="F1284" s="162">
        <f t="shared" si="59"/>
        <v>7513</v>
      </c>
      <c r="G1284" s="164">
        <f t="shared" si="58"/>
        <v>5531</v>
      </c>
      <c r="H1284" s="163">
        <v>58</v>
      </c>
    </row>
    <row r="1285" spans="1:8" x14ac:dyDescent="0.2">
      <c r="A1285" s="159">
        <v>1313</v>
      </c>
      <c r="B1285" s="160">
        <f t="shared" si="57"/>
        <v>129.16</v>
      </c>
      <c r="C1285" s="161">
        <v>278.20999999999998</v>
      </c>
      <c r="D1285" s="162">
        <v>44710</v>
      </c>
      <c r="E1285" s="163">
        <v>31909</v>
      </c>
      <c r="F1285" s="162">
        <f t="shared" si="59"/>
        <v>7513</v>
      </c>
      <c r="G1285" s="164">
        <f t="shared" si="58"/>
        <v>5530</v>
      </c>
      <c r="H1285" s="163">
        <v>58</v>
      </c>
    </row>
    <row r="1286" spans="1:8" x14ac:dyDescent="0.2">
      <c r="A1286" s="159">
        <v>1314</v>
      </c>
      <c r="B1286" s="160">
        <f t="shared" si="57"/>
        <v>129.16</v>
      </c>
      <c r="C1286" s="161">
        <v>278.20999999999998</v>
      </c>
      <c r="D1286" s="162">
        <v>44710</v>
      </c>
      <c r="E1286" s="163">
        <v>31909</v>
      </c>
      <c r="F1286" s="162">
        <f t="shared" si="59"/>
        <v>7513</v>
      </c>
      <c r="G1286" s="164">
        <f t="shared" si="58"/>
        <v>5530</v>
      </c>
      <c r="H1286" s="163">
        <v>58</v>
      </c>
    </row>
    <row r="1287" spans="1:8" x14ac:dyDescent="0.2">
      <c r="A1287" s="159">
        <v>1315</v>
      </c>
      <c r="B1287" s="160">
        <f t="shared" si="57"/>
        <v>129.16</v>
      </c>
      <c r="C1287" s="161">
        <v>278.20999999999998</v>
      </c>
      <c r="D1287" s="162">
        <v>44710</v>
      </c>
      <c r="E1287" s="163">
        <v>31909</v>
      </c>
      <c r="F1287" s="162">
        <f t="shared" si="59"/>
        <v>7513</v>
      </c>
      <c r="G1287" s="164">
        <f t="shared" si="58"/>
        <v>5530</v>
      </c>
      <c r="H1287" s="163">
        <v>58</v>
      </c>
    </row>
    <row r="1288" spans="1:8" x14ac:dyDescent="0.2">
      <c r="A1288" s="159">
        <v>1316</v>
      </c>
      <c r="B1288" s="160">
        <f t="shared" si="57"/>
        <v>129.16999999999999</v>
      </c>
      <c r="C1288" s="161">
        <v>278.20999999999998</v>
      </c>
      <c r="D1288" s="162">
        <v>44710</v>
      </c>
      <c r="E1288" s="163">
        <v>31909</v>
      </c>
      <c r="F1288" s="162">
        <f t="shared" si="59"/>
        <v>7512</v>
      </c>
      <c r="G1288" s="164">
        <f t="shared" si="58"/>
        <v>5530</v>
      </c>
      <c r="H1288" s="163">
        <v>58</v>
      </c>
    </row>
    <row r="1289" spans="1:8" x14ac:dyDescent="0.2">
      <c r="A1289" s="159">
        <v>1317</v>
      </c>
      <c r="B1289" s="160">
        <f t="shared" si="57"/>
        <v>129.16999999999999</v>
      </c>
      <c r="C1289" s="161">
        <v>278.20999999999998</v>
      </c>
      <c r="D1289" s="162">
        <v>44710</v>
      </c>
      <c r="E1289" s="163">
        <v>31909</v>
      </c>
      <c r="F1289" s="162">
        <f t="shared" si="59"/>
        <v>7512</v>
      </c>
      <c r="G1289" s="164">
        <f t="shared" si="58"/>
        <v>5530</v>
      </c>
      <c r="H1289" s="163">
        <v>58</v>
      </c>
    </row>
    <row r="1290" spans="1:8" x14ac:dyDescent="0.2">
      <c r="A1290" s="159">
        <v>1318</v>
      </c>
      <c r="B1290" s="160">
        <f t="shared" si="57"/>
        <v>129.16999999999999</v>
      </c>
      <c r="C1290" s="161">
        <v>278.20999999999998</v>
      </c>
      <c r="D1290" s="162">
        <v>44710</v>
      </c>
      <c r="E1290" s="163">
        <v>31909</v>
      </c>
      <c r="F1290" s="162">
        <f t="shared" si="59"/>
        <v>7512</v>
      </c>
      <c r="G1290" s="164">
        <f t="shared" si="58"/>
        <v>5530</v>
      </c>
      <c r="H1290" s="163">
        <v>58</v>
      </c>
    </row>
    <row r="1291" spans="1:8" x14ac:dyDescent="0.2">
      <c r="A1291" s="159">
        <v>1319</v>
      </c>
      <c r="B1291" s="160">
        <f t="shared" si="57"/>
        <v>129.18</v>
      </c>
      <c r="C1291" s="161">
        <v>278.20999999999998</v>
      </c>
      <c r="D1291" s="162">
        <v>44710</v>
      </c>
      <c r="E1291" s="163">
        <v>31909</v>
      </c>
      <c r="F1291" s="162">
        <f t="shared" si="59"/>
        <v>7512</v>
      </c>
      <c r="G1291" s="164">
        <f t="shared" si="58"/>
        <v>5530</v>
      </c>
      <c r="H1291" s="163">
        <v>58</v>
      </c>
    </row>
    <row r="1292" spans="1:8" x14ac:dyDescent="0.2">
      <c r="A1292" s="159">
        <v>1320</v>
      </c>
      <c r="B1292" s="160">
        <f t="shared" ref="B1292:B1355" si="60">ROUND(4.2*LN(A1292)+99,2)</f>
        <v>129.18</v>
      </c>
      <c r="C1292" s="161">
        <v>278.20999999999998</v>
      </c>
      <c r="D1292" s="162">
        <v>44710</v>
      </c>
      <c r="E1292" s="163">
        <v>31909</v>
      </c>
      <c r="F1292" s="162">
        <f t="shared" si="59"/>
        <v>7512</v>
      </c>
      <c r="G1292" s="164">
        <f t="shared" ref="G1292:G1355" si="61">ROUND(12*(1/B1292*D1292+1/C1292*E1292),0)</f>
        <v>5530</v>
      </c>
      <c r="H1292" s="163">
        <v>58</v>
      </c>
    </row>
    <row r="1293" spans="1:8" x14ac:dyDescent="0.2">
      <c r="A1293" s="159">
        <v>1321</v>
      </c>
      <c r="B1293" s="160">
        <f t="shared" si="60"/>
        <v>129.18</v>
      </c>
      <c r="C1293" s="161">
        <v>278.20999999999998</v>
      </c>
      <c r="D1293" s="162">
        <v>44710</v>
      </c>
      <c r="E1293" s="163">
        <v>31909</v>
      </c>
      <c r="F1293" s="162">
        <f t="shared" si="59"/>
        <v>7512</v>
      </c>
      <c r="G1293" s="164">
        <f t="shared" si="61"/>
        <v>5530</v>
      </c>
      <c r="H1293" s="163">
        <v>58</v>
      </c>
    </row>
    <row r="1294" spans="1:8" x14ac:dyDescent="0.2">
      <c r="A1294" s="159">
        <v>1322</v>
      </c>
      <c r="B1294" s="160">
        <f t="shared" si="60"/>
        <v>129.18</v>
      </c>
      <c r="C1294" s="161">
        <v>278.20999999999998</v>
      </c>
      <c r="D1294" s="162">
        <v>44710</v>
      </c>
      <c r="E1294" s="163">
        <v>31909</v>
      </c>
      <c r="F1294" s="162">
        <f t="shared" si="59"/>
        <v>7512</v>
      </c>
      <c r="G1294" s="164">
        <f t="shared" si="61"/>
        <v>5530</v>
      </c>
      <c r="H1294" s="163">
        <v>58</v>
      </c>
    </row>
    <row r="1295" spans="1:8" x14ac:dyDescent="0.2">
      <c r="A1295" s="159">
        <v>1323</v>
      </c>
      <c r="B1295" s="160">
        <f t="shared" si="60"/>
        <v>129.19</v>
      </c>
      <c r="C1295" s="161">
        <v>278.20999999999998</v>
      </c>
      <c r="D1295" s="162">
        <v>44710</v>
      </c>
      <c r="E1295" s="163">
        <v>31909</v>
      </c>
      <c r="F1295" s="162">
        <f t="shared" si="59"/>
        <v>7511</v>
      </c>
      <c r="G1295" s="164">
        <f t="shared" si="61"/>
        <v>5529</v>
      </c>
      <c r="H1295" s="163">
        <v>58</v>
      </c>
    </row>
    <row r="1296" spans="1:8" x14ac:dyDescent="0.2">
      <c r="A1296" s="159">
        <v>1324</v>
      </c>
      <c r="B1296" s="160">
        <f t="shared" si="60"/>
        <v>129.19</v>
      </c>
      <c r="C1296" s="161">
        <v>278.20999999999998</v>
      </c>
      <c r="D1296" s="162">
        <v>44710</v>
      </c>
      <c r="E1296" s="163">
        <v>31909</v>
      </c>
      <c r="F1296" s="162">
        <f t="shared" ref="F1296:F1359" si="62">ROUND(12*1.348*(1/B1296*D1296+1/C1296*E1296)+H1296,0)</f>
        <v>7511</v>
      </c>
      <c r="G1296" s="164">
        <f t="shared" si="61"/>
        <v>5529</v>
      </c>
      <c r="H1296" s="163">
        <v>58</v>
      </c>
    </row>
    <row r="1297" spans="1:8" x14ac:dyDescent="0.2">
      <c r="A1297" s="159">
        <v>1325</v>
      </c>
      <c r="B1297" s="160">
        <f t="shared" si="60"/>
        <v>129.19</v>
      </c>
      <c r="C1297" s="161">
        <v>278.20999999999998</v>
      </c>
      <c r="D1297" s="162">
        <v>44710</v>
      </c>
      <c r="E1297" s="163">
        <v>31909</v>
      </c>
      <c r="F1297" s="162">
        <f t="shared" si="62"/>
        <v>7511</v>
      </c>
      <c r="G1297" s="164">
        <f t="shared" si="61"/>
        <v>5529</v>
      </c>
      <c r="H1297" s="163">
        <v>58</v>
      </c>
    </row>
    <row r="1298" spans="1:8" x14ac:dyDescent="0.2">
      <c r="A1298" s="159">
        <v>1326</v>
      </c>
      <c r="B1298" s="160">
        <f t="shared" si="60"/>
        <v>129.19999999999999</v>
      </c>
      <c r="C1298" s="161">
        <v>278.20999999999998</v>
      </c>
      <c r="D1298" s="162">
        <v>44710</v>
      </c>
      <c r="E1298" s="163">
        <v>31909</v>
      </c>
      <c r="F1298" s="162">
        <f t="shared" si="62"/>
        <v>7511</v>
      </c>
      <c r="G1298" s="164">
        <f t="shared" si="61"/>
        <v>5529</v>
      </c>
      <c r="H1298" s="163">
        <v>58</v>
      </c>
    </row>
    <row r="1299" spans="1:8" x14ac:dyDescent="0.2">
      <c r="A1299" s="159">
        <v>1327</v>
      </c>
      <c r="B1299" s="160">
        <f t="shared" si="60"/>
        <v>129.19999999999999</v>
      </c>
      <c r="C1299" s="161">
        <v>278.20999999999998</v>
      </c>
      <c r="D1299" s="162">
        <v>44710</v>
      </c>
      <c r="E1299" s="163">
        <v>31909</v>
      </c>
      <c r="F1299" s="162">
        <f t="shared" si="62"/>
        <v>7511</v>
      </c>
      <c r="G1299" s="164">
        <f t="shared" si="61"/>
        <v>5529</v>
      </c>
      <c r="H1299" s="163">
        <v>58</v>
      </c>
    </row>
    <row r="1300" spans="1:8" x14ac:dyDescent="0.2">
      <c r="A1300" s="159">
        <v>1328</v>
      </c>
      <c r="B1300" s="160">
        <f t="shared" si="60"/>
        <v>129.19999999999999</v>
      </c>
      <c r="C1300" s="161">
        <v>278.20999999999998</v>
      </c>
      <c r="D1300" s="162">
        <v>44710</v>
      </c>
      <c r="E1300" s="163">
        <v>31909</v>
      </c>
      <c r="F1300" s="162">
        <f t="shared" si="62"/>
        <v>7511</v>
      </c>
      <c r="G1300" s="164">
        <f t="shared" si="61"/>
        <v>5529</v>
      </c>
      <c r="H1300" s="163">
        <v>58</v>
      </c>
    </row>
    <row r="1301" spans="1:8" x14ac:dyDescent="0.2">
      <c r="A1301" s="159">
        <v>1329</v>
      </c>
      <c r="B1301" s="160">
        <f t="shared" si="60"/>
        <v>129.21</v>
      </c>
      <c r="C1301" s="161">
        <v>278.20999999999998</v>
      </c>
      <c r="D1301" s="162">
        <v>44710</v>
      </c>
      <c r="E1301" s="163">
        <v>31909</v>
      </c>
      <c r="F1301" s="162">
        <f t="shared" si="62"/>
        <v>7511</v>
      </c>
      <c r="G1301" s="164">
        <f t="shared" si="61"/>
        <v>5529</v>
      </c>
      <c r="H1301" s="163">
        <v>58</v>
      </c>
    </row>
    <row r="1302" spans="1:8" x14ac:dyDescent="0.2">
      <c r="A1302" s="159">
        <v>1330</v>
      </c>
      <c r="B1302" s="160">
        <f t="shared" si="60"/>
        <v>129.21</v>
      </c>
      <c r="C1302" s="161">
        <v>278.20999999999998</v>
      </c>
      <c r="D1302" s="162">
        <v>44710</v>
      </c>
      <c r="E1302" s="163">
        <v>31909</v>
      </c>
      <c r="F1302" s="162">
        <f t="shared" si="62"/>
        <v>7511</v>
      </c>
      <c r="G1302" s="164">
        <f t="shared" si="61"/>
        <v>5529</v>
      </c>
      <c r="H1302" s="163">
        <v>58</v>
      </c>
    </row>
    <row r="1303" spans="1:8" x14ac:dyDescent="0.2">
      <c r="A1303" s="159">
        <v>1331</v>
      </c>
      <c r="B1303" s="160">
        <f t="shared" si="60"/>
        <v>129.21</v>
      </c>
      <c r="C1303" s="161">
        <v>278.20999999999998</v>
      </c>
      <c r="D1303" s="162">
        <v>44710</v>
      </c>
      <c r="E1303" s="163">
        <v>31909</v>
      </c>
      <c r="F1303" s="162">
        <f t="shared" si="62"/>
        <v>7511</v>
      </c>
      <c r="G1303" s="164">
        <f t="shared" si="61"/>
        <v>5529</v>
      </c>
      <c r="H1303" s="163">
        <v>58</v>
      </c>
    </row>
    <row r="1304" spans="1:8" x14ac:dyDescent="0.2">
      <c r="A1304" s="159">
        <v>1332</v>
      </c>
      <c r="B1304" s="160">
        <f t="shared" si="60"/>
        <v>129.22</v>
      </c>
      <c r="C1304" s="161">
        <v>278.20999999999998</v>
      </c>
      <c r="D1304" s="162">
        <v>44710</v>
      </c>
      <c r="E1304" s="163">
        <v>31909</v>
      </c>
      <c r="F1304" s="162">
        <f t="shared" si="62"/>
        <v>7510</v>
      </c>
      <c r="G1304" s="164">
        <f t="shared" si="61"/>
        <v>5528</v>
      </c>
      <c r="H1304" s="163">
        <v>58</v>
      </c>
    </row>
    <row r="1305" spans="1:8" x14ac:dyDescent="0.2">
      <c r="A1305" s="159">
        <v>1333</v>
      </c>
      <c r="B1305" s="160">
        <f t="shared" si="60"/>
        <v>129.22</v>
      </c>
      <c r="C1305" s="161">
        <v>278.20999999999998</v>
      </c>
      <c r="D1305" s="162">
        <v>44710</v>
      </c>
      <c r="E1305" s="163">
        <v>31909</v>
      </c>
      <c r="F1305" s="162">
        <f t="shared" si="62"/>
        <v>7510</v>
      </c>
      <c r="G1305" s="164">
        <f t="shared" si="61"/>
        <v>5528</v>
      </c>
      <c r="H1305" s="163">
        <v>58</v>
      </c>
    </row>
    <row r="1306" spans="1:8" x14ac:dyDescent="0.2">
      <c r="A1306" s="159">
        <v>1334</v>
      </c>
      <c r="B1306" s="160">
        <f t="shared" si="60"/>
        <v>129.22</v>
      </c>
      <c r="C1306" s="161">
        <v>278.20999999999998</v>
      </c>
      <c r="D1306" s="162">
        <v>44710</v>
      </c>
      <c r="E1306" s="163">
        <v>31909</v>
      </c>
      <c r="F1306" s="162">
        <f t="shared" si="62"/>
        <v>7510</v>
      </c>
      <c r="G1306" s="164">
        <f t="shared" si="61"/>
        <v>5528</v>
      </c>
      <c r="H1306" s="163">
        <v>58</v>
      </c>
    </row>
    <row r="1307" spans="1:8" x14ac:dyDescent="0.2">
      <c r="A1307" s="159">
        <v>1335</v>
      </c>
      <c r="B1307" s="160">
        <f t="shared" si="60"/>
        <v>129.22999999999999</v>
      </c>
      <c r="C1307" s="161">
        <v>278.20999999999998</v>
      </c>
      <c r="D1307" s="162">
        <v>44710</v>
      </c>
      <c r="E1307" s="163">
        <v>31909</v>
      </c>
      <c r="F1307" s="162">
        <f t="shared" si="62"/>
        <v>7510</v>
      </c>
      <c r="G1307" s="164">
        <f t="shared" si="61"/>
        <v>5528</v>
      </c>
      <c r="H1307" s="163">
        <v>58</v>
      </c>
    </row>
    <row r="1308" spans="1:8" x14ac:dyDescent="0.2">
      <c r="A1308" s="159">
        <v>1336</v>
      </c>
      <c r="B1308" s="160">
        <f t="shared" si="60"/>
        <v>129.22999999999999</v>
      </c>
      <c r="C1308" s="161">
        <v>278.20999999999998</v>
      </c>
      <c r="D1308" s="162">
        <v>44710</v>
      </c>
      <c r="E1308" s="163">
        <v>31909</v>
      </c>
      <c r="F1308" s="162">
        <f t="shared" si="62"/>
        <v>7510</v>
      </c>
      <c r="G1308" s="164">
        <f t="shared" si="61"/>
        <v>5528</v>
      </c>
      <c r="H1308" s="163">
        <v>58</v>
      </c>
    </row>
    <row r="1309" spans="1:8" x14ac:dyDescent="0.2">
      <c r="A1309" s="159">
        <v>1337</v>
      </c>
      <c r="B1309" s="160">
        <f t="shared" si="60"/>
        <v>129.22999999999999</v>
      </c>
      <c r="C1309" s="161">
        <v>278.20999999999998</v>
      </c>
      <c r="D1309" s="162">
        <v>44710</v>
      </c>
      <c r="E1309" s="163">
        <v>31909</v>
      </c>
      <c r="F1309" s="162">
        <f t="shared" si="62"/>
        <v>7510</v>
      </c>
      <c r="G1309" s="164">
        <f t="shared" si="61"/>
        <v>5528</v>
      </c>
      <c r="H1309" s="163">
        <v>58</v>
      </c>
    </row>
    <row r="1310" spans="1:8" x14ac:dyDescent="0.2">
      <c r="A1310" s="159">
        <v>1338</v>
      </c>
      <c r="B1310" s="160">
        <f t="shared" si="60"/>
        <v>129.24</v>
      </c>
      <c r="C1310" s="161">
        <v>278.20999999999998</v>
      </c>
      <c r="D1310" s="162">
        <v>44710</v>
      </c>
      <c r="E1310" s="163">
        <v>31909</v>
      </c>
      <c r="F1310" s="162">
        <f t="shared" si="62"/>
        <v>7509</v>
      </c>
      <c r="G1310" s="164">
        <f t="shared" si="61"/>
        <v>5528</v>
      </c>
      <c r="H1310" s="163">
        <v>58</v>
      </c>
    </row>
    <row r="1311" spans="1:8" x14ac:dyDescent="0.2">
      <c r="A1311" s="159">
        <v>1339</v>
      </c>
      <c r="B1311" s="160">
        <f t="shared" si="60"/>
        <v>129.24</v>
      </c>
      <c r="C1311" s="161">
        <v>278.20999999999998</v>
      </c>
      <c r="D1311" s="162">
        <v>44710</v>
      </c>
      <c r="E1311" s="163">
        <v>31909</v>
      </c>
      <c r="F1311" s="162">
        <f t="shared" si="62"/>
        <v>7509</v>
      </c>
      <c r="G1311" s="164">
        <f t="shared" si="61"/>
        <v>5528</v>
      </c>
      <c r="H1311" s="163">
        <v>58</v>
      </c>
    </row>
    <row r="1312" spans="1:8" x14ac:dyDescent="0.2">
      <c r="A1312" s="159">
        <v>1340</v>
      </c>
      <c r="B1312" s="160">
        <f t="shared" si="60"/>
        <v>129.24</v>
      </c>
      <c r="C1312" s="161">
        <v>278.20999999999998</v>
      </c>
      <c r="D1312" s="162">
        <v>44710</v>
      </c>
      <c r="E1312" s="163">
        <v>31909</v>
      </c>
      <c r="F1312" s="162">
        <f t="shared" si="62"/>
        <v>7509</v>
      </c>
      <c r="G1312" s="164">
        <f t="shared" si="61"/>
        <v>5528</v>
      </c>
      <c r="H1312" s="163">
        <v>58</v>
      </c>
    </row>
    <row r="1313" spans="1:8" x14ac:dyDescent="0.2">
      <c r="A1313" s="159">
        <v>1341</v>
      </c>
      <c r="B1313" s="160">
        <f t="shared" si="60"/>
        <v>129.24</v>
      </c>
      <c r="C1313" s="161">
        <v>278.20999999999998</v>
      </c>
      <c r="D1313" s="162">
        <v>44710</v>
      </c>
      <c r="E1313" s="163">
        <v>31909</v>
      </c>
      <c r="F1313" s="162">
        <f t="shared" si="62"/>
        <v>7509</v>
      </c>
      <c r="G1313" s="164">
        <f t="shared" si="61"/>
        <v>5528</v>
      </c>
      <c r="H1313" s="163">
        <v>58</v>
      </c>
    </row>
    <row r="1314" spans="1:8" x14ac:dyDescent="0.2">
      <c r="A1314" s="159">
        <v>1342</v>
      </c>
      <c r="B1314" s="160">
        <f t="shared" si="60"/>
        <v>129.25</v>
      </c>
      <c r="C1314" s="161">
        <v>278.20999999999998</v>
      </c>
      <c r="D1314" s="162">
        <v>44710</v>
      </c>
      <c r="E1314" s="163">
        <v>31909</v>
      </c>
      <c r="F1314" s="162">
        <f t="shared" si="62"/>
        <v>7509</v>
      </c>
      <c r="G1314" s="164">
        <f t="shared" si="61"/>
        <v>5527</v>
      </c>
      <c r="H1314" s="163">
        <v>58</v>
      </c>
    </row>
    <row r="1315" spans="1:8" x14ac:dyDescent="0.2">
      <c r="A1315" s="159">
        <v>1343</v>
      </c>
      <c r="B1315" s="160">
        <f t="shared" si="60"/>
        <v>129.25</v>
      </c>
      <c r="C1315" s="161">
        <v>278.20999999999998</v>
      </c>
      <c r="D1315" s="162">
        <v>44710</v>
      </c>
      <c r="E1315" s="163">
        <v>31909</v>
      </c>
      <c r="F1315" s="162">
        <f t="shared" si="62"/>
        <v>7509</v>
      </c>
      <c r="G1315" s="164">
        <f t="shared" si="61"/>
        <v>5527</v>
      </c>
      <c r="H1315" s="163">
        <v>58</v>
      </c>
    </row>
    <row r="1316" spans="1:8" x14ac:dyDescent="0.2">
      <c r="A1316" s="159">
        <v>1344</v>
      </c>
      <c r="B1316" s="160">
        <f t="shared" si="60"/>
        <v>129.25</v>
      </c>
      <c r="C1316" s="161">
        <v>278.20999999999998</v>
      </c>
      <c r="D1316" s="162">
        <v>44710</v>
      </c>
      <c r="E1316" s="163">
        <v>31909</v>
      </c>
      <c r="F1316" s="162">
        <f t="shared" si="62"/>
        <v>7509</v>
      </c>
      <c r="G1316" s="164">
        <f t="shared" si="61"/>
        <v>5527</v>
      </c>
      <c r="H1316" s="163">
        <v>58</v>
      </c>
    </row>
    <row r="1317" spans="1:8" x14ac:dyDescent="0.2">
      <c r="A1317" s="159">
        <v>1345</v>
      </c>
      <c r="B1317" s="160">
        <f t="shared" si="60"/>
        <v>129.26</v>
      </c>
      <c r="C1317" s="161">
        <v>278.20999999999998</v>
      </c>
      <c r="D1317" s="162">
        <v>44710</v>
      </c>
      <c r="E1317" s="163">
        <v>31909</v>
      </c>
      <c r="F1317" s="162">
        <f t="shared" si="62"/>
        <v>7508</v>
      </c>
      <c r="G1317" s="164">
        <f t="shared" si="61"/>
        <v>5527</v>
      </c>
      <c r="H1317" s="163">
        <v>58</v>
      </c>
    </row>
    <row r="1318" spans="1:8" x14ac:dyDescent="0.2">
      <c r="A1318" s="159">
        <v>1346</v>
      </c>
      <c r="B1318" s="160">
        <f t="shared" si="60"/>
        <v>129.26</v>
      </c>
      <c r="C1318" s="161">
        <v>278.20999999999998</v>
      </c>
      <c r="D1318" s="162">
        <v>44710</v>
      </c>
      <c r="E1318" s="163">
        <v>31909</v>
      </c>
      <c r="F1318" s="162">
        <f t="shared" si="62"/>
        <v>7508</v>
      </c>
      <c r="G1318" s="164">
        <f t="shared" si="61"/>
        <v>5527</v>
      </c>
      <c r="H1318" s="163">
        <v>58</v>
      </c>
    </row>
    <row r="1319" spans="1:8" x14ac:dyDescent="0.2">
      <c r="A1319" s="159">
        <v>1347</v>
      </c>
      <c r="B1319" s="160">
        <f t="shared" si="60"/>
        <v>129.26</v>
      </c>
      <c r="C1319" s="161">
        <v>278.20999999999998</v>
      </c>
      <c r="D1319" s="162">
        <v>44710</v>
      </c>
      <c r="E1319" s="163">
        <v>31909</v>
      </c>
      <c r="F1319" s="162">
        <f t="shared" si="62"/>
        <v>7508</v>
      </c>
      <c r="G1319" s="164">
        <f t="shared" si="61"/>
        <v>5527</v>
      </c>
      <c r="H1319" s="163">
        <v>58</v>
      </c>
    </row>
    <row r="1320" spans="1:8" x14ac:dyDescent="0.2">
      <c r="A1320" s="159">
        <v>1348</v>
      </c>
      <c r="B1320" s="160">
        <f t="shared" si="60"/>
        <v>129.27000000000001</v>
      </c>
      <c r="C1320" s="161">
        <v>278.20999999999998</v>
      </c>
      <c r="D1320" s="162">
        <v>44710</v>
      </c>
      <c r="E1320" s="163">
        <v>31909</v>
      </c>
      <c r="F1320" s="162">
        <f t="shared" si="62"/>
        <v>7508</v>
      </c>
      <c r="G1320" s="164">
        <f t="shared" si="61"/>
        <v>5527</v>
      </c>
      <c r="H1320" s="163">
        <v>58</v>
      </c>
    </row>
    <row r="1321" spans="1:8" x14ac:dyDescent="0.2">
      <c r="A1321" s="159">
        <v>1349</v>
      </c>
      <c r="B1321" s="160">
        <f t="shared" si="60"/>
        <v>129.27000000000001</v>
      </c>
      <c r="C1321" s="161">
        <v>278.20999999999998</v>
      </c>
      <c r="D1321" s="162">
        <v>44710</v>
      </c>
      <c r="E1321" s="163">
        <v>31909</v>
      </c>
      <c r="F1321" s="162">
        <f t="shared" si="62"/>
        <v>7508</v>
      </c>
      <c r="G1321" s="164">
        <f t="shared" si="61"/>
        <v>5527</v>
      </c>
      <c r="H1321" s="163">
        <v>58</v>
      </c>
    </row>
    <row r="1322" spans="1:8" x14ac:dyDescent="0.2">
      <c r="A1322" s="159">
        <v>1350</v>
      </c>
      <c r="B1322" s="160">
        <f t="shared" si="60"/>
        <v>129.27000000000001</v>
      </c>
      <c r="C1322" s="161">
        <v>278.20999999999998</v>
      </c>
      <c r="D1322" s="162">
        <v>44710</v>
      </c>
      <c r="E1322" s="163">
        <v>31909</v>
      </c>
      <c r="F1322" s="162">
        <f t="shared" si="62"/>
        <v>7508</v>
      </c>
      <c r="G1322" s="164">
        <f t="shared" si="61"/>
        <v>5527</v>
      </c>
      <c r="H1322" s="163">
        <v>58</v>
      </c>
    </row>
    <row r="1323" spans="1:8" x14ac:dyDescent="0.2">
      <c r="A1323" s="159">
        <v>1351</v>
      </c>
      <c r="B1323" s="160">
        <f t="shared" si="60"/>
        <v>129.28</v>
      </c>
      <c r="C1323" s="161">
        <v>278.20999999999998</v>
      </c>
      <c r="D1323" s="162">
        <v>44710</v>
      </c>
      <c r="E1323" s="163">
        <v>31909</v>
      </c>
      <c r="F1323" s="162">
        <f t="shared" si="62"/>
        <v>7508</v>
      </c>
      <c r="G1323" s="164">
        <f t="shared" si="61"/>
        <v>5526</v>
      </c>
      <c r="H1323" s="163">
        <v>58</v>
      </c>
    </row>
    <row r="1324" spans="1:8" x14ac:dyDescent="0.2">
      <c r="A1324" s="159">
        <v>1352</v>
      </c>
      <c r="B1324" s="160">
        <f t="shared" si="60"/>
        <v>129.28</v>
      </c>
      <c r="C1324" s="161">
        <v>278.20999999999998</v>
      </c>
      <c r="D1324" s="162">
        <v>44710</v>
      </c>
      <c r="E1324" s="163">
        <v>31909</v>
      </c>
      <c r="F1324" s="162">
        <f t="shared" si="62"/>
        <v>7508</v>
      </c>
      <c r="G1324" s="164">
        <f t="shared" si="61"/>
        <v>5526</v>
      </c>
      <c r="H1324" s="163">
        <v>58</v>
      </c>
    </row>
    <row r="1325" spans="1:8" x14ac:dyDescent="0.2">
      <c r="A1325" s="159">
        <v>1353</v>
      </c>
      <c r="B1325" s="160">
        <f t="shared" si="60"/>
        <v>129.28</v>
      </c>
      <c r="C1325" s="161">
        <v>278.20999999999998</v>
      </c>
      <c r="D1325" s="162">
        <v>44710</v>
      </c>
      <c r="E1325" s="163">
        <v>31909</v>
      </c>
      <c r="F1325" s="162">
        <f t="shared" si="62"/>
        <v>7508</v>
      </c>
      <c r="G1325" s="164">
        <f t="shared" si="61"/>
        <v>5526</v>
      </c>
      <c r="H1325" s="163">
        <v>58</v>
      </c>
    </row>
    <row r="1326" spans="1:8" x14ac:dyDescent="0.2">
      <c r="A1326" s="159">
        <v>1354</v>
      </c>
      <c r="B1326" s="160">
        <f t="shared" si="60"/>
        <v>129.29</v>
      </c>
      <c r="C1326" s="161">
        <v>278.20999999999998</v>
      </c>
      <c r="D1326" s="162">
        <v>44710</v>
      </c>
      <c r="E1326" s="163">
        <v>31909</v>
      </c>
      <c r="F1326" s="162">
        <f t="shared" si="62"/>
        <v>7507</v>
      </c>
      <c r="G1326" s="164">
        <f t="shared" si="61"/>
        <v>5526</v>
      </c>
      <c r="H1326" s="163">
        <v>58</v>
      </c>
    </row>
    <row r="1327" spans="1:8" x14ac:dyDescent="0.2">
      <c r="A1327" s="159">
        <v>1355</v>
      </c>
      <c r="B1327" s="160">
        <f t="shared" si="60"/>
        <v>129.29</v>
      </c>
      <c r="C1327" s="161">
        <v>278.20999999999998</v>
      </c>
      <c r="D1327" s="162">
        <v>44710</v>
      </c>
      <c r="E1327" s="163">
        <v>31909</v>
      </c>
      <c r="F1327" s="162">
        <f t="shared" si="62"/>
        <v>7507</v>
      </c>
      <c r="G1327" s="164">
        <f t="shared" si="61"/>
        <v>5526</v>
      </c>
      <c r="H1327" s="163">
        <v>58</v>
      </c>
    </row>
    <row r="1328" spans="1:8" x14ac:dyDescent="0.2">
      <c r="A1328" s="159">
        <v>1356</v>
      </c>
      <c r="B1328" s="160">
        <f t="shared" si="60"/>
        <v>129.29</v>
      </c>
      <c r="C1328" s="161">
        <v>278.20999999999998</v>
      </c>
      <c r="D1328" s="162">
        <v>44710</v>
      </c>
      <c r="E1328" s="163">
        <v>31909</v>
      </c>
      <c r="F1328" s="162">
        <f t="shared" si="62"/>
        <v>7507</v>
      </c>
      <c r="G1328" s="164">
        <f t="shared" si="61"/>
        <v>5526</v>
      </c>
      <c r="H1328" s="163">
        <v>58</v>
      </c>
    </row>
    <row r="1329" spans="1:8" x14ac:dyDescent="0.2">
      <c r="A1329" s="159">
        <v>1357</v>
      </c>
      <c r="B1329" s="160">
        <f t="shared" si="60"/>
        <v>129.29</v>
      </c>
      <c r="C1329" s="161">
        <v>278.20999999999998</v>
      </c>
      <c r="D1329" s="162">
        <v>44710</v>
      </c>
      <c r="E1329" s="163">
        <v>31909</v>
      </c>
      <c r="F1329" s="162">
        <f t="shared" si="62"/>
        <v>7507</v>
      </c>
      <c r="G1329" s="164">
        <f t="shared" si="61"/>
        <v>5526</v>
      </c>
      <c r="H1329" s="163">
        <v>58</v>
      </c>
    </row>
    <row r="1330" spans="1:8" x14ac:dyDescent="0.2">
      <c r="A1330" s="159">
        <v>1358</v>
      </c>
      <c r="B1330" s="160">
        <f t="shared" si="60"/>
        <v>129.30000000000001</v>
      </c>
      <c r="C1330" s="161">
        <v>278.20999999999998</v>
      </c>
      <c r="D1330" s="162">
        <v>44710</v>
      </c>
      <c r="E1330" s="163">
        <v>31909</v>
      </c>
      <c r="F1330" s="162">
        <f t="shared" si="62"/>
        <v>7507</v>
      </c>
      <c r="G1330" s="164">
        <f t="shared" si="61"/>
        <v>5526</v>
      </c>
      <c r="H1330" s="163">
        <v>58</v>
      </c>
    </row>
    <row r="1331" spans="1:8" x14ac:dyDescent="0.2">
      <c r="A1331" s="159">
        <v>1359</v>
      </c>
      <c r="B1331" s="160">
        <f t="shared" si="60"/>
        <v>129.30000000000001</v>
      </c>
      <c r="C1331" s="161">
        <v>278.20999999999998</v>
      </c>
      <c r="D1331" s="162">
        <v>44710</v>
      </c>
      <c r="E1331" s="163">
        <v>31909</v>
      </c>
      <c r="F1331" s="162">
        <f t="shared" si="62"/>
        <v>7507</v>
      </c>
      <c r="G1331" s="164">
        <f t="shared" si="61"/>
        <v>5526</v>
      </c>
      <c r="H1331" s="163">
        <v>58</v>
      </c>
    </row>
    <row r="1332" spans="1:8" x14ac:dyDescent="0.2">
      <c r="A1332" s="159">
        <v>1360</v>
      </c>
      <c r="B1332" s="160">
        <f t="shared" si="60"/>
        <v>129.30000000000001</v>
      </c>
      <c r="C1332" s="161">
        <v>278.20999999999998</v>
      </c>
      <c r="D1332" s="162">
        <v>44710</v>
      </c>
      <c r="E1332" s="163">
        <v>31909</v>
      </c>
      <c r="F1332" s="162">
        <f t="shared" si="62"/>
        <v>7507</v>
      </c>
      <c r="G1332" s="164">
        <f t="shared" si="61"/>
        <v>5526</v>
      </c>
      <c r="H1332" s="163">
        <v>58</v>
      </c>
    </row>
    <row r="1333" spans="1:8" x14ac:dyDescent="0.2">
      <c r="A1333" s="159">
        <v>1361</v>
      </c>
      <c r="B1333" s="160">
        <f t="shared" si="60"/>
        <v>129.31</v>
      </c>
      <c r="C1333" s="161">
        <v>278.20999999999998</v>
      </c>
      <c r="D1333" s="162">
        <v>44710</v>
      </c>
      <c r="E1333" s="163">
        <v>31909</v>
      </c>
      <c r="F1333" s="162">
        <f t="shared" si="62"/>
        <v>7506</v>
      </c>
      <c r="G1333" s="164">
        <f t="shared" si="61"/>
        <v>5525</v>
      </c>
      <c r="H1333" s="163">
        <v>58</v>
      </c>
    </row>
    <row r="1334" spans="1:8" x14ac:dyDescent="0.2">
      <c r="A1334" s="159">
        <v>1362</v>
      </c>
      <c r="B1334" s="160">
        <f t="shared" si="60"/>
        <v>129.31</v>
      </c>
      <c r="C1334" s="161">
        <v>278.20999999999998</v>
      </c>
      <c r="D1334" s="162">
        <v>44710</v>
      </c>
      <c r="E1334" s="163">
        <v>31909</v>
      </c>
      <c r="F1334" s="162">
        <f t="shared" si="62"/>
        <v>7506</v>
      </c>
      <c r="G1334" s="164">
        <f t="shared" si="61"/>
        <v>5525</v>
      </c>
      <c r="H1334" s="163">
        <v>58</v>
      </c>
    </row>
    <row r="1335" spans="1:8" x14ac:dyDescent="0.2">
      <c r="A1335" s="159">
        <v>1363</v>
      </c>
      <c r="B1335" s="160">
        <f t="shared" si="60"/>
        <v>129.31</v>
      </c>
      <c r="C1335" s="161">
        <v>278.20999999999998</v>
      </c>
      <c r="D1335" s="162">
        <v>44710</v>
      </c>
      <c r="E1335" s="163">
        <v>31909</v>
      </c>
      <c r="F1335" s="162">
        <f t="shared" si="62"/>
        <v>7506</v>
      </c>
      <c r="G1335" s="164">
        <f t="shared" si="61"/>
        <v>5525</v>
      </c>
      <c r="H1335" s="163">
        <v>58</v>
      </c>
    </row>
    <row r="1336" spans="1:8" x14ac:dyDescent="0.2">
      <c r="A1336" s="159">
        <v>1364</v>
      </c>
      <c r="B1336" s="160">
        <f t="shared" si="60"/>
        <v>129.32</v>
      </c>
      <c r="C1336" s="161">
        <v>278.20999999999998</v>
      </c>
      <c r="D1336" s="162">
        <v>44710</v>
      </c>
      <c r="E1336" s="163">
        <v>31909</v>
      </c>
      <c r="F1336" s="162">
        <f t="shared" si="62"/>
        <v>7506</v>
      </c>
      <c r="G1336" s="164">
        <f t="shared" si="61"/>
        <v>5525</v>
      </c>
      <c r="H1336" s="163">
        <v>58</v>
      </c>
    </row>
    <row r="1337" spans="1:8" x14ac:dyDescent="0.2">
      <c r="A1337" s="159">
        <v>1365</v>
      </c>
      <c r="B1337" s="160">
        <f t="shared" si="60"/>
        <v>129.32</v>
      </c>
      <c r="C1337" s="161">
        <v>278.20999999999998</v>
      </c>
      <c r="D1337" s="162">
        <v>44710</v>
      </c>
      <c r="E1337" s="163">
        <v>31909</v>
      </c>
      <c r="F1337" s="162">
        <f t="shared" si="62"/>
        <v>7506</v>
      </c>
      <c r="G1337" s="164">
        <f t="shared" si="61"/>
        <v>5525</v>
      </c>
      <c r="H1337" s="163">
        <v>58</v>
      </c>
    </row>
    <row r="1338" spans="1:8" x14ac:dyDescent="0.2">
      <c r="A1338" s="159">
        <v>1366</v>
      </c>
      <c r="B1338" s="160">
        <f t="shared" si="60"/>
        <v>129.32</v>
      </c>
      <c r="C1338" s="161">
        <v>278.20999999999998</v>
      </c>
      <c r="D1338" s="162">
        <v>44710</v>
      </c>
      <c r="E1338" s="163">
        <v>31909</v>
      </c>
      <c r="F1338" s="162">
        <f t="shared" si="62"/>
        <v>7506</v>
      </c>
      <c r="G1338" s="164">
        <f t="shared" si="61"/>
        <v>5525</v>
      </c>
      <c r="H1338" s="163">
        <v>58</v>
      </c>
    </row>
    <row r="1339" spans="1:8" x14ac:dyDescent="0.2">
      <c r="A1339" s="159">
        <v>1367</v>
      </c>
      <c r="B1339" s="160">
        <f t="shared" si="60"/>
        <v>129.33000000000001</v>
      </c>
      <c r="C1339" s="161">
        <v>278.20999999999998</v>
      </c>
      <c r="D1339" s="162">
        <v>44710</v>
      </c>
      <c r="E1339" s="163">
        <v>31909</v>
      </c>
      <c r="F1339" s="162">
        <f t="shared" si="62"/>
        <v>7505</v>
      </c>
      <c r="G1339" s="164">
        <f t="shared" si="61"/>
        <v>5525</v>
      </c>
      <c r="H1339" s="163">
        <v>58</v>
      </c>
    </row>
    <row r="1340" spans="1:8" x14ac:dyDescent="0.2">
      <c r="A1340" s="159">
        <v>1368</v>
      </c>
      <c r="B1340" s="160">
        <f t="shared" si="60"/>
        <v>129.33000000000001</v>
      </c>
      <c r="C1340" s="161">
        <v>278.20999999999998</v>
      </c>
      <c r="D1340" s="162">
        <v>44710</v>
      </c>
      <c r="E1340" s="163">
        <v>31909</v>
      </c>
      <c r="F1340" s="162">
        <f t="shared" si="62"/>
        <v>7505</v>
      </c>
      <c r="G1340" s="164">
        <f t="shared" si="61"/>
        <v>5525</v>
      </c>
      <c r="H1340" s="163">
        <v>58</v>
      </c>
    </row>
    <row r="1341" spans="1:8" x14ac:dyDescent="0.2">
      <c r="A1341" s="159">
        <v>1369</v>
      </c>
      <c r="B1341" s="160">
        <f t="shared" si="60"/>
        <v>129.33000000000001</v>
      </c>
      <c r="C1341" s="161">
        <v>278.20999999999998</v>
      </c>
      <c r="D1341" s="162">
        <v>44710</v>
      </c>
      <c r="E1341" s="163">
        <v>31909</v>
      </c>
      <c r="F1341" s="162">
        <f t="shared" si="62"/>
        <v>7505</v>
      </c>
      <c r="G1341" s="164">
        <f t="shared" si="61"/>
        <v>5525</v>
      </c>
      <c r="H1341" s="163">
        <v>58</v>
      </c>
    </row>
    <row r="1342" spans="1:8" x14ac:dyDescent="0.2">
      <c r="A1342" s="159">
        <v>1370</v>
      </c>
      <c r="B1342" s="160">
        <f t="shared" si="60"/>
        <v>129.33000000000001</v>
      </c>
      <c r="C1342" s="161">
        <v>278.20999999999998</v>
      </c>
      <c r="D1342" s="162">
        <v>44710</v>
      </c>
      <c r="E1342" s="163">
        <v>31909</v>
      </c>
      <c r="F1342" s="162">
        <f t="shared" si="62"/>
        <v>7505</v>
      </c>
      <c r="G1342" s="164">
        <f t="shared" si="61"/>
        <v>5525</v>
      </c>
      <c r="H1342" s="163">
        <v>58</v>
      </c>
    </row>
    <row r="1343" spans="1:8" x14ac:dyDescent="0.2">
      <c r="A1343" s="159">
        <v>1371</v>
      </c>
      <c r="B1343" s="160">
        <f t="shared" si="60"/>
        <v>129.34</v>
      </c>
      <c r="C1343" s="161">
        <v>278.20999999999998</v>
      </c>
      <c r="D1343" s="162">
        <v>44710</v>
      </c>
      <c r="E1343" s="163">
        <v>31909</v>
      </c>
      <c r="F1343" s="162">
        <f t="shared" si="62"/>
        <v>7505</v>
      </c>
      <c r="G1343" s="164">
        <f t="shared" si="61"/>
        <v>5524</v>
      </c>
      <c r="H1343" s="163">
        <v>58</v>
      </c>
    </row>
    <row r="1344" spans="1:8" x14ac:dyDescent="0.2">
      <c r="A1344" s="159">
        <v>1372</v>
      </c>
      <c r="B1344" s="160">
        <f t="shared" si="60"/>
        <v>129.34</v>
      </c>
      <c r="C1344" s="161">
        <v>278.20999999999998</v>
      </c>
      <c r="D1344" s="162">
        <v>44710</v>
      </c>
      <c r="E1344" s="163">
        <v>31909</v>
      </c>
      <c r="F1344" s="162">
        <f t="shared" si="62"/>
        <v>7505</v>
      </c>
      <c r="G1344" s="164">
        <f t="shared" si="61"/>
        <v>5524</v>
      </c>
      <c r="H1344" s="163">
        <v>58</v>
      </c>
    </row>
    <row r="1345" spans="1:8" x14ac:dyDescent="0.2">
      <c r="A1345" s="159">
        <v>1373</v>
      </c>
      <c r="B1345" s="160">
        <f t="shared" si="60"/>
        <v>129.34</v>
      </c>
      <c r="C1345" s="161">
        <v>278.20999999999998</v>
      </c>
      <c r="D1345" s="162">
        <v>44710</v>
      </c>
      <c r="E1345" s="163">
        <v>31909</v>
      </c>
      <c r="F1345" s="162">
        <f t="shared" si="62"/>
        <v>7505</v>
      </c>
      <c r="G1345" s="164">
        <f t="shared" si="61"/>
        <v>5524</v>
      </c>
      <c r="H1345" s="163">
        <v>58</v>
      </c>
    </row>
    <row r="1346" spans="1:8" x14ac:dyDescent="0.2">
      <c r="A1346" s="159">
        <v>1374</v>
      </c>
      <c r="B1346" s="160">
        <f t="shared" si="60"/>
        <v>129.35</v>
      </c>
      <c r="C1346" s="161">
        <v>278.20999999999998</v>
      </c>
      <c r="D1346" s="162">
        <v>44710</v>
      </c>
      <c r="E1346" s="163">
        <v>31909</v>
      </c>
      <c r="F1346" s="162">
        <f t="shared" si="62"/>
        <v>7505</v>
      </c>
      <c r="G1346" s="164">
        <f t="shared" si="61"/>
        <v>5524</v>
      </c>
      <c r="H1346" s="163">
        <v>58</v>
      </c>
    </row>
    <row r="1347" spans="1:8" x14ac:dyDescent="0.2">
      <c r="A1347" s="159">
        <v>1375</v>
      </c>
      <c r="B1347" s="160">
        <f t="shared" si="60"/>
        <v>129.35</v>
      </c>
      <c r="C1347" s="161">
        <v>278.20999999999998</v>
      </c>
      <c r="D1347" s="162">
        <v>44710</v>
      </c>
      <c r="E1347" s="163">
        <v>31909</v>
      </c>
      <c r="F1347" s="162">
        <f t="shared" si="62"/>
        <v>7505</v>
      </c>
      <c r="G1347" s="164">
        <f t="shared" si="61"/>
        <v>5524</v>
      </c>
      <c r="H1347" s="163">
        <v>58</v>
      </c>
    </row>
    <row r="1348" spans="1:8" x14ac:dyDescent="0.2">
      <c r="A1348" s="159">
        <v>1376</v>
      </c>
      <c r="B1348" s="160">
        <f t="shared" si="60"/>
        <v>129.35</v>
      </c>
      <c r="C1348" s="161">
        <v>278.20999999999998</v>
      </c>
      <c r="D1348" s="162">
        <v>44710</v>
      </c>
      <c r="E1348" s="163">
        <v>31909</v>
      </c>
      <c r="F1348" s="162">
        <f t="shared" si="62"/>
        <v>7505</v>
      </c>
      <c r="G1348" s="164">
        <f t="shared" si="61"/>
        <v>5524</v>
      </c>
      <c r="H1348" s="163">
        <v>58</v>
      </c>
    </row>
    <row r="1349" spans="1:8" x14ac:dyDescent="0.2">
      <c r="A1349" s="159">
        <v>1377</v>
      </c>
      <c r="B1349" s="160">
        <f t="shared" si="60"/>
        <v>129.36000000000001</v>
      </c>
      <c r="C1349" s="161">
        <v>278.20999999999998</v>
      </c>
      <c r="D1349" s="162">
        <v>44710</v>
      </c>
      <c r="E1349" s="163">
        <v>31909</v>
      </c>
      <c r="F1349" s="162">
        <f t="shared" si="62"/>
        <v>7504</v>
      </c>
      <c r="G1349" s="164">
        <f t="shared" si="61"/>
        <v>5524</v>
      </c>
      <c r="H1349" s="163">
        <v>58</v>
      </c>
    </row>
    <row r="1350" spans="1:8" x14ac:dyDescent="0.2">
      <c r="A1350" s="159">
        <v>1378</v>
      </c>
      <c r="B1350" s="160">
        <f t="shared" si="60"/>
        <v>129.36000000000001</v>
      </c>
      <c r="C1350" s="161">
        <v>278.20999999999998</v>
      </c>
      <c r="D1350" s="162">
        <v>44710</v>
      </c>
      <c r="E1350" s="163">
        <v>31909</v>
      </c>
      <c r="F1350" s="162">
        <f t="shared" si="62"/>
        <v>7504</v>
      </c>
      <c r="G1350" s="164">
        <f t="shared" si="61"/>
        <v>5524</v>
      </c>
      <c r="H1350" s="163">
        <v>58</v>
      </c>
    </row>
    <row r="1351" spans="1:8" x14ac:dyDescent="0.2">
      <c r="A1351" s="159">
        <v>1379</v>
      </c>
      <c r="B1351" s="160">
        <f t="shared" si="60"/>
        <v>129.36000000000001</v>
      </c>
      <c r="C1351" s="161">
        <v>278.20999999999998</v>
      </c>
      <c r="D1351" s="162">
        <v>44710</v>
      </c>
      <c r="E1351" s="163">
        <v>31909</v>
      </c>
      <c r="F1351" s="162">
        <f t="shared" si="62"/>
        <v>7504</v>
      </c>
      <c r="G1351" s="164">
        <f t="shared" si="61"/>
        <v>5524</v>
      </c>
      <c r="H1351" s="163">
        <v>58</v>
      </c>
    </row>
    <row r="1352" spans="1:8" x14ac:dyDescent="0.2">
      <c r="A1352" s="159">
        <v>1380</v>
      </c>
      <c r="B1352" s="160">
        <f t="shared" si="60"/>
        <v>129.37</v>
      </c>
      <c r="C1352" s="161">
        <v>278.20999999999998</v>
      </c>
      <c r="D1352" s="162">
        <v>44710</v>
      </c>
      <c r="E1352" s="163">
        <v>31909</v>
      </c>
      <c r="F1352" s="162">
        <f t="shared" si="62"/>
        <v>7504</v>
      </c>
      <c r="G1352" s="164">
        <f t="shared" si="61"/>
        <v>5524</v>
      </c>
      <c r="H1352" s="163">
        <v>58</v>
      </c>
    </row>
    <row r="1353" spans="1:8" x14ac:dyDescent="0.2">
      <c r="A1353" s="159">
        <v>1381</v>
      </c>
      <c r="B1353" s="160">
        <f t="shared" si="60"/>
        <v>129.37</v>
      </c>
      <c r="C1353" s="161">
        <v>278.20999999999998</v>
      </c>
      <c r="D1353" s="162">
        <v>44710</v>
      </c>
      <c r="E1353" s="163">
        <v>31909</v>
      </c>
      <c r="F1353" s="162">
        <f t="shared" si="62"/>
        <v>7504</v>
      </c>
      <c r="G1353" s="164">
        <f t="shared" si="61"/>
        <v>5524</v>
      </c>
      <c r="H1353" s="163">
        <v>58</v>
      </c>
    </row>
    <row r="1354" spans="1:8" x14ac:dyDescent="0.2">
      <c r="A1354" s="159">
        <v>1382</v>
      </c>
      <c r="B1354" s="160">
        <f t="shared" si="60"/>
        <v>129.37</v>
      </c>
      <c r="C1354" s="161">
        <v>278.20999999999998</v>
      </c>
      <c r="D1354" s="162">
        <v>44710</v>
      </c>
      <c r="E1354" s="163">
        <v>31909</v>
      </c>
      <c r="F1354" s="162">
        <f t="shared" si="62"/>
        <v>7504</v>
      </c>
      <c r="G1354" s="164">
        <f t="shared" si="61"/>
        <v>5524</v>
      </c>
      <c r="H1354" s="163">
        <v>58</v>
      </c>
    </row>
    <row r="1355" spans="1:8" x14ac:dyDescent="0.2">
      <c r="A1355" s="159">
        <v>1383</v>
      </c>
      <c r="B1355" s="160">
        <f t="shared" si="60"/>
        <v>129.37</v>
      </c>
      <c r="C1355" s="161">
        <v>278.20999999999998</v>
      </c>
      <c r="D1355" s="162">
        <v>44710</v>
      </c>
      <c r="E1355" s="163">
        <v>31909</v>
      </c>
      <c r="F1355" s="162">
        <f t="shared" si="62"/>
        <v>7504</v>
      </c>
      <c r="G1355" s="164">
        <f t="shared" si="61"/>
        <v>5524</v>
      </c>
      <c r="H1355" s="163">
        <v>58</v>
      </c>
    </row>
    <row r="1356" spans="1:8" x14ac:dyDescent="0.2">
      <c r="A1356" s="159">
        <v>1384</v>
      </c>
      <c r="B1356" s="160">
        <f t="shared" ref="B1356:B1419" si="63">ROUND(4.2*LN(A1356)+99,2)</f>
        <v>129.38</v>
      </c>
      <c r="C1356" s="161">
        <v>278.20999999999998</v>
      </c>
      <c r="D1356" s="162">
        <v>44710</v>
      </c>
      <c r="E1356" s="163">
        <v>31909</v>
      </c>
      <c r="F1356" s="162">
        <f t="shared" si="62"/>
        <v>7503</v>
      </c>
      <c r="G1356" s="164">
        <f t="shared" ref="G1356:G1419" si="64">ROUND(12*(1/B1356*D1356+1/C1356*E1356),0)</f>
        <v>5523</v>
      </c>
      <c r="H1356" s="163">
        <v>58</v>
      </c>
    </row>
    <row r="1357" spans="1:8" x14ac:dyDescent="0.2">
      <c r="A1357" s="159">
        <v>1385</v>
      </c>
      <c r="B1357" s="160">
        <f t="shared" si="63"/>
        <v>129.38</v>
      </c>
      <c r="C1357" s="161">
        <v>278.20999999999998</v>
      </c>
      <c r="D1357" s="162">
        <v>44710</v>
      </c>
      <c r="E1357" s="163">
        <v>31909</v>
      </c>
      <c r="F1357" s="162">
        <f t="shared" si="62"/>
        <v>7503</v>
      </c>
      <c r="G1357" s="164">
        <f t="shared" si="64"/>
        <v>5523</v>
      </c>
      <c r="H1357" s="163">
        <v>58</v>
      </c>
    </row>
    <row r="1358" spans="1:8" x14ac:dyDescent="0.2">
      <c r="A1358" s="159">
        <v>1386</v>
      </c>
      <c r="B1358" s="160">
        <f t="shared" si="63"/>
        <v>129.38</v>
      </c>
      <c r="C1358" s="161">
        <v>278.20999999999998</v>
      </c>
      <c r="D1358" s="162">
        <v>44710</v>
      </c>
      <c r="E1358" s="163">
        <v>31909</v>
      </c>
      <c r="F1358" s="162">
        <f t="shared" si="62"/>
        <v>7503</v>
      </c>
      <c r="G1358" s="164">
        <f t="shared" si="64"/>
        <v>5523</v>
      </c>
      <c r="H1358" s="163">
        <v>58</v>
      </c>
    </row>
    <row r="1359" spans="1:8" x14ac:dyDescent="0.2">
      <c r="A1359" s="159">
        <v>1387</v>
      </c>
      <c r="B1359" s="160">
        <f t="shared" si="63"/>
        <v>129.38999999999999</v>
      </c>
      <c r="C1359" s="161">
        <v>278.20999999999998</v>
      </c>
      <c r="D1359" s="162">
        <v>44710</v>
      </c>
      <c r="E1359" s="163">
        <v>31909</v>
      </c>
      <c r="F1359" s="162">
        <f t="shared" si="62"/>
        <v>7503</v>
      </c>
      <c r="G1359" s="164">
        <f t="shared" si="64"/>
        <v>5523</v>
      </c>
      <c r="H1359" s="163">
        <v>58</v>
      </c>
    </row>
    <row r="1360" spans="1:8" x14ac:dyDescent="0.2">
      <c r="A1360" s="159">
        <v>1388</v>
      </c>
      <c r="B1360" s="160">
        <f t="shared" si="63"/>
        <v>129.38999999999999</v>
      </c>
      <c r="C1360" s="161">
        <v>278.20999999999998</v>
      </c>
      <c r="D1360" s="162">
        <v>44710</v>
      </c>
      <c r="E1360" s="163">
        <v>31909</v>
      </c>
      <c r="F1360" s="162">
        <f t="shared" ref="F1360:F1423" si="65">ROUND(12*1.348*(1/B1360*D1360+1/C1360*E1360)+H1360,0)</f>
        <v>7503</v>
      </c>
      <c r="G1360" s="164">
        <f t="shared" si="64"/>
        <v>5523</v>
      </c>
      <c r="H1360" s="163">
        <v>58</v>
      </c>
    </row>
    <row r="1361" spans="1:8" x14ac:dyDescent="0.2">
      <c r="A1361" s="159">
        <v>1389</v>
      </c>
      <c r="B1361" s="160">
        <f t="shared" si="63"/>
        <v>129.38999999999999</v>
      </c>
      <c r="C1361" s="161">
        <v>278.20999999999998</v>
      </c>
      <c r="D1361" s="162">
        <v>44710</v>
      </c>
      <c r="E1361" s="163">
        <v>31909</v>
      </c>
      <c r="F1361" s="162">
        <f t="shared" si="65"/>
        <v>7503</v>
      </c>
      <c r="G1361" s="164">
        <f t="shared" si="64"/>
        <v>5523</v>
      </c>
      <c r="H1361" s="163">
        <v>58</v>
      </c>
    </row>
    <row r="1362" spans="1:8" x14ac:dyDescent="0.2">
      <c r="A1362" s="159">
        <v>1390</v>
      </c>
      <c r="B1362" s="160">
        <f t="shared" si="63"/>
        <v>129.4</v>
      </c>
      <c r="C1362" s="161">
        <v>278.20999999999998</v>
      </c>
      <c r="D1362" s="162">
        <v>44710</v>
      </c>
      <c r="E1362" s="163">
        <v>31909</v>
      </c>
      <c r="F1362" s="162">
        <f t="shared" si="65"/>
        <v>7502</v>
      </c>
      <c r="G1362" s="164">
        <f t="shared" si="64"/>
        <v>5523</v>
      </c>
      <c r="H1362" s="163">
        <v>58</v>
      </c>
    </row>
    <row r="1363" spans="1:8" x14ac:dyDescent="0.2">
      <c r="A1363" s="159">
        <v>1391</v>
      </c>
      <c r="B1363" s="160">
        <f t="shared" si="63"/>
        <v>129.4</v>
      </c>
      <c r="C1363" s="161">
        <v>278.20999999999998</v>
      </c>
      <c r="D1363" s="162">
        <v>44710</v>
      </c>
      <c r="E1363" s="163">
        <v>31909</v>
      </c>
      <c r="F1363" s="162">
        <f t="shared" si="65"/>
        <v>7502</v>
      </c>
      <c r="G1363" s="164">
        <f t="shared" si="64"/>
        <v>5523</v>
      </c>
      <c r="H1363" s="163">
        <v>58</v>
      </c>
    </row>
    <row r="1364" spans="1:8" x14ac:dyDescent="0.2">
      <c r="A1364" s="159">
        <v>1392</v>
      </c>
      <c r="B1364" s="160">
        <f t="shared" si="63"/>
        <v>129.4</v>
      </c>
      <c r="C1364" s="161">
        <v>278.20999999999998</v>
      </c>
      <c r="D1364" s="162">
        <v>44710</v>
      </c>
      <c r="E1364" s="163">
        <v>31909</v>
      </c>
      <c r="F1364" s="162">
        <f t="shared" si="65"/>
        <v>7502</v>
      </c>
      <c r="G1364" s="164">
        <f t="shared" si="64"/>
        <v>5523</v>
      </c>
      <c r="H1364" s="163">
        <v>58</v>
      </c>
    </row>
    <row r="1365" spans="1:8" x14ac:dyDescent="0.2">
      <c r="A1365" s="159">
        <v>1393</v>
      </c>
      <c r="B1365" s="160">
        <f t="shared" si="63"/>
        <v>129.4</v>
      </c>
      <c r="C1365" s="161">
        <v>278.20999999999998</v>
      </c>
      <c r="D1365" s="162">
        <v>44710</v>
      </c>
      <c r="E1365" s="163">
        <v>31909</v>
      </c>
      <c r="F1365" s="162">
        <f t="shared" si="65"/>
        <v>7502</v>
      </c>
      <c r="G1365" s="164">
        <f t="shared" si="64"/>
        <v>5523</v>
      </c>
      <c r="H1365" s="163">
        <v>58</v>
      </c>
    </row>
    <row r="1366" spans="1:8" x14ac:dyDescent="0.2">
      <c r="A1366" s="159">
        <v>1394</v>
      </c>
      <c r="B1366" s="160">
        <f t="shared" si="63"/>
        <v>129.41</v>
      </c>
      <c r="C1366" s="161">
        <v>278.20999999999998</v>
      </c>
      <c r="D1366" s="162">
        <v>44710</v>
      </c>
      <c r="E1366" s="163">
        <v>31909</v>
      </c>
      <c r="F1366" s="162">
        <f t="shared" si="65"/>
        <v>7502</v>
      </c>
      <c r="G1366" s="164">
        <f t="shared" si="64"/>
        <v>5522</v>
      </c>
      <c r="H1366" s="163">
        <v>58</v>
      </c>
    </row>
    <row r="1367" spans="1:8" x14ac:dyDescent="0.2">
      <c r="A1367" s="159">
        <v>1395</v>
      </c>
      <c r="B1367" s="160">
        <f t="shared" si="63"/>
        <v>129.41</v>
      </c>
      <c r="C1367" s="161">
        <v>278.20999999999998</v>
      </c>
      <c r="D1367" s="162">
        <v>44710</v>
      </c>
      <c r="E1367" s="163">
        <v>31909</v>
      </c>
      <c r="F1367" s="162">
        <f t="shared" si="65"/>
        <v>7502</v>
      </c>
      <c r="G1367" s="164">
        <f t="shared" si="64"/>
        <v>5522</v>
      </c>
      <c r="H1367" s="163">
        <v>58</v>
      </c>
    </row>
    <row r="1368" spans="1:8" x14ac:dyDescent="0.2">
      <c r="A1368" s="159">
        <v>1396</v>
      </c>
      <c r="B1368" s="160">
        <f t="shared" si="63"/>
        <v>129.41</v>
      </c>
      <c r="C1368" s="161">
        <v>278.20999999999998</v>
      </c>
      <c r="D1368" s="162">
        <v>44710</v>
      </c>
      <c r="E1368" s="163">
        <v>31909</v>
      </c>
      <c r="F1368" s="162">
        <f t="shared" si="65"/>
        <v>7502</v>
      </c>
      <c r="G1368" s="164">
        <f t="shared" si="64"/>
        <v>5522</v>
      </c>
      <c r="H1368" s="163">
        <v>58</v>
      </c>
    </row>
    <row r="1369" spans="1:8" x14ac:dyDescent="0.2">
      <c r="A1369" s="159">
        <v>1397</v>
      </c>
      <c r="B1369" s="160">
        <f t="shared" si="63"/>
        <v>129.41999999999999</v>
      </c>
      <c r="C1369" s="161">
        <v>278.20999999999998</v>
      </c>
      <c r="D1369" s="162">
        <v>44710</v>
      </c>
      <c r="E1369" s="163">
        <v>31909</v>
      </c>
      <c r="F1369" s="162">
        <f t="shared" si="65"/>
        <v>7502</v>
      </c>
      <c r="G1369" s="164">
        <f t="shared" si="64"/>
        <v>5522</v>
      </c>
      <c r="H1369" s="163">
        <v>58</v>
      </c>
    </row>
    <row r="1370" spans="1:8" x14ac:dyDescent="0.2">
      <c r="A1370" s="159">
        <v>1398</v>
      </c>
      <c r="B1370" s="160">
        <f t="shared" si="63"/>
        <v>129.41999999999999</v>
      </c>
      <c r="C1370" s="161">
        <v>278.20999999999998</v>
      </c>
      <c r="D1370" s="162">
        <v>44710</v>
      </c>
      <c r="E1370" s="163">
        <v>31909</v>
      </c>
      <c r="F1370" s="162">
        <f t="shared" si="65"/>
        <v>7502</v>
      </c>
      <c r="G1370" s="164">
        <f t="shared" si="64"/>
        <v>5522</v>
      </c>
      <c r="H1370" s="163">
        <v>58</v>
      </c>
    </row>
    <row r="1371" spans="1:8" x14ac:dyDescent="0.2">
      <c r="A1371" s="159">
        <v>1399</v>
      </c>
      <c r="B1371" s="160">
        <f t="shared" si="63"/>
        <v>129.41999999999999</v>
      </c>
      <c r="C1371" s="161">
        <v>278.20999999999998</v>
      </c>
      <c r="D1371" s="162">
        <v>44710</v>
      </c>
      <c r="E1371" s="163">
        <v>31909</v>
      </c>
      <c r="F1371" s="162">
        <f t="shared" si="65"/>
        <v>7502</v>
      </c>
      <c r="G1371" s="164">
        <f t="shared" si="64"/>
        <v>5522</v>
      </c>
      <c r="H1371" s="163">
        <v>58</v>
      </c>
    </row>
    <row r="1372" spans="1:8" x14ac:dyDescent="0.2">
      <c r="A1372" s="159">
        <v>1400</v>
      </c>
      <c r="B1372" s="160">
        <f t="shared" si="63"/>
        <v>129.43</v>
      </c>
      <c r="C1372" s="161">
        <v>278.20999999999998</v>
      </c>
      <c r="D1372" s="162">
        <v>44710</v>
      </c>
      <c r="E1372" s="163">
        <v>31909</v>
      </c>
      <c r="F1372" s="162">
        <f t="shared" si="65"/>
        <v>7501</v>
      </c>
      <c r="G1372" s="164">
        <f t="shared" si="64"/>
        <v>5522</v>
      </c>
      <c r="H1372" s="163">
        <v>58</v>
      </c>
    </row>
    <row r="1373" spans="1:8" x14ac:dyDescent="0.2">
      <c r="A1373" s="159">
        <v>1401</v>
      </c>
      <c r="B1373" s="160">
        <f t="shared" si="63"/>
        <v>129.43</v>
      </c>
      <c r="C1373" s="161">
        <v>278.20999999999998</v>
      </c>
      <c r="D1373" s="162">
        <v>44710</v>
      </c>
      <c r="E1373" s="163">
        <v>31909</v>
      </c>
      <c r="F1373" s="162">
        <f t="shared" si="65"/>
        <v>7501</v>
      </c>
      <c r="G1373" s="164">
        <f t="shared" si="64"/>
        <v>5522</v>
      </c>
      <c r="H1373" s="163">
        <v>58</v>
      </c>
    </row>
    <row r="1374" spans="1:8" x14ac:dyDescent="0.2">
      <c r="A1374" s="159">
        <v>1402</v>
      </c>
      <c r="B1374" s="160">
        <f t="shared" si="63"/>
        <v>129.43</v>
      </c>
      <c r="C1374" s="161">
        <v>278.20999999999998</v>
      </c>
      <c r="D1374" s="162">
        <v>44710</v>
      </c>
      <c r="E1374" s="163">
        <v>31909</v>
      </c>
      <c r="F1374" s="162">
        <f t="shared" si="65"/>
        <v>7501</v>
      </c>
      <c r="G1374" s="164">
        <f t="shared" si="64"/>
        <v>5522</v>
      </c>
      <c r="H1374" s="163">
        <v>58</v>
      </c>
    </row>
    <row r="1375" spans="1:8" x14ac:dyDescent="0.2">
      <c r="A1375" s="159">
        <v>1403</v>
      </c>
      <c r="B1375" s="160">
        <f t="shared" si="63"/>
        <v>129.43</v>
      </c>
      <c r="C1375" s="161">
        <v>278.20999999999998</v>
      </c>
      <c r="D1375" s="162">
        <v>44710</v>
      </c>
      <c r="E1375" s="163">
        <v>31909</v>
      </c>
      <c r="F1375" s="162">
        <f t="shared" si="65"/>
        <v>7501</v>
      </c>
      <c r="G1375" s="164">
        <f t="shared" si="64"/>
        <v>5522</v>
      </c>
      <c r="H1375" s="163">
        <v>58</v>
      </c>
    </row>
    <row r="1376" spans="1:8" x14ac:dyDescent="0.2">
      <c r="A1376" s="159">
        <v>1404</v>
      </c>
      <c r="B1376" s="160">
        <f t="shared" si="63"/>
        <v>129.44</v>
      </c>
      <c r="C1376" s="161">
        <v>278.20999999999998</v>
      </c>
      <c r="D1376" s="162">
        <v>44710</v>
      </c>
      <c r="E1376" s="163">
        <v>31909</v>
      </c>
      <c r="F1376" s="162">
        <f t="shared" si="65"/>
        <v>7501</v>
      </c>
      <c r="G1376" s="164">
        <f t="shared" si="64"/>
        <v>5521</v>
      </c>
      <c r="H1376" s="163">
        <v>58</v>
      </c>
    </row>
    <row r="1377" spans="1:8" x14ac:dyDescent="0.2">
      <c r="A1377" s="159">
        <v>1405</v>
      </c>
      <c r="B1377" s="160">
        <f t="shared" si="63"/>
        <v>129.44</v>
      </c>
      <c r="C1377" s="161">
        <v>278.20999999999998</v>
      </c>
      <c r="D1377" s="162">
        <v>44710</v>
      </c>
      <c r="E1377" s="163">
        <v>31909</v>
      </c>
      <c r="F1377" s="162">
        <f t="shared" si="65"/>
        <v>7501</v>
      </c>
      <c r="G1377" s="164">
        <f t="shared" si="64"/>
        <v>5521</v>
      </c>
      <c r="H1377" s="163">
        <v>58</v>
      </c>
    </row>
    <row r="1378" spans="1:8" x14ac:dyDescent="0.2">
      <c r="A1378" s="159">
        <v>1406</v>
      </c>
      <c r="B1378" s="160">
        <f t="shared" si="63"/>
        <v>129.44</v>
      </c>
      <c r="C1378" s="161">
        <v>278.20999999999998</v>
      </c>
      <c r="D1378" s="162">
        <v>44710</v>
      </c>
      <c r="E1378" s="163">
        <v>31909</v>
      </c>
      <c r="F1378" s="162">
        <f t="shared" si="65"/>
        <v>7501</v>
      </c>
      <c r="G1378" s="164">
        <f t="shared" si="64"/>
        <v>5521</v>
      </c>
      <c r="H1378" s="163">
        <v>58</v>
      </c>
    </row>
    <row r="1379" spans="1:8" x14ac:dyDescent="0.2">
      <c r="A1379" s="159">
        <v>1407</v>
      </c>
      <c r="B1379" s="160">
        <f t="shared" si="63"/>
        <v>129.44999999999999</v>
      </c>
      <c r="C1379" s="161">
        <v>278.20999999999998</v>
      </c>
      <c r="D1379" s="162">
        <v>44710</v>
      </c>
      <c r="E1379" s="163">
        <v>31909</v>
      </c>
      <c r="F1379" s="162">
        <f t="shared" si="65"/>
        <v>7500</v>
      </c>
      <c r="G1379" s="164">
        <f t="shared" si="64"/>
        <v>5521</v>
      </c>
      <c r="H1379" s="163">
        <v>58</v>
      </c>
    </row>
    <row r="1380" spans="1:8" x14ac:dyDescent="0.2">
      <c r="A1380" s="159">
        <v>1408</v>
      </c>
      <c r="B1380" s="160">
        <f t="shared" si="63"/>
        <v>129.44999999999999</v>
      </c>
      <c r="C1380" s="161">
        <v>278.20999999999998</v>
      </c>
      <c r="D1380" s="162">
        <v>44710</v>
      </c>
      <c r="E1380" s="163">
        <v>31909</v>
      </c>
      <c r="F1380" s="162">
        <f t="shared" si="65"/>
        <v>7500</v>
      </c>
      <c r="G1380" s="164">
        <f t="shared" si="64"/>
        <v>5521</v>
      </c>
      <c r="H1380" s="163">
        <v>58</v>
      </c>
    </row>
    <row r="1381" spans="1:8" x14ac:dyDescent="0.2">
      <c r="A1381" s="159">
        <v>1409</v>
      </c>
      <c r="B1381" s="160">
        <f t="shared" si="63"/>
        <v>129.44999999999999</v>
      </c>
      <c r="C1381" s="161">
        <v>278.20999999999998</v>
      </c>
      <c r="D1381" s="162">
        <v>44710</v>
      </c>
      <c r="E1381" s="163">
        <v>31909</v>
      </c>
      <c r="F1381" s="162">
        <f t="shared" si="65"/>
        <v>7500</v>
      </c>
      <c r="G1381" s="164">
        <f t="shared" si="64"/>
        <v>5521</v>
      </c>
      <c r="H1381" s="163">
        <v>58</v>
      </c>
    </row>
    <row r="1382" spans="1:8" x14ac:dyDescent="0.2">
      <c r="A1382" s="159">
        <v>1410</v>
      </c>
      <c r="B1382" s="160">
        <f t="shared" si="63"/>
        <v>129.46</v>
      </c>
      <c r="C1382" s="161">
        <v>278.20999999999998</v>
      </c>
      <c r="D1382" s="162">
        <v>44710</v>
      </c>
      <c r="E1382" s="163">
        <v>31909</v>
      </c>
      <c r="F1382" s="162">
        <f t="shared" si="65"/>
        <v>7500</v>
      </c>
      <c r="G1382" s="164">
        <f t="shared" si="64"/>
        <v>5521</v>
      </c>
      <c r="H1382" s="163">
        <v>58</v>
      </c>
    </row>
    <row r="1383" spans="1:8" x14ac:dyDescent="0.2">
      <c r="A1383" s="159">
        <v>1411</v>
      </c>
      <c r="B1383" s="160">
        <f t="shared" si="63"/>
        <v>129.46</v>
      </c>
      <c r="C1383" s="161">
        <v>278.20999999999998</v>
      </c>
      <c r="D1383" s="162">
        <v>44710</v>
      </c>
      <c r="E1383" s="163">
        <v>31909</v>
      </c>
      <c r="F1383" s="162">
        <f t="shared" si="65"/>
        <v>7500</v>
      </c>
      <c r="G1383" s="164">
        <f t="shared" si="64"/>
        <v>5521</v>
      </c>
      <c r="H1383" s="163">
        <v>58</v>
      </c>
    </row>
    <row r="1384" spans="1:8" x14ac:dyDescent="0.2">
      <c r="A1384" s="159">
        <v>1412</v>
      </c>
      <c r="B1384" s="160">
        <f t="shared" si="63"/>
        <v>129.46</v>
      </c>
      <c r="C1384" s="161">
        <v>278.20999999999998</v>
      </c>
      <c r="D1384" s="162">
        <v>44710</v>
      </c>
      <c r="E1384" s="163">
        <v>31909</v>
      </c>
      <c r="F1384" s="162">
        <f t="shared" si="65"/>
        <v>7500</v>
      </c>
      <c r="G1384" s="164">
        <f t="shared" si="64"/>
        <v>5521</v>
      </c>
      <c r="H1384" s="163">
        <v>58</v>
      </c>
    </row>
    <row r="1385" spans="1:8" x14ac:dyDescent="0.2">
      <c r="A1385" s="159">
        <v>1413</v>
      </c>
      <c r="B1385" s="160">
        <f t="shared" si="63"/>
        <v>129.46</v>
      </c>
      <c r="C1385" s="161">
        <v>278.20999999999998</v>
      </c>
      <c r="D1385" s="162">
        <v>44710</v>
      </c>
      <c r="E1385" s="163">
        <v>31909</v>
      </c>
      <c r="F1385" s="162">
        <f t="shared" si="65"/>
        <v>7500</v>
      </c>
      <c r="G1385" s="164">
        <f t="shared" si="64"/>
        <v>5521</v>
      </c>
      <c r="H1385" s="163">
        <v>58</v>
      </c>
    </row>
    <row r="1386" spans="1:8" x14ac:dyDescent="0.2">
      <c r="A1386" s="159">
        <v>1414</v>
      </c>
      <c r="B1386" s="160">
        <f t="shared" si="63"/>
        <v>129.47</v>
      </c>
      <c r="C1386" s="161">
        <v>278.20999999999998</v>
      </c>
      <c r="D1386" s="162">
        <v>44710</v>
      </c>
      <c r="E1386" s="163">
        <v>31909</v>
      </c>
      <c r="F1386" s="162">
        <f t="shared" si="65"/>
        <v>7499</v>
      </c>
      <c r="G1386" s="164">
        <f t="shared" si="64"/>
        <v>5520</v>
      </c>
      <c r="H1386" s="163">
        <v>58</v>
      </c>
    </row>
    <row r="1387" spans="1:8" x14ac:dyDescent="0.2">
      <c r="A1387" s="159">
        <v>1415</v>
      </c>
      <c r="B1387" s="160">
        <f t="shared" si="63"/>
        <v>129.47</v>
      </c>
      <c r="C1387" s="161">
        <v>278.20999999999998</v>
      </c>
      <c r="D1387" s="162">
        <v>44710</v>
      </c>
      <c r="E1387" s="163">
        <v>31909</v>
      </c>
      <c r="F1387" s="162">
        <f t="shared" si="65"/>
        <v>7499</v>
      </c>
      <c r="G1387" s="164">
        <f t="shared" si="64"/>
        <v>5520</v>
      </c>
      <c r="H1387" s="163">
        <v>58</v>
      </c>
    </row>
    <row r="1388" spans="1:8" x14ac:dyDescent="0.2">
      <c r="A1388" s="159">
        <v>1416</v>
      </c>
      <c r="B1388" s="160">
        <f t="shared" si="63"/>
        <v>129.47</v>
      </c>
      <c r="C1388" s="161">
        <v>278.20999999999998</v>
      </c>
      <c r="D1388" s="162">
        <v>44710</v>
      </c>
      <c r="E1388" s="163">
        <v>31909</v>
      </c>
      <c r="F1388" s="162">
        <f t="shared" si="65"/>
        <v>7499</v>
      </c>
      <c r="G1388" s="164">
        <f t="shared" si="64"/>
        <v>5520</v>
      </c>
      <c r="H1388" s="163">
        <v>58</v>
      </c>
    </row>
    <row r="1389" spans="1:8" x14ac:dyDescent="0.2">
      <c r="A1389" s="159">
        <v>1417</v>
      </c>
      <c r="B1389" s="160">
        <f t="shared" si="63"/>
        <v>129.47999999999999</v>
      </c>
      <c r="C1389" s="161">
        <v>278.20999999999998</v>
      </c>
      <c r="D1389" s="162">
        <v>44710</v>
      </c>
      <c r="E1389" s="163">
        <v>31909</v>
      </c>
      <c r="F1389" s="162">
        <f t="shared" si="65"/>
        <v>7499</v>
      </c>
      <c r="G1389" s="164">
        <f t="shared" si="64"/>
        <v>5520</v>
      </c>
      <c r="H1389" s="163">
        <v>58</v>
      </c>
    </row>
    <row r="1390" spans="1:8" x14ac:dyDescent="0.2">
      <c r="A1390" s="159">
        <v>1418</v>
      </c>
      <c r="B1390" s="160">
        <f t="shared" si="63"/>
        <v>129.47999999999999</v>
      </c>
      <c r="C1390" s="161">
        <v>278.20999999999998</v>
      </c>
      <c r="D1390" s="162">
        <v>44710</v>
      </c>
      <c r="E1390" s="163">
        <v>31909</v>
      </c>
      <c r="F1390" s="162">
        <f t="shared" si="65"/>
        <v>7499</v>
      </c>
      <c r="G1390" s="164">
        <f t="shared" si="64"/>
        <v>5520</v>
      </c>
      <c r="H1390" s="163">
        <v>58</v>
      </c>
    </row>
    <row r="1391" spans="1:8" x14ac:dyDescent="0.2">
      <c r="A1391" s="159">
        <v>1419</v>
      </c>
      <c r="B1391" s="160">
        <f t="shared" si="63"/>
        <v>129.47999999999999</v>
      </c>
      <c r="C1391" s="161">
        <v>278.20999999999998</v>
      </c>
      <c r="D1391" s="162">
        <v>44710</v>
      </c>
      <c r="E1391" s="163">
        <v>31909</v>
      </c>
      <c r="F1391" s="162">
        <f t="shared" si="65"/>
        <v>7499</v>
      </c>
      <c r="G1391" s="164">
        <f t="shared" si="64"/>
        <v>5520</v>
      </c>
      <c r="H1391" s="163">
        <v>58</v>
      </c>
    </row>
    <row r="1392" spans="1:8" x14ac:dyDescent="0.2">
      <c r="A1392" s="159">
        <v>1420</v>
      </c>
      <c r="B1392" s="160">
        <f t="shared" si="63"/>
        <v>129.49</v>
      </c>
      <c r="C1392" s="161">
        <v>278.20999999999998</v>
      </c>
      <c r="D1392" s="162">
        <v>44710</v>
      </c>
      <c r="E1392" s="163">
        <v>31909</v>
      </c>
      <c r="F1392" s="162">
        <f t="shared" si="65"/>
        <v>7499</v>
      </c>
      <c r="G1392" s="164">
        <f t="shared" si="64"/>
        <v>5520</v>
      </c>
      <c r="H1392" s="163">
        <v>58</v>
      </c>
    </row>
    <row r="1393" spans="1:8" x14ac:dyDescent="0.2">
      <c r="A1393" s="159">
        <v>1421</v>
      </c>
      <c r="B1393" s="160">
        <f t="shared" si="63"/>
        <v>129.49</v>
      </c>
      <c r="C1393" s="161">
        <v>278.20999999999998</v>
      </c>
      <c r="D1393" s="162">
        <v>44710</v>
      </c>
      <c r="E1393" s="163">
        <v>31909</v>
      </c>
      <c r="F1393" s="162">
        <f t="shared" si="65"/>
        <v>7499</v>
      </c>
      <c r="G1393" s="164">
        <f t="shared" si="64"/>
        <v>5520</v>
      </c>
      <c r="H1393" s="163">
        <v>58</v>
      </c>
    </row>
    <row r="1394" spans="1:8" x14ac:dyDescent="0.2">
      <c r="A1394" s="159">
        <v>1422</v>
      </c>
      <c r="B1394" s="160">
        <f t="shared" si="63"/>
        <v>129.49</v>
      </c>
      <c r="C1394" s="161">
        <v>278.20999999999998</v>
      </c>
      <c r="D1394" s="162">
        <v>44710</v>
      </c>
      <c r="E1394" s="163">
        <v>31909</v>
      </c>
      <c r="F1394" s="162">
        <f t="shared" si="65"/>
        <v>7499</v>
      </c>
      <c r="G1394" s="164">
        <f t="shared" si="64"/>
        <v>5520</v>
      </c>
      <c r="H1394" s="163">
        <v>58</v>
      </c>
    </row>
    <row r="1395" spans="1:8" x14ac:dyDescent="0.2">
      <c r="A1395" s="159">
        <v>1423</v>
      </c>
      <c r="B1395" s="160">
        <f t="shared" si="63"/>
        <v>129.49</v>
      </c>
      <c r="C1395" s="161">
        <v>278.20999999999998</v>
      </c>
      <c r="D1395" s="162">
        <v>44710</v>
      </c>
      <c r="E1395" s="163">
        <v>31909</v>
      </c>
      <c r="F1395" s="162">
        <f t="shared" si="65"/>
        <v>7499</v>
      </c>
      <c r="G1395" s="164">
        <f t="shared" si="64"/>
        <v>5520</v>
      </c>
      <c r="H1395" s="163">
        <v>58</v>
      </c>
    </row>
    <row r="1396" spans="1:8" x14ac:dyDescent="0.2">
      <c r="A1396" s="159">
        <v>1424</v>
      </c>
      <c r="B1396" s="160">
        <f t="shared" si="63"/>
        <v>129.5</v>
      </c>
      <c r="C1396" s="161">
        <v>278.20999999999998</v>
      </c>
      <c r="D1396" s="162">
        <v>44710</v>
      </c>
      <c r="E1396" s="163">
        <v>31909</v>
      </c>
      <c r="F1396" s="162">
        <f t="shared" si="65"/>
        <v>7498</v>
      </c>
      <c r="G1396" s="164">
        <f t="shared" si="64"/>
        <v>5519</v>
      </c>
      <c r="H1396" s="163">
        <v>58</v>
      </c>
    </row>
    <row r="1397" spans="1:8" x14ac:dyDescent="0.2">
      <c r="A1397" s="159">
        <v>1425</v>
      </c>
      <c r="B1397" s="160">
        <f t="shared" si="63"/>
        <v>129.5</v>
      </c>
      <c r="C1397" s="161">
        <v>278.20999999999998</v>
      </c>
      <c r="D1397" s="162">
        <v>44710</v>
      </c>
      <c r="E1397" s="163">
        <v>31909</v>
      </c>
      <c r="F1397" s="162">
        <f t="shared" si="65"/>
        <v>7498</v>
      </c>
      <c r="G1397" s="164">
        <f t="shared" si="64"/>
        <v>5519</v>
      </c>
      <c r="H1397" s="163">
        <v>58</v>
      </c>
    </row>
    <row r="1398" spans="1:8" x14ac:dyDescent="0.2">
      <c r="A1398" s="159">
        <v>1426</v>
      </c>
      <c r="B1398" s="160">
        <f t="shared" si="63"/>
        <v>129.5</v>
      </c>
      <c r="C1398" s="161">
        <v>278.20999999999998</v>
      </c>
      <c r="D1398" s="162">
        <v>44710</v>
      </c>
      <c r="E1398" s="163">
        <v>31909</v>
      </c>
      <c r="F1398" s="162">
        <f t="shared" si="65"/>
        <v>7498</v>
      </c>
      <c r="G1398" s="164">
        <f t="shared" si="64"/>
        <v>5519</v>
      </c>
      <c r="H1398" s="163">
        <v>58</v>
      </c>
    </row>
    <row r="1399" spans="1:8" x14ac:dyDescent="0.2">
      <c r="A1399" s="159">
        <v>1427</v>
      </c>
      <c r="B1399" s="160">
        <f t="shared" si="63"/>
        <v>129.51</v>
      </c>
      <c r="C1399" s="161">
        <v>278.20999999999998</v>
      </c>
      <c r="D1399" s="162">
        <v>44710</v>
      </c>
      <c r="E1399" s="163">
        <v>31909</v>
      </c>
      <c r="F1399" s="162">
        <f t="shared" si="65"/>
        <v>7498</v>
      </c>
      <c r="G1399" s="164">
        <f t="shared" si="64"/>
        <v>5519</v>
      </c>
      <c r="H1399" s="163">
        <v>58</v>
      </c>
    </row>
    <row r="1400" spans="1:8" x14ac:dyDescent="0.2">
      <c r="A1400" s="159">
        <v>1428</v>
      </c>
      <c r="B1400" s="160">
        <f t="shared" si="63"/>
        <v>129.51</v>
      </c>
      <c r="C1400" s="161">
        <v>278.20999999999998</v>
      </c>
      <c r="D1400" s="162">
        <v>44710</v>
      </c>
      <c r="E1400" s="163">
        <v>31909</v>
      </c>
      <c r="F1400" s="162">
        <f t="shared" si="65"/>
        <v>7498</v>
      </c>
      <c r="G1400" s="164">
        <f t="shared" si="64"/>
        <v>5519</v>
      </c>
      <c r="H1400" s="163">
        <v>58</v>
      </c>
    </row>
    <row r="1401" spans="1:8" x14ac:dyDescent="0.2">
      <c r="A1401" s="159">
        <v>1429</v>
      </c>
      <c r="B1401" s="160">
        <f t="shared" si="63"/>
        <v>129.51</v>
      </c>
      <c r="C1401" s="161">
        <v>278.20999999999998</v>
      </c>
      <c r="D1401" s="162">
        <v>44710</v>
      </c>
      <c r="E1401" s="163">
        <v>31909</v>
      </c>
      <c r="F1401" s="162">
        <f t="shared" si="65"/>
        <v>7498</v>
      </c>
      <c r="G1401" s="164">
        <f t="shared" si="64"/>
        <v>5519</v>
      </c>
      <c r="H1401" s="163">
        <v>58</v>
      </c>
    </row>
    <row r="1402" spans="1:8" x14ac:dyDescent="0.2">
      <c r="A1402" s="159">
        <v>1430</v>
      </c>
      <c r="B1402" s="160">
        <f t="shared" si="63"/>
        <v>129.51</v>
      </c>
      <c r="C1402" s="161">
        <v>278.20999999999998</v>
      </c>
      <c r="D1402" s="162">
        <v>44710</v>
      </c>
      <c r="E1402" s="163">
        <v>31909</v>
      </c>
      <c r="F1402" s="162">
        <f t="shared" si="65"/>
        <v>7498</v>
      </c>
      <c r="G1402" s="164">
        <f t="shared" si="64"/>
        <v>5519</v>
      </c>
      <c r="H1402" s="163">
        <v>58</v>
      </c>
    </row>
    <row r="1403" spans="1:8" x14ac:dyDescent="0.2">
      <c r="A1403" s="159">
        <v>1431</v>
      </c>
      <c r="B1403" s="160">
        <f t="shared" si="63"/>
        <v>129.52000000000001</v>
      </c>
      <c r="C1403" s="161">
        <v>278.20999999999998</v>
      </c>
      <c r="D1403" s="162">
        <v>44710</v>
      </c>
      <c r="E1403" s="163">
        <v>31909</v>
      </c>
      <c r="F1403" s="162">
        <f t="shared" si="65"/>
        <v>7497</v>
      </c>
      <c r="G1403" s="164">
        <f t="shared" si="64"/>
        <v>5519</v>
      </c>
      <c r="H1403" s="163">
        <v>58</v>
      </c>
    </row>
    <row r="1404" spans="1:8" x14ac:dyDescent="0.2">
      <c r="A1404" s="159">
        <v>1432</v>
      </c>
      <c r="B1404" s="160">
        <f t="shared" si="63"/>
        <v>129.52000000000001</v>
      </c>
      <c r="C1404" s="161">
        <v>278.20999999999998</v>
      </c>
      <c r="D1404" s="162">
        <v>44710</v>
      </c>
      <c r="E1404" s="163">
        <v>31909</v>
      </c>
      <c r="F1404" s="162">
        <f t="shared" si="65"/>
        <v>7497</v>
      </c>
      <c r="G1404" s="164">
        <f t="shared" si="64"/>
        <v>5519</v>
      </c>
      <c r="H1404" s="163">
        <v>58</v>
      </c>
    </row>
    <row r="1405" spans="1:8" x14ac:dyDescent="0.2">
      <c r="A1405" s="159">
        <v>1433</v>
      </c>
      <c r="B1405" s="160">
        <f t="shared" si="63"/>
        <v>129.52000000000001</v>
      </c>
      <c r="C1405" s="161">
        <v>278.20999999999998</v>
      </c>
      <c r="D1405" s="162">
        <v>44710</v>
      </c>
      <c r="E1405" s="163">
        <v>31909</v>
      </c>
      <c r="F1405" s="162">
        <f t="shared" si="65"/>
        <v>7497</v>
      </c>
      <c r="G1405" s="164">
        <f t="shared" si="64"/>
        <v>5519</v>
      </c>
      <c r="H1405" s="163">
        <v>58</v>
      </c>
    </row>
    <row r="1406" spans="1:8" x14ac:dyDescent="0.2">
      <c r="A1406" s="159">
        <v>1434</v>
      </c>
      <c r="B1406" s="160">
        <f t="shared" si="63"/>
        <v>129.53</v>
      </c>
      <c r="C1406" s="161">
        <v>278.20999999999998</v>
      </c>
      <c r="D1406" s="162">
        <v>44710</v>
      </c>
      <c r="E1406" s="163">
        <v>31909</v>
      </c>
      <c r="F1406" s="162">
        <f t="shared" si="65"/>
        <v>7497</v>
      </c>
      <c r="G1406" s="164">
        <f t="shared" si="64"/>
        <v>5518</v>
      </c>
      <c r="H1406" s="163">
        <v>58</v>
      </c>
    </row>
    <row r="1407" spans="1:8" x14ac:dyDescent="0.2">
      <c r="A1407" s="159">
        <v>1435</v>
      </c>
      <c r="B1407" s="160">
        <f t="shared" si="63"/>
        <v>129.53</v>
      </c>
      <c r="C1407" s="161">
        <v>278.20999999999998</v>
      </c>
      <c r="D1407" s="162">
        <v>44710</v>
      </c>
      <c r="E1407" s="163">
        <v>31909</v>
      </c>
      <c r="F1407" s="162">
        <f t="shared" si="65"/>
        <v>7497</v>
      </c>
      <c r="G1407" s="164">
        <f t="shared" si="64"/>
        <v>5518</v>
      </c>
      <c r="H1407" s="163">
        <v>58</v>
      </c>
    </row>
    <row r="1408" spans="1:8" x14ac:dyDescent="0.2">
      <c r="A1408" s="159">
        <v>1436</v>
      </c>
      <c r="B1408" s="160">
        <f t="shared" si="63"/>
        <v>129.53</v>
      </c>
      <c r="C1408" s="161">
        <v>278.20999999999998</v>
      </c>
      <c r="D1408" s="162">
        <v>44710</v>
      </c>
      <c r="E1408" s="163">
        <v>31909</v>
      </c>
      <c r="F1408" s="162">
        <f t="shared" si="65"/>
        <v>7497</v>
      </c>
      <c r="G1408" s="164">
        <f t="shared" si="64"/>
        <v>5518</v>
      </c>
      <c r="H1408" s="163">
        <v>58</v>
      </c>
    </row>
    <row r="1409" spans="1:8" x14ac:dyDescent="0.2">
      <c r="A1409" s="159">
        <v>1437</v>
      </c>
      <c r="B1409" s="160">
        <f t="shared" si="63"/>
        <v>129.54</v>
      </c>
      <c r="C1409" s="161">
        <v>278.20999999999998</v>
      </c>
      <c r="D1409" s="162">
        <v>44710</v>
      </c>
      <c r="E1409" s="163">
        <v>31909</v>
      </c>
      <c r="F1409" s="162">
        <f t="shared" si="65"/>
        <v>7496</v>
      </c>
      <c r="G1409" s="164">
        <f t="shared" si="64"/>
        <v>5518</v>
      </c>
      <c r="H1409" s="163">
        <v>58</v>
      </c>
    </row>
    <row r="1410" spans="1:8" x14ac:dyDescent="0.2">
      <c r="A1410" s="159">
        <v>1438</v>
      </c>
      <c r="B1410" s="160">
        <f t="shared" si="63"/>
        <v>129.54</v>
      </c>
      <c r="C1410" s="161">
        <v>278.20999999999998</v>
      </c>
      <c r="D1410" s="162">
        <v>44710</v>
      </c>
      <c r="E1410" s="163">
        <v>31909</v>
      </c>
      <c r="F1410" s="162">
        <f t="shared" si="65"/>
        <v>7496</v>
      </c>
      <c r="G1410" s="164">
        <f t="shared" si="64"/>
        <v>5518</v>
      </c>
      <c r="H1410" s="163">
        <v>58</v>
      </c>
    </row>
    <row r="1411" spans="1:8" x14ac:dyDescent="0.2">
      <c r="A1411" s="159">
        <v>1439</v>
      </c>
      <c r="B1411" s="160">
        <f t="shared" si="63"/>
        <v>129.54</v>
      </c>
      <c r="C1411" s="161">
        <v>278.20999999999998</v>
      </c>
      <c r="D1411" s="162">
        <v>44710</v>
      </c>
      <c r="E1411" s="163">
        <v>31909</v>
      </c>
      <c r="F1411" s="162">
        <f t="shared" si="65"/>
        <v>7496</v>
      </c>
      <c r="G1411" s="164">
        <f t="shared" si="64"/>
        <v>5518</v>
      </c>
      <c r="H1411" s="163">
        <v>58</v>
      </c>
    </row>
    <row r="1412" spans="1:8" x14ac:dyDescent="0.2">
      <c r="A1412" s="159">
        <v>1440</v>
      </c>
      <c r="B1412" s="160">
        <f t="shared" si="63"/>
        <v>129.54</v>
      </c>
      <c r="C1412" s="161">
        <v>278.20999999999998</v>
      </c>
      <c r="D1412" s="162">
        <v>44710</v>
      </c>
      <c r="E1412" s="163">
        <v>31909</v>
      </c>
      <c r="F1412" s="162">
        <f t="shared" si="65"/>
        <v>7496</v>
      </c>
      <c r="G1412" s="164">
        <f t="shared" si="64"/>
        <v>5518</v>
      </c>
      <c r="H1412" s="163">
        <v>58</v>
      </c>
    </row>
    <row r="1413" spans="1:8" x14ac:dyDescent="0.2">
      <c r="A1413" s="159">
        <v>1441</v>
      </c>
      <c r="B1413" s="160">
        <f t="shared" si="63"/>
        <v>129.55000000000001</v>
      </c>
      <c r="C1413" s="161">
        <v>278.20999999999998</v>
      </c>
      <c r="D1413" s="162">
        <v>44710</v>
      </c>
      <c r="E1413" s="163">
        <v>31909</v>
      </c>
      <c r="F1413" s="162">
        <f t="shared" si="65"/>
        <v>7496</v>
      </c>
      <c r="G1413" s="164">
        <f t="shared" si="64"/>
        <v>5518</v>
      </c>
      <c r="H1413" s="163">
        <v>58</v>
      </c>
    </row>
    <row r="1414" spans="1:8" x14ac:dyDescent="0.2">
      <c r="A1414" s="159">
        <v>1442</v>
      </c>
      <c r="B1414" s="160">
        <f t="shared" si="63"/>
        <v>129.55000000000001</v>
      </c>
      <c r="C1414" s="161">
        <v>278.20999999999998</v>
      </c>
      <c r="D1414" s="162">
        <v>44710</v>
      </c>
      <c r="E1414" s="163">
        <v>31909</v>
      </c>
      <c r="F1414" s="162">
        <f t="shared" si="65"/>
        <v>7496</v>
      </c>
      <c r="G1414" s="164">
        <f t="shared" si="64"/>
        <v>5518</v>
      </c>
      <c r="H1414" s="163">
        <v>58</v>
      </c>
    </row>
    <row r="1415" spans="1:8" x14ac:dyDescent="0.2">
      <c r="A1415" s="159">
        <v>1443</v>
      </c>
      <c r="B1415" s="160">
        <f t="shared" si="63"/>
        <v>129.55000000000001</v>
      </c>
      <c r="C1415" s="161">
        <v>278.20999999999998</v>
      </c>
      <c r="D1415" s="162">
        <v>44710</v>
      </c>
      <c r="E1415" s="163">
        <v>31909</v>
      </c>
      <c r="F1415" s="162">
        <f t="shared" si="65"/>
        <v>7496</v>
      </c>
      <c r="G1415" s="164">
        <f t="shared" si="64"/>
        <v>5518</v>
      </c>
      <c r="H1415" s="163">
        <v>58</v>
      </c>
    </row>
    <row r="1416" spans="1:8" x14ac:dyDescent="0.2">
      <c r="A1416" s="159">
        <v>1444</v>
      </c>
      <c r="B1416" s="160">
        <f t="shared" si="63"/>
        <v>129.56</v>
      </c>
      <c r="C1416" s="161">
        <v>278.20999999999998</v>
      </c>
      <c r="D1416" s="162">
        <v>44710</v>
      </c>
      <c r="E1416" s="163">
        <v>31909</v>
      </c>
      <c r="F1416" s="162">
        <f t="shared" si="65"/>
        <v>7495</v>
      </c>
      <c r="G1416" s="164">
        <f t="shared" si="64"/>
        <v>5517</v>
      </c>
      <c r="H1416" s="163">
        <v>58</v>
      </c>
    </row>
    <row r="1417" spans="1:8" x14ac:dyDescent="0.2">
      <c r="A1417" s="159">
        <v>1445</v>
      </c>
      <c r="B1417" s="160">
        <f t="shared" si="63"/>
        <v>129.56</v>
      </c>
      <c r="C1417" s="161">
        <v>278.20999999999998</v>
      </c>
      <c r="D1417" s="162">
        <v>44710</v>
      </c>
      <c r="E1417" s="163">
        <v>31909</v>
      </c>
      <c r="F1417" s="162">
        <f t="shared" si="65"/>
        <v>7495</v>
      </c>
      <c r="G1417" s="164">
        <f t="shared" si="64"/>
        <v>5517</v>
      </c>
      <c r="H1417" s="163">
        <v>58</v>
      </c>
    </row>
    <row r="1418" spans="1:8" x14ac:dyDescent="0.2">
      <c r="A1418" s="159">
        <v>1446</v>
      </c>
      <c r="B1418" s="160">
        <f t="shared" si="63"/>
        <v>129.56</v>
      </c>
      <c r="C1418" s="161">
        <v>278.20999999999998</v>
      </c>
      <c r="D1418" s="162">
        <v>44710</v>
      </c>
      <c r="E1418" s="163">
        <v>31909</v>
      </c>
      <c r="F1418" s="162">
        <f t="shared" si="65"/>
        <v>7495</v>
      </c>
      <c r="G1418" s="164">
        <f t="shared" si="64"/>
        <v>5517</v>
      </c>
      <c r="H1418" s="163">
        <v>58</v>
      </c>
    </row>
    <row r="1419" spans="1:8" x14ac:dyDescent="0.2">
      <c r="A1419" s="159">
        <v>1447</v>
      </c>
      <c r="B1419" s="160">
        <f t="shared" si="63"/>
        <v>129.56</v>
      </c>
      <c r="C1419" s="161">
        <v>278.20999999999998</v>
      </c>
      <c r="D1419" s="162">
        <v>44710</v>
      </c>
      <c r="E1419" s="163">
        <v>31909</v>
      </c>
      <c r="F1419" s="162">
        <f t="shared" si="65"/>
        <v>7495</v>
      </c>
      <c r="G1419" s="164">
        <f t="shared" si="64"/>
        <v>5517</v>
      </c>
      <c r="H1419" s="163">
        <v>58</v>
      </c>
    </row>
    <row r="1420" spans="1:8" x14ac:dyDescent="0.2">
      <c r="A1420" s="159">
        <v>1448</v>
      </c>
      <c r="B1420" s="160">
        <f t="shared" ref="B1420:B1483" si="66">ROUND(4.2*LN(A1420)+99,2)</f>
        <v>129.57</v>
      </c>
      <c r="C1420" s="161">
        <v>278.20999999999998</v>
      </c>
      <c r="D1420" s="162">
        <v>44710</v>
      </c>
      <c r="E1420" s="163">
        <v>31909</v>
      </c>
      <c r="F1420" s="162">
        <f t="shared" si="65"/>
        <v>7495</v>
      </c>
      <c r="G1420" s="164">
        <f t="shared" ref="G1420:G1483" si="67">ROUND(12*(1/B1420*D1420+1/C1420*E1420),0)</f>
        <v>5517</v>
      </c>
      <c r="H1420" s="163">
        <v>58</v>
      </c>
    </row>
    <row r="1421" spans="1:8" x14ac:dyDescent="0.2">
      <c r="A1421" s="159">
        <v>1449</v>
      </c>
      <c r="B1421" s="160">
        <f t="shared" si="66"/>
        <v>129.57</v>
      </c>
      <c r="C1421" s="161">
        <v>278.20999999999998</v>
      </c>
      <c r="D1421" s="162">
        <v>44710</v>
      </c>
      <c r="E1421" s="163">
        <v>31909</v>
      </c>
      <c r="F1421" s="162">
        <f t="shared" si="65"/>
        <v>7495</v>
      </c>
      <c r="G1421" s="164">
        <f t="shared" si="67"/>
        <v>5517</v>
      </c>
      <c r="H1421" s="163">
        <v>58</v>
      </c>
    </row>
    <row r="1422" spans="1:8" x14ac:dyDescent="0.2">
      <c r="A1422" s="159">
        <v>1450</v>
      </c>
      <c r="B1422" s="160">
        <f t="shared" si="66"/>
        <v>129.57</v>
      </c>
      <c r="C1422" s="161">
        <v>278.20999999999998</v>
      </c>
      <c r="D1422" s="162">
        <v>44710</v>
      </c>
      <c r="E1422" s="163">
        <v>31909</v>
      </c>
      <c r="F1422" s="162">
        <f t="shared" si="65"/>
        <v>7495</v>
      </c>
      <c r="G1422" s="164">
        <f t="shared" si="67"/>
        <v>5517</v>
      </c>
      <c r="H1422" s="163">
        <v>58</v>
      </c>
    </row>
    <row r="1423" spans="1:8" x14ac:dyDescent="0.2">
      <c r="A1423" s="159">
        <v>1451</v>
      </c>
      <c r="B1423" s="160">
        <f t="shared" si="66"/>
        <v>129.58000000000001</v>
      </c>
      <c r="C1423" s="161">
        <v>278.20999999999998</v>
      </c>
      <c r="D1423" s="162">
        <v>44710</v>
      </c>
      <c r="E1423" s="163">
        <v>31909</v>
      </c>
      <c r="F1423" s="162">
        <f t="shared" si="65"/>
        <v>7495</v>
      </c>
      <c r="G1423" s="164">
        <f t="shared" si="67"/>
        <v>5517</v>
      </c>
      <c r="H1423" s="163">
        <v>58</v>
      </c>
    </row>
    <row r="1424" spans="1:8" x14ac:dyDescent="0.2">
      <c r="A1424" s="159">
        <v>1452</v>
      </c>
      <c r="B1424" s="160">
        <f t="shared" si="66"/>
        <v>129.58000000000001</v>
      </c>
      <c r="C1424" s="161">
        <v>278.20999999999998</v>
      </c>
      <c r="D1424" s="162">
        <v>44710</v>
      </c>
      <c r="E1424" s="163">
        <v>31909</v>
      </c>
      <c r="F1424" s="162">
        <f t="shared" ref="F1424:F1487" si="68">ROUND(12*1.348*(1/B1424*D1424+1/C1424*E1424)+H1424,0)</f>
        <v>7495</v>
      </c>
      <c r="G1424" s="164">
        <f t="shared" si="67"/>
        <v>5517</v>
      </c>
      <c r="H1424" s="163">
        <v>58</v>
      </c>
    </row>
    <row r="1425" spans="1:8" x14ac:dyDescent="0.2">
      <c r="A1425" s="159">
        <v>1453</v>
      </c>
      <c r="B1425" s="160">
        <f t="shared" si="66"/>
        <v>129.58000000000001</v>
      </c>
      <c r="C1425" s="161">
        <v>278.20999999999998</v>
      </c>
      <c r="D1425" s="162">
        <v>44710</v>
      </c>
      <c r="E1425" s="163">
        <v>31909</v>
      </c>
      <c r="F1425" s="162">
        <f t="shared" si="68"/>
        <v>7495</v>
      </c>
      <c r="G1425" s="164">
        <f t="shared" si="67"/>
        <v>5517</v>
      </c>
      <c r="H1425" s="163">
        <v>58</v>
      </c>
    </row>
    <row r="1426" spans="1:8" x14ac:dyDescent="0.2">
      <c r="A1426" s="159">
        <v>1454</v>
      </c>
      <c r="B1426" s="160">
        <f t="shared" si="66"/>
        <v>129.58000000000001</v>
      </c>
      <c r="C1426" s="161">
        <v>278.20999999999998</v>
      </c>
      <c r="D1426" s="162">
        <v>44710</v>
      </c>
      <c r="E1426" s="163">
        <v>31909</v>
      </c>
      <c r="F1426" s="162">
        <f t="shared" si="68"/>
        <v>7495</v>
      </c>
      <c r="G1426" s="164">
        <f t="shared" si="67"/>
        <v>5517</v>
      </c>
      <c r="H1426" s="163">
        <v>58</v>
      </c>
    </row>
    <row r="1427" spans="1:8" x14ac:dyDescent="0.2">
      <c r="A1427" s="159">
        <v>1455</v>
      </c>
      <c r="B1427" s="160">
        <f t="shared" si="66"/>
        <v>129.59</v>
      </c>
      <c r="C1427" s="161">
        <v>278.20999999999998</v>
      </c>
      <c r="D1427" s="162">
        <v>44710</v>
      </c>
      <c r="E1427" s="163">
        <v>31909</v>
      </c>
      <c r="F1427" s="162">
        <f t="shared" si="68"/>
        <v>7494</v>
      </c>
      <c r="G1427" s="164">
        <f t="shared" si="67"/>
        <v>5516</v>
      </c>
      <c r="H1427" s="163">
        <v>58</v>
      </c>
    </row>
    <row r="1428" spans="1:8" x14ac:dyDescent="0.2">
      <c r="A1428" s="159">
        <v>1456</v>
      </c>
      <c r="B1428" s="160">
        <f t="shared" si="66"/>
        <v>129.59</v>
      </c>
      <c r="C1428" s="161">
        <v>278.20999999999998</v>
      </c>
      <c r="D1428" s="162">
        <v>44710</v>
      </c>
      <c r="E1428" s="163">
        <v>31909</v>
      </c>
      <c r="F1428" s="162">
        <f t="shared" si="68"/>
        <v>7494</v>
      </c>
      <c r="G1428" s="164">
        <f t="shared" si="67"/>
        <v>5516</v>
      </c>
      <c r="H1428" s="163">
        <v>58</v>
      </c>
    </row>
    <row r="1429" spans="1:8" x14ac:dyDescent="0.2">
      <c r="A1429" s="159">
        <v>1457</v>
      </c>
      <c r="B1429" s="160">
        <f t="shared" si="66"/>
        <v>129.59</v>
      </c>
      <c r="C1429" s="161">
        <v>278.20999999999998</v>
      </c>
      <c r="D1429" s="162">
        <v>44710</v>
      </c>
      <c r="E1429" s="163">
        <v>31909</v>
      </c>
      <c r="F1429" s="162">
        <f t="shared" si="68"/>
        <v>7494</v>
      </c>
      <c r="G1429" s="164">
        <f t="shared" si="67"/>
        <v>5516</v>
      </c>
      <c r="H1429" s="163">
        <v>58</v>
      </c>
    </row>
    <row r="1430" spans="1:8" x14ac:dyDescent="0.2">
      <c r="A1430" s="159">
        <v>1458</v>
      </c>
      <c r="B1430" s="160">
        <f t="shared" si="66"/>
        <v>129.6</v>
      </c>
      <c r="C1430" s="161">
        <v>278.20999999999998</v>
      </c>
      <c r="D1430" s="162">
        <v>44710</v>
      </c>
      <c r="E1430" s="163">
        <v>31909</v>
      </c>
      <c r="F1430" s="162">
        <f t="shared" si="68"/>
        <v>7494</v>
      </c>
      <c r="G1430" s="164">
        <f t="shared" si="67"/>
        <v>5516</v>
      </c>
      <c r="H1430" s="163">
        <v>58</v>
      </c>
    </row>
    <row r="1431" spans="1:8" x14ac:dyDescent="0.2">
      <c r="A1431" s="159">
        <v>1459</v>
      </c>
      <c r="B1431" s="160">
        <f t="shared" si="66"/>
        <v>129.6</v>
      </c>
      <c r="C1431" s="161">
        <v>278.20999999999998</v>
      </c>
      <c r="D1431" s="162">
        <v>44710</v>
      </c>
      <c r="E1431" s="163">
        <v>31909</v>
      </c>
      <c r="F1431" s="162">
        <f t="shared" si="68"/>
        <v>7494</v>
      </c>
      <c r="G1431" s="164">
        <f t="shared" si="67"/>
        <v>5516</v>
      </c>
      <c r="H1431" s="163">
        <v>58</v>
      </c>
    </row>
    <row r="1432" spans="1:8" x14ac:dyDescent="0.2">
      <c r="A1432" s="159">
        <v>1460</v>
      </c>
      <c r="B1432" s="160">
        <f t="shared" si="66"/>
        <v>129.6</v>
      </c>
      <c r="C1432" s="161">
        <v>278.20999999999998</v>
      </c>
      <c r="D1432" s="162">
        <v>44710</v>
      </c>
      <c r="E1432" s="163">
        <v>31909</v>
      </c>
      <c r="F1432" s="162">
        <f t="shared" si="68"/>
        <v>7494</v>
      </c>
      <c r="G1432" s="164">
        <f t="shared" si="67"/>
        <v>5516</v>
      </c>
      <c r="H1432" s="163">
        <v>58</v>
      </c>
    </row>
    <row r="1433" spans="1:8" x14ac:dyDescent="0.2">
      <c r="A1433" s="159">
        <v>1461</v>
      </c>
      <c r="B1433" s="160">
        <f t="shared" si="66"/>
        <v>129.6</v>
      </c>
      <c r="C1433" s="161">
        <v>278.20999999999998</v>
      </c>
      <c r="D1433" s="162">
        <v>44710</v>
      </c>
      <c r="E1433" s="163">
        <v>31909</v>
      </c>
      <c r="F1433" s="162">
        <f t="shared" si="68"/>
        <v>7494</v>
      </c>
      <c r="G1433" s="164">
        <f t="shared" si="67"/>
        <v>5516</v>
      </c>
      <c r="H1433" s="163">
        <v>58</v>
      </c>
    </row>
    <row r="1434" spans="1:8" x14ac:dyDescent="0.2">
      <c r="A1434" s="159">
        <v>1462</v>
      </c>
      <c r="B1434" s="160">
        <f t="shared" si="66"/>
        <v>129.61000000000001</v>
      </c>
      <c r="C1434" s="161">
        <v>278.20999999999998</v>
      </c>
      <c r="D1434" s="162">
        <v>44710</v>
      </c>
      <c r="E1434" s="163">
        <v>31909</v>
      </c>
      <c r="F1434" s="162">
        <f t="shared" si="68"/>
        <v>7493</v>
      </c>
      <c r="G1434" s="164">
        <f t="shared" si="67"/>
        <v>5516</v>
      </c>
      <c r="H1434" s="163">
        <v>58</v>
      </c>
    </row>
    <row r="1435" spans="1:8" x14ac:dyDescent="0.2">
      <c r="A1435" s="159">
        <v>1463</v>
      </c>
      <c r="B1435" s="160">
        <f t="shared" si="66"/>
        <v>129.61000000000001</v>
      </c>
      <c r="C1435" s="161">
        <v>278.20999999999998</v>
      </c>
      <c r="D1435" s="162">
        <v>44710</v>
      </c>
      <c r="E1435" s="163">
        <v>31909</v>
      </c>
      <c r="F1435" s="162">
        <f t="shared" si="68"/>
        <v>7493</v>
      </c>
      <c r="G1435" s="164">
        <f t="shared" si="67"/>
        <v>5516</v>
      </c>
      <c r="H1435" s="163">
        <v>58</v>
      </c>
    </row>
    <row r="1436" spans="1:8" x14ac:dyDescent="0.2">
      <c r="A1436" s="159">
        <v>1464</v>
      </c>
      <c r="B1436" s="160">
        <f t="shared" si="66"/>
        <v>129.61000000000001</v>
      </c>
      <c r="C1436" s="161">
        <v>278.20999999999998</v>
      </c>
      <c r="D1436" s="162">
        <v>44710</v>
      </c>
      <c r="E1436" s="163">
        <v>31909</v>
      </c>
      <c r="F1436" s="162">
        <f t="shared" si="68"/>
        <v>7493</v>
      </c>
      <c r="G1436" s="164">
        <f t="shared" si="67"/>
        <v>5516</v>
      </c>
      <c r="H1436" s="163">
        <v>58</v>
      </c>
    </row>
    <row r="1437" spans="1:8" x14ac:dyDescent="0.2">
      <c r="A1437" s="159">
        <v>1465</v>
      </c>
      <c r="B1437" s="160">
        <f t="shared" si="66"/>
        <v>129.62</v>
      </c>
      <c r="C1437" s="161">
        <v>278.20999999999998</v>
      </c>
      <c r="D1437" s="162">
        <v>44710</v>
      </c>
      <c r="E1437" s="163">
        <v>31909</v>
      </c>
      <c r="F1437" s="162">
        <f t="shared" si="68"/>
        <v>7493</v>
      </c>
      <c r="G1437" s="164">
        <f t="shared" si="67"/>
        <v>5516</v>
      </c>
      <c r="H1437" s="163">
        <v>58</v>
      </c>
    </row>
    <row r="1438" spans="1:8" x14ac:dyDescent="0.2">
      <c r="A1438" s="159">
        <v>1466</v>
      </c>
      <c r="B1438" s="160">
        <f t="shared" si="66"/>
        <v>129.62</v>
      </c>
      <c r="C1438" s="161">
        <v>278.20999999999998</v>
      </c>
      <c r="D1438" s="162">
        <v>44710</v>
      </c>
      <c r="E1438" s="163">
        <v>31909</v>
      </c>
      <c r="F1438" s="162">
        <f t="shared" si="68"/>
        <v>7493</v>
      </c>
      <c r="G1438" s="164">
        <f t="shared" si="67"/>
        <v>5516</v>
      </c>
      <c r="H1438" s="163">
        <v>58</v>
      </c>
    </row>
    <row r="1439" spans="1:8" x14ac:dyDescent="0.2">
      <c r="A1439" s="159">
        <v>1467</v>
      </c>
      <c r="B1439" s="160">
        <f t="shared" si="66"/>
        <v>129.62</v>
      </c>
      <c r="C1439" s="161">
        <v>278.20999999999998</v>
      </c>
      <c r="D1439" s="162">
        <v>44710</v>
      </c>
      <c r="E1439" s="163">
        <v>31909</v>
      </c>
      <c r="F1439" s="162">
        <f t="shared" si="68"/>
        <v>7493</v>
      </c>
      <c r="G1439" s="164">
        <f t="shared" si="67"/>
        <v>5516</v>
      </c>
      <c r="H1439" s="163">
        <v>58</v>
      </c>
    </row>
    <row r="1440" spans="1:8" x14ac:dyDescent="0.2">
      <c r="A1440" s="159">
        <v>1468</v>
      </c>
      <c r="B1440" s="160">
        <f t="shared" si="66"/>
        <v>129.62</v>
      </c>
      <c r="C1440" s="161">
        <v>278.20999999999998</v>
      </c>
      <c r="D1440" s="162">
        <v>44710</v>
      </c>
      <c r="E1440" s="163">
        <v>31909</v>
      </c>
      <c r="F1440" s="162">
        <f t="shared" si="68"/>
        <v>7493</v>
      </c>
      <c r="G1440" s="164">
        <f t="shared" si="67"/>
        <v>5516</v>
      </c>
      <c r="H1440" s="163">
        <v>58</v>
      </c>
    </row>
    <row r="1441" spans="1:8" x14ac:dyDescent="0.2">
      <c r="A1441" s="159">
        <v>1469</v>
      </c>
      <c r="B1441" s="160">
        <f t="shared" si="66"/>
        <v>129.63</v>
      </c>
      <c r="C1441" s="161">
        <v>278.20999999999998</v>
      </c>
      <c r="D1441" s="162">
        <v>44710</v>
      </c>
      <c r="E1441" s="163">
        <v>31909</v>
      </c>
      <c r="F1441" s="162">
        <f t="shared" si="68"/>
        <v>7492</v>
      </c>
      <c r="G1441" s="164">
        <f t="shared" si="67"/>
        <v>5515</v>
      </c>
      <c r="H1441" s="163">
        <v>58</v>
      </c>
    </row>
    <row r="1442" spans="1:8" x14ac:dyDescent="0.2">
      <c r="A1442" s="159">
        <v>1470</v>
      </c>
      <c r="B1442" s="160">
        <f t="shared" si="66"/>
        <v>129.63</v>
      </c>
      <c r="C1442" s="161">
        <v>278.20999999999998</v>
      </c>
      <c r="D1442" s="162">
        <v>44710</v>
      </c>
      <c r="E1442" s="163">
        <v>31909</v>
      </c>
      <c r="F1442" s="162">
        <f t="shared" si="68"/>
        <v>7492</v>
      </c>
      <c r="G1442" s="164">
        <f t="shared" si="67"/>
        <v>5515</v>
      </c>
      <c r="H1442" s="163">
        <v>58</v>
      </c>
    </row>
    <row r="1443" spans="1:8" x14ac:dyDescent="0.2">
      <c r="A1443" s="159">
        <v>1471</v>
      </c>
      <c r="B1443" s="160">
        <f t="shared" si="66"/>
        <v>129.63</v>
      </c>
      <c r="C1443" s="161">
        <v>278.20999999999998</v>
      </c>
      <c r="D1443" s="162">
        <v>44710</v>
      </c>
      <c r="E1443" s="163">
        <v>31909</v>
      </c>
      <c r="F1443" s="162">
        <f t="shared" si="68"/>
        <v>7492</v>
      </c>
      <c r="G1443" s="164">
        <f t="shared" si="67"/>
        <v>5515</v>
      </c>
      <c r="H1443" s="163">
        <v>58</v>
      </c>
    </row>
    <row r="1444" spans="1:8" x14ac:dyDescent="0.2">
      <c r="A1444" s="159">
        <v>1472</v>
      </c>
      <c r="B1444" s="160">
        <f t="shared" si="66"/>
        <v>129.63999999999999</v>
      </c>
      <c r="C1444" s="161">
        <v>278.20999999999998</v>
      </c>
      <c r="D1444" s="162">
        <v>44710</v>
      </c>
      <c r="E1444" s="163">
        <v>31909</v>
      </c>
      <c r="F1444" s="162">
        <f t="shared" si="68"/>
        <v>7492</v>
      </c>
      <c r="G1444" s="164">
        <f t="shared" si="67"/>
        <v>5515</v>
      </c>
      <c r="H1444" s="163">
        <v>58</v>
      </c>
    </row>
    <row r="1445" spans="1:8" x14ac:dyDescent="0.2">
      <c r="A1445" s="159">
        <v>1473</v>
      </c>
      <c r="B1445" s="160">
        <f t="shared" si="66"/>
        <v>129.63999999999999</v>
      </c>
      <c r="C1445" s="161">
        <v>278.20999999999998</v>
      </c>
      <c r="D1445" s="162">
        <v>44710</v>
      </c>
      <c r="E1445" s="163">
        <v>31909</v>
      </c>
      <c r="F1445" s="162">
        <f t="shared" si="68"/>
        <v>7492</v>
      </c>
      <c r="G1445" s="164">
        <f t="shared" si="67"/>
        <v>5515</v>
      </c>
      <c r="H1445" s="163">
        <v>58</v>
      </c>
    </row>
    <row r="1446" spans="1:8" x14ac:dyDescent="0.2">
      <c r="A1446" s="159">
        <v>1474</v>
      </c>
      <c r="B1446" s="160">
        <f t="shared" si="66"/>
        <v>129.63999999999999</v>
      </c>
      <c r="C1446" s="161">
        <v>278.20999999999998</v>
      </c>
      <c r="D1446" s="162">
        <v>44710</v>
      </c>
      <c r="E1446" s="163">
        <v>31909</v>
      </c>
      <c r="F1446" s="162">
        <f t="shared" si="68"/>
        <v>7492</v>
      </c>
      <c r="G1446" s="164">
        <f t="shared" si="67"/>
        <v>5515</v>
      </c>
      <c r="H1446" s="163">
        <v>58</v>
      </c>
    </row>
    <row r="1447" spans="1:8" x14ac:dyDescent="0.2">
      <c r="A1447" s="159">
        <v>1475</v>
      </c>
      <c r="B1447" s="160">
        <f t="shared" si="66"/>
        <v>129.63999999999999</v>
      </c>
      <c r="C1447" s="161">
        <v>278.20999999999998</v>
      </c>
      <c r="D1447" s="162">
        <v>44710</v>
      </c>
      <c r="E1447" s="163">
        <v>31909</v>
      </c>
      <c r="F1447" s="162">
        <f t="shared" si="68"/>
        <v>7492</v>
      </c>
      <c r="G1447" s="164">
        <f t="shared" si="67"/>
        <v>5515</v>
      </c>
      <c r="H1447" s="163">
        <v>58</v>
      </c>
    </row>
    <row r="1448" spans="1:8" x14ac:dyDescent="0.2">
      <c r="A1448" s="159">
        <v>1476</v>
      </c>
      <c r="B1448" s="160">
        <f t="shared" si="66"/>
        <v>129.65</v>
      </c>
      <c r="C1448" s="161">
        <v>278.20999999999998</v>
      </c>
      <c r="D1448" s="162">
        <v>44710</v>
      </c>
      <c r="E1448" s="163">
        <v>31909</v>
      </c>
      <c r="F1448" s="162">
        <f t="shared" si="68"/>
        <v>7492</v>
      </c>
      <c r="G1448" s="164">
        <f t="shared" si="67"/>
        <v>5515</v>
      </c>
      <c r="H1448" s="163">
        <v>58</v>
      </c>
    </row>
    <row r="1449" spans="1:8" x14ac:dyDescent="0.2">
      <c r="A1449" s="159">
        <v>1477</v>
      </c>
      <c r="B1449" s="160">
        <f t="shared" si="66"/>
        <v>129.65</v>
      </c>
      <c r="C1449" s="161">
        <v>278.20999999999998</v>
      </c>
      <c r="D1449" s="162">
        <v>44710</v>
      </c>
      <c r="E1449" s="163">
        <v>31909</v>
      </c>
      <c r="F1449" s="162">
        <f t="shared" si="68"/>
        <v>7492</v>
      </c>
      <c r="G1449" s="164">
        <f t="shared" si="67"/>
        <v>5515</v>
      </c>
      <c r="H1449" s="163">
        <v>58</v>
      </c>
    </row>
    <row r="1450" spans="1:8" x14ac:dyDescent="0.2">
      <c r="A1450" s="159">
        <v>1478</v>
      </c>
      <c r="B1450" s="160">
        <f t="shared" si="66"/>
        <v>129.65</v>
      </c>
      <c r="C1450" s="161">
        <v>278.20999999999998</v>
      </c>
      <c r="D1450" s="162">
        <v>44710</v>
      </c>
      <c r="E1450" s="163">
        <v>31909</v>
      </c>
      <c r="F1450" s="162">
        <f t="shared" si="68"/>
        <v>7492</v>
      </c>
      <c r="G1450" s="164">
        <f t="shared" si="67"/>
        <v>5515</v>
      </c>
      <c r="H1450" s="163">
        <v>58</v>
      </c>
    </row>
    <row r="1451" spans="1:8" x14ac:dyDescent="0.2">
      <c r="A1451" s="159">
        <v>1479</v>
      </c>
      <c r="B1451" s="160">
        <f t="shared" si="66"/>
        <v>129.66</v>
      </c>
      <c r="C1451" s="161">
        <v>278.20999999999998</v>
      </c>
      <c r="D1451" s="162">
        <v>44710</v>
      </c>
      <c r="E1451" s="163">
        <v>31909</v>
      </c>
      <c r="F1451" s="162">
        <f t="shared" si="68"/>
        <v>7491</v>
      </c>
      <c r="G1451" s="164">
        <f t="shared" si="67"/>
        <v>5514</v>
      </c>
      <c r="H1451" s="163">
        <v>58</v>
      </c>
    </row>
    <row r="1452" spans="1:8" x14ac:dyDescent="0.2">
      <c r="A1452" s="159">
        <v>1480</v>
      </c>
      <c r="B1452" s="160">
        <f t="shared" si="66"/>
        <v>129.66</v>
      </c>
      <c r="C1452" s="161">
        <v>278.20999999999998</v>
      </c>
      <c r="D1452" s="162">
        <v>44710</v>
      </c>
      <c r="E1452" s="163">
        <v>31909</v>
      </c>
      <c r="F1452" s="162">
        <f t="shared" si="68"/>
        <v>7491</v>
      </c>
      <c r="G1452" s="164">
        <f t="shared" si="67"/>
        <v>5514</v>
      </c>
      <c r="H1452" s="163">
        <v>58</v>
      </c>
    </row>
    <row r="1453" spans="1:8" x14ac:dyDescent="0.2">
      <c r="A1453" s="159">
        <v>1481</v>
      </c>
      <c r="B1453" s="160">
        <f t="shared" si="66"/>
        <v>129.66</v>
      </c>
      <c r="C1453" s="161">
        <v>278.20999999999998</v>
      </c>
      <c r="D1453" s="162">
        <v>44710</v>
      </c>
      <c r="E1453" s="163">
        <v>31909</v>
      </c>
      <c r="F1453" s="162">
        <f t="shared" si="68"/>
        <v>7491</v>
      </c>
      <c r="G1453" s="164">
        <f t="shared" si="67"/>
        <v>5514</v>
      </c>
      <c r="H1453" s="163">
        <v>58</v>
      </c>
    </row>
    <row r="1454" spans="1:8" x14ac:dyDescent="0.2">
      <c r="A1454" s="159">
        <v>1482</v>
      </c>
      <c r="B1454" s="160">
        <f t="shared" si="66"/>
        <v>129.66</v>
      </c>
      <c r="C1454" s="161">
        <v>278.20999999999998</v>
      </c>
      <c r="D1454" s="162">
        <v>44710</v>
      </c>
      <c r="E1454" s="163">
        <v>31909</v>
      </c>
      <c r="F1454" s="162">
        <f t="shared" si="68"/>
        <v>7491</v>
      </c>
      <c r="G1454" s="164">
        <f t="shared" si="67"/>
        <v>5514</v>
      </c>
      <c r="H1454" s="163">
        <v>58</v>
      </c>
    </row>
    <row r="1455" spans="1:8" x14ac:dyDescent="0.2">
      <c r="A1455" s="159">
        <v>1483</v>
      </c>
      <c r="B1455" s="160">
        <f t="shared" si="66"/>
        <v>129.66999999999999</v>
      </c>
      <c r="C1455" s="161">
        <v>278.20999999999998</v>
      </c>
      <c r="D1455" s="162">
        <v>44710</v>
      </c>
      <c r="E1455" s="163">
        <v>31909</v>
      </c>
      <c r="F1455" s="162">
        <f t="shared" si="68"/>
        <v>7491</v>
      </c>
      <c r="G1455" s="164">
        <f t="shared" si="67"/>
        <v>5514</v>
      </c>
      <c r="H1455" s="163">
        <v>58</v>
      </c>
    </row>
    <row r="1456" spans="1:8" x14ac:dyDescent="0.2">
      <c r="A1456" s="159">
        <v>1484</v>
      </c>
      <c r="B1456" s="160">
        <f t="shared" si="66"/>
        <v>129.66999999999999</v>
      </c>
      <c r="C1456" s="161">
        <v>278.20999999999998</v>
      </c>
      <c r="D1456" s="162">
        <v>44710</v>
      </c>
      <c r="E1456" s="163">
        <v>31909</v>
      </c>
      <c r="F1456" s="162">
        <f t="shared" si="68"/>
        <v>7491</v>
      </c>
      <c r="G1456" s="164">
        <f t="shared" si="67"/>
        <v>5514</v>
      </c>
      <c r="H1456" s="163">
        <v>58</v>
      </c>
    </row>
    <row r="1457" spans="1:8" x14ac:dyDescent="0.2">
      <c r="A1457" s="159">
        <v>1485</v>
      </c>
      <c r="B1457" s="160">
        <f t="shared" si="66"/>
        <v>129.66999999999999</v>
      </c>
      <c r="C1457" s="161">
        <v>278.20999999999998</v>
      </c>
      <c r="D1457" s="162">
        <v>44710</v>
      </c>
      <c r="E1457" s="163">
        <v>31909</v>
      </c>
      <c r="F1457" s="162">
        <f t="shared" si="68"/>
        <v>7491</v>
      </c>
      <c r="G1457" s="164">
        <f t="shared" si="67"/>
        <v>5514</v>
      </c>
      <c r="H1457" s="163">
        <v>58</v>
      </c>
    </row>
    <row r="1458" spans="1:8" x14ac:dyDescent="0.2">
      <c r="A1458" s="159">
        <v>1486</v>
      </c>
      <c r="B1458" s="160">
        <f t="shared" si="66"/>
        <v>129.68</v>
      </c>
      <c r="C1458" s="161">
        <v>278.20999999999998</v>
      </c>
      <c r="D1458" s="162">
        <v>44710</v>
      </c>
      <c r="E1458" s="163">
        <v>31909</v>
      </c>
      <c r="F1458" s="162">
        <f t="shared" si="68"/>
        <v>7490</v>
      </c>
      <c r="G1458" s="164">
        <f t="shared" si="67"/>
        <v>5514</v>
      </c>
      <c r="H1458" s="163">
        <v>58</v>
      </c>
    </row>
    <row r="1459" spans="1:8" x14ac:dyDescent="0.2">
      <c r="A1459" s="159">
        <v>1487</v>
      </c>
      <c r="B1459" s="160">
        <f t="shared" si="66"/>
        <v>129.68</v>
      </c>
      <c r="C1459" s="161">
        <v>278.20999999999998</v>
      </c>
      <c r="D1459" s="162">
        <v>44710</v>
      </c>
      <c r="E1459" s="163">
        <v>31909</v>
      </c>
      <c r="F1459" s="162">
        <f t="shared" si="68"/>
        <v>7490</v>
      </c>
      <c r="G1459" s="164">
        <f t="shared" si="67"/>
        <v>5514</v>
      </c>
      <c r="H1459" s="163">
        <v>58</v>
      </c>
    </row>
    <row r="1460" spans="1:8" x14ac:dyDescent="0.2">
      <c r="A1460" s="159">
        <v>1488</v>
      </c>
      <c r="B1460" s="160">
        <f t="shared" si="66"/>
        <v>129.68</v>
      </c>
      <c r="C1460" s="161">
        <v>278.20999999999998</v>
      </c>
      <c r="D1460" s="162">
        <v>44710</v>
      </c>
      <c r="E1460" s="163">
        <v>31909</v>
      </c>
      <c r="F1460" s="162">
        <f t="shared" si="68"/>
        <v>7490</v>
      </c>
      <c r="G1460" s="164">
        <f t="shared" si="67"/>
        <v>5514</v>
      </c>
      <c r="H1460" s="163">
        <v>58</v>
      </c>
    </row>
    <row r="1461" spans="1:8" x14ac:dyDescent="0.2">
      <c r="A1461" s="159">
        <v>1489</v>
      </c>
      <c r="B1461" s="160">
        <f t="shared" si="66"/>
        <v>129.68</v>
      </c>
      <c r="C1461" s="161">
        <v>278.20999999999998</v>
      </c>
      <c r="D1461" s="162">
        <v>44710</v>
      </c>
      <c r="E1461" s="163">
        <v>31909</v>
      </c>
      <c r="F1461" s="162">
        <f t="shared" si="68"/>
        <v>7490</v>
      </c>
      <c r="G1461" s="164">
        <f t="shared" si="67"/>
        <v>5514</v>
      </c>
      <c r="H1461" s="163">
        <v>58</v>
      </c>
    </row>
    <row r="1462" spans="1:8" x14ac:dyDescent="0.2">
      <c r="A1462" s="159">
        <v>1490</v>
      </c>
      <c r="B1462" s="160">
        <f t="shared" si="66"/>
        <v>129.69</v>
      </c>
      <c r="C1462" s="161">
        <v>278.20999999999998</v>
      </c>
      <c r="D1462" s="162">
        <v>44710</v>
      </c>
      <c r="E1462" s="163">
        <v>31909</v>
      </c>
      <c r="F1462" s="162">
        <f t="shared" si="68"/>
        <v>7490</v>
      </c>
      <c r="G1462" s="164">
        <f t="shared" si="67"/>
        <v>5513</v>
      </c>
      <c r="H1462" s="163">
        <v>58</v>
      </c>
    </row>
    <row r="1463" spans="1:8" x14ac:dyDescent="0.2">
      <c r="A1463" s="159">
        <v>1491</v>
      </c>
      <c r="B1463" s="160">
        <f t="shared" si="66"/>
        <v>129.69</v>
      </c>
      <c r="C1463" s="161">
        <v>278.20999999999998</v>
      </c>
      <c r="D1463" s="162">
        <v>44710</v>
      </c>
      <c r="E1463" s="163">
        <v>31909</v>
      </c>
      <c r="F1463" s="162">
        <f t="shared" si="68"/>
        <v>7490</v>
      </c>
      <c r="G1463" s="164">
        <f t="shared" si="67"/>
        <v>5513</v>
      </c>
      <c r="H1463" s="163">
        <v>58</v>
      </c>
    </row>
    <row r="1464" spans="1:8" x14ac:dyDescent="0.2">
      <c r="A1464" s="159">
        <v>1492</v>
      </c>
      <c r="B1464" s="160">
        <f t="shared" si="66"/>
        <v>129.69</v>
      </c>
      <c r="C1464" s="161">
        <v>278.20999999999998</v>
      </c>
      <c r="D1464" s="162">
        <v>44710</v>
      </c>
      <c r="E1464" s="163">
        <v>31909</v>
      </c>
      <c r="F1464" s="162">
        <f t="shared" si="68"/>
        <v>7490</v>
      </c>
      <c r="G1464" s="164">
        <f t="shared" si="67"/>
        <v>5513</v>
      </c>
      <c r="H1464" s="163">
        <v>58</v>
      </c>
    </row>
    <row r="1465" spans="1:8" x14ac:dyDescent="0.2">
      <c r="A1465" s="159">
        <v>1493</v>
      </c>
      <c r="B1465" s="160">
        <f t="shared" si="66"/>
        <v>129.69999999999999</v>
      </c>
      <c r="C1465" s="161">
        <v>278.20999999999998</v>
      </c>
      <c r="D1465" s="162">
        <v>44710</v>
      </c>
      <c r="E1465" s="163">
        <v>31909</v>
      </c>
      <c r="F1465" s="162">
        <f t="shared" si="68"/>
        <v>7489</v>
      </c>
      <c r="G1465" s="164">
        <f t="shared" si="67"/>
        <v>5513</v>
      </c>
      <c r="H1465" s="163">
        <v>58</v>
      </c>
    </row>
    <row r="1466" spans="1:8" x14ac:dyDescent="0.2">
      <c r="A1466" s="159">
        <v>1494</v>
      </c>
      <c r="B1466" s="160">
        <f t="shared" si="66"/>
        <v>129.69999999999999</v>
      </c>
      <c r="C1466" s="161">
        <v>278.20999999999998</v>
      </c>
      <c r="D1466" s="162">
        <v>44710</v>
      </c>
      <c r="E1466" s="163">
        <v>31909</v>
      </c>
      <c r="F1466" s="162">
        <f t="shared" si="68"/>
        <v>7489</v>
      </c>
      <c r="G1466" s="164">
        <f t="shared" si="67"/>
        <v>5513</v>
      </c>
      <c r="H1466" s="163">
        <v>58</v>
      </c>
    </row>
    <row r="1467" spans="1:8" x14ac:dyDescent="0.2">
      <c r="A1467" s="159">
        <v>1495</v>
      </c>
      <c r="B1467" s="160">
        <f t="shared" si="66"/>
        <v>129.69999999999999</v>
      </c>
      <c r="C1467" s="161">
        <v>278.20999999999998</v>
      </c>
      <c r="D1467" s="162">
        <v>44710</v>
      </c>
      <c r="E1467" s="163">
        <v>31909</v>
      </c>
      <c r="F1467" s="162">
        <f t="shared" si="68"/>
        <v>7489</v>
      </c>
      <c r="G1467" s="164">
        <f t="shared" si="67"/>
        <v>5513</v>
      </c>
      <c r="H1467" s="163">
        <v>58</v>
      </c>
    </row>
    <row r="1468" spans="1:8" x14ac:dyDescent="0.2">
      <c r="A1468" s="159">
        <v>1496</v>
      </c>
      <c r="B1468" s="160">
        <f t="shared" si="66"/>
        <v>129.69999999999999</v>
      </c>
      <c r="C1468" s="161">
        <v>278.20999999999998</v>
      </c>
      <c r="D1468" s="162">
        <v>44710</v>
      </c>
      <c r="E1468" s="163">
        <v>31909</v>
      </c>
      <c r="F1468" s="162">
        <f t="shared" si="68"/>
        <v>7489</v>
      </c>
      <c r="G1468" s="164">
        <f t="shared" si="67"/>
        <v>5513</v>
      </c>
      <c r="H1468" s="163">
        <v>58</v>
      </c>
    </row>
    <row r="1469" spans="1:8" x14ac:dyDescent="0.2">
      <c r="A1469" s="159">
        <v>1497</v>
      </c>
      <c r="B1469" s="160">
        <f t="shared" si="66"/>
        <v>129.71</v>
      </c>
      <c r="C1469" s="161">
        <v>278.20999999999998</v>
      </c>
      <c r="D1469" s="162">
        <v>44710</v>
      </c>
      <c r="E1469" s="163">
        <v>31909</v>
      </c>
      <c r="F1469" s="162">
        <f t="shared" si="68"/>
        <v>7489</v>
      </c>
      <c r="G1469" s="164">
        <f t="shared" si="67"/>
        <v>5513</v>
      </c>
      <c r="H1469" s="163">
        <v>58</v>
      </c>
    </row>
    <row r="1470" spans="1:8" x14ac:dyDescent="0.2">
      <c r="A1470" s="159">
        <v>1498</v>
      </c>
      <c r="B1470" s="160">
        <f t="shared" si="66"/>
        <v>129.71</v>
      </c>
      <c r="C1470" s="161">
        <v>278.20999999999998</v>
      </c>
      <c r="D1470" s="162">
        <v>44710</v>
      </c>
      <c r="E1470" s="163">
        <v>31909</v>
      </c>
      <c r="F1470" s="162">
        <f t="shared" si="68"/>
        <v>7489</v>
      </c>
      <c r="G1470" s="164">
        <f t="shared" si="67"/>
        <v>5513</v>
      </c>
      <c r="H1470" s="163">
        <v>58</v>
      </c>
    </row>
    <row r="1471" spans="1:8" x14ac:dyDescent="0.2">
      <c r="A1471" s="159">
        <v>1499</v>
      </c>
      <c r="B1471" s="160">
        <f t="shared" si="66"/>
        <v>129.71</v>
      </c>
      <c r="C1471" s="161">
        <v>278.20999999999998</v>
      </c>
      <c r="D1471" s="162">
        <v>44710</v>
      </c>
      <c r="E1471" s="163">
        <v>31909</v>
      </c>
      <c r="F1471" s="162">
        <f t="shared" si="68"/>
        <v>7489</v>
      </c>
      <c r="G1471" s="164">
        <f t="shared" si="67"/>
        <v>5513</v>
      </c>
      <c r="H1471" s="163">
        <v>58</v>
      </c>
    </row>
    <row r="1472" spans="1:8" x14ac:dyDescent="0.2">
      <c r="A1472" s="159">
        <v>1500</v>
      </c>
      <c r="B1472" s="160">
        <f t="shared" si="66"/>
        <v>129.72</v>
      </c>
      <c r="C1472" s="161">
        <v>278.20999999999998</v>
      </c>
      <c r="D1472" s="162">
        <v>44710</v>
      </c>
      <c r="E1472" s="163">
        <v>31909</v>
      </c>
      <c r="F1472" s="162">
        <f t="shared" si="68"/>
        <v>7489</v>
      </c>
      <c r="G1472" s="164">
        <f t="shared" si="67"/>
        <v>5512</v>
      </c>
      <c r="H1472" s="163">
        <v>58</v>
      </c>
    </row>
    <row r="1473" spans="1:8" x14ac:dyDescent="0.2">
      <c r="A1473" s="159">
        <v>1501</v>
      </c>
      <c r="B1473" s="160">
        <f t="shared" si="66"/>
        <v>129.72</v>
      </c>
      <c r="C1473" s="161">
        <v>278.20999999999998</v>
      </c>
      <c r="D1473" s="162">
        <v>44710</v>
      </c>
      <c r="E1473" s="163">
        <v>31909</v>
      </c>
      <c r="F1473" s="162">
        <f t="shared" si="68"/>
        <v>7489</v>
      </c>
      <c r="G1473" s="164">
        <f t="shared" si="67"/>
        <v>5512</v>
      </c>
      <c r="H1473" s="163">
        <v>58</v>
      </c>
    </row>
    <row r="1474" spans="1:8" x14ac:dyDescent="0.2">
      <c r="A1474" s="159">
        <v>1502</v>
      </c>
      <c r="B1474" s="160">
        <f t="shared" si="66"/>
        <v>129.72</v>
      </c>
      <c r="C1474" s="161">
        <v>278.20999999999998</v>
      </c>
      <c r="D1474" s="162">
        <v>44710</v>
      </c>
      <c r="E1474" s="163">
        <v>31909</v>
      </c>
      <c r="F1474" s="162">
        <f t="shared" si="68"/>
        <v>7489</v>
      </c>
      <c r="G1474" s="164">
        <f t="shared" si="67"/>
        <v>5512</v>
      </c>
      <c r="H1474" s="163">
        <v>58</v>
      </c>
    </row>
    <row r="1475" spans="1:8" x14ac:dyDescent="0.2">
      <c r="A1475" s="159">
        <v>1503</v>
      </c>
      <c r="B1475" s="160">
        <f t="shared" si="66"/>
        <v>129.72</v>
      </c>
      <c r="C1475" s="161">
        <v>278.20999999999998</v>
      </c>
      <c r="D1475" s="162">
        <v>44710</v>
      </c>
      <c r="E1475" s="163">
        <v>31909</v>
      </c>
      <c r="F1475" s="162">
        <f t="shared" si="68"/>
        <v>7489</v>
      </c>
      <c r="G1475" s="164">
        <f t="shared" si="67"/>
        <v>5512</v>
      </c>
      <c r="H1475" s="163">
        <v>58</v>
      </c>
    </row>
    <row r="1476" spans="1:8" x14ac:dyDescent="0.2">
      <c r="A1476" s="159">
        <v>1504</v>
      </c>
      <c r="B1476" s="160">
        <f t="shared" si="66"/>
        <v>129.72999999999999</v>
      </c>
      <c r="C1476" s="161">
        <v>278.20999999999998</v>
      </c>
      <c r="D1476" s="162">
        <v>44710</v>
      </c>
      <c r="E1476" s="163">
        <v>31909</v>
      </c>
      <c r="F1476" s="162">
        <f t="shared" si="68"/>
        <v>7488</v>
      </c>
      <c r="G1476" s="164">
        <f t="shared" si="67"/>
        <v>5512</v>
      </c>
      <c r="H1476" s="163">
        <v>58</v>
      </c>
    </row>
    <row r="1477" spans="1:8" x14ac:dyDescent="0.2">
      <c r="A1477" s="159">
        <v>1505</v>
      </c>
      <c r="B1477" s="160">
        <f t="shared" si="66"/>
        <v>129.72999999999999</v>
      </c>
      <c r="C1477" s="161">
        <v>278.20999999999998</v>
      </c>
      <c r="D1477" s="162">
        <v>44710</v>
      </c>
      <c r="E1477" s="163">
        <v>31909</v>
      </c>
      <c r="F1477" s="162">
        <f t="shared" si="68"/>
        <v>7488</v>
      </c>
      <c r="G1477" s="164">
        <f t="shared" si="67"/>
        <v>5512</v>
      </c>
      <c r="H1477" s="163">
        <v>58</v>
      </c>
    </row>
    <row r="1478" spans="1:8" x14ac:dyDescent="0.2">
      <c r="A1478" s="159">
        <v>1506</v>
      </c>
      <c r="B1478" s="160">
        <f t="shared" si="66"/>
        <v>129.72999999999999</v>
      </c>
      <c r="C1478" s="161">
        <v>278.20999999999998</v>
      </c>
      <c r="D1478" s="162">
        <v>44710</v>
      </c>
      <c r="E1478" s="163">
        <v>31909</v>
      </c>
      <c r="F1478" s="162">
        <f t="shared" si="68"/>
        <v>7488</v>
      </c>
      <c r="G1478" s="164">
        <f t="shared" si="67"/>
        <v>5512</v>
      </c>
      <c r="H1478" s="163">
        <v>58</v>
      </c>
    </row>
    <row r="1479" spans="1:8" x14ac:dyDescent="0.2">
      <c r="A1479" s="159">
        <v>1507</v>
      </c>
      <c r="B1479" s="160">
        <f t="shared" si="66"/>
        <v>129.74</v>
      </c>
      <c r="C1479" s="161">
        <v>278.20999999999998</v>
      </c>
      <c r="D1479" s="162">
        <v>44710</v>
      </c>
      <c r="E1479" s="163">
        <v>31909</v>
      </c>
      <c r="F1479" s="162">
        <f t="shared" si="68"/>
        <v>7488</v>
      </c>
      <c r="G1479" s="164">
        <f t="shared" si="67"/>
        <v>5512</v>
      </c>
      <c r="H1479" s="163">
        <v>58</v>
      </c>
    </row>
    <row r="1480" spans="1:8" x14ac:dyDescent="0.2">
      <c r="A1480" s="159">
        <v>1508</v>
      </c>
      <c r="B1480" s="160">
        <f t="shared" si="66"/>
        <v>129.74</v>
      </c>
      <c r="C1480" s="161">
        <v>278.20999999999998</v>
      </c>
      <c r="D1480" s="162">
        <v>44710</v>
      </c>
      <c r="E1480" s="163">
        <v>31909</v>
      </c>
      <c r="F1480" s="162">
        <f t="shared" si="68"/>
        <v>7488</v>
      </c>
      <c r="G1480" s="164">
        <f t="shared" si="67"/>
        <v>5512</v>
      </c>
      <c r="H1480" s="163">
        <v>58</v>
      </c>
    </row>
    <row r="1481" spans="1:8" x14ac:dyDescent="0.2">
      <c r="A1481" s="159">
        <v>1509</v>
      </c>
      <c r="B1481" s="160">
        <f t="shared" si="66"/>
        <v>129.74</v>
      </c>
      <c r="C1481" s="161">
        <v>278.20999999999998</v>
      </c>
      <c r="D1481" s="162">
        <v>44710</v>
      </c>
      <c r="E1481" s="163">
        <v>31909</v>
      </c>
      <c r="F1481" s="162">
        <f t="shared" si="68"/>
        <v>7488</v>
      </c>
      <c r="G1481" s="164">
        <f t="shared" si="67"/>
        <v>5512</v>
      </c>
      <c r="H1481" s="163">
        <v>58</v>
      </c>
    </row>
    <row r="1482" spans="1:8" x14ac:dyDescent="0.2">
      <c r="A1482" s="159">
        <v>1510</v>
      </c>
      <c r="B1482" s="160">
        <f t="shared" si="66"/>
        <v>129.74</v>
      </c>
      <c r="C1482" s="161">
        <v>278.20999999999998</v>
      </c>
      <c r="D1482" s="162">
        <v>44710</v>
      </c>
      <c r="E1482" s="163">
        <v>31909</v>
      </c>
      <c r="F1482" s="162">
        <f t="shared" si="68"/>
        <v>7488</v>
      </c>
      <c r="G1482" s="164">
        <f t="shared" si="67"/>
        <v>5512</v>
      </c>
      <c r="H1482" s="163">
        <v>58</v>
      </c>
    </row>
    <row r="1483" spans="1:8" x14ac:dyDescent="0.2">
      <c r="A1483" s="159">
        <v>1511</v>
      </c>
      <c r="B1483" s="160">
        <f t="shared" si="66"/>
        <v>129.75</v>
      </c>
      <c r="C1483" s="161">
        <v>278.20999999999998</v>
      </c>
      <c r="D1483" s="162">
        <v>44710</v>
      </c>
      <c r="E1483" s="163">
        <v>31909</v>
      </c>
      <c r="F1483" s="162">
        <f t="shared" si="68"/>
        <v>7487</v>
      </c>
      <c r="G1483" s="164">
        <f t="shared" si="67"/>
        <v>5511</v>
      </c>
      <c r="H1483" s="163">
        <v>58</v>
      </c>
    </row>
    <row r="1484" spans="1:8" x14ac:dyDescent="0.2">
      <c r="A1484" s="159">
        <v>1512</v>
      </c>
      <c r="B1484" s="160">
        <f t="shared" ref="B1484:B1547" si="69">ROUND(4.2*LN(A1484)+99,2)</f>
        <v>129.75</v>
      </c>
      <c r="C1484" s="161">
        <v>278.20999999999998</v>
      </c>
      <c r="D1484" s="162">
        <v>44710</v>
      </c>
      <c r="E1484" s="163">
        <v>31909</v>
      </c>
      <c r="F1484" s="162">
        <f t="shared" si="68"/>
        <v>7487</v>
      </c>
      <c r="G1484" s="164">
        <f t="shared" ref="G1484:G1547" si="70">ROUND(12*(1/B1484*D1484+1/C1484*E1484),0)</f>
        <v>5511</v>
      </c>
      <c r="H1484" s="163">
        <v>58</v>
      </c>
    </row>
    <row r="1485" spans="1:8" x14ac:dyDescent="0.2">
      <c r="A1485" s="159">
        <v>1513</v>
      </c>
      <c r="B1485" s="160">
        <f t="shared" si="69"/>
        <v>129.75</v>
      </c>
      <c r="C1485" s="161">
        <v>278.20999999999998</v>
      </c>
      <c r="D1485" s="162">
        <v>44710</v>
      </c>
      <c r="E1485" s="163">
        <v>31909</v>
      </c>
      <c r="F1485" s="162">
        <f t="shared" si="68"/>
        <v>7487</v>
      </c>
      <c r="G1485" s="164">
        <f t="shared" si="70"/>
        <v>5511</v>
      </c>
      <c r="H1485" s="163">
        <v>58</v>
      </c>
    </row>
    <row r="1486" spans="1:8" x14ac:dyDescent="0.2">
      <c r="A1486" s="159">
        <v>1514</v>
      </c>
      <c r="B1486" s="160">
        <f t="shared" si="69"/>
        <v>129.75</v>
      </c>
      <c r="C1486" s="161">
        <v>278.20999999999998</v>
      </c>
      <c r="D1486" s="162">
        <v>44710</v>
      </c>
      <c r="E1486" s="163">
        <v>31909</v>
      </c>
      <c r="F1486" s="162">
        <f t="shared" si="68"/>
        <v>7487</v>
      </c>
      <c r="G1486" s="164">
        <f t="shared" si="70"/>
        <v>5511</v>
      </c>
      <c r="H1486" s="163">
        <v>58</v>
      </c>
    </row>
    <row r="1487" spans="1:8" x14ac:dyDescent="0.2">
      <c r="A1487" s="159">
        <v>1515</v>
      </c>
      <c r="B1487" s="160">
        <f t="shared" si="69"/>
        <v>129.76</v>
      </c>
      <c r="C1487" s="161">
        <v>278.20999999999998</v>
      </c>
      <c r="D1487" s="162">
        <v>44710</v>
      </c>
      <c r="E1487" s="163">
        <v>31909</v>
      </c>
      <c r="F1487" s="162">
        <f t="shared" si="68"/>
        <v>7487</v>
      </c>
      <c r="G1487" s="164">
        <f t="shared" si="70"/>
        <v>5511</v>
      </c>
      <c r="H1487" s="163">
        <v>58</v>
      </c>
    </row>
    <row r="1488" spans="1:8" x14ac:dyDescent="0.2">
      <c r="A1488" s="159">
        <v>1516</v>
      </c>
      <c r="B1488" s="160">
        <f t="shared" si="69"/>
        <v>129.76</v>
      </c>
      <c r="C1488" s="161">
        <v>278.20999999999998</v>
      </c>
      <c r="D1488" s="162">
        <v>44710</v>
      </c>
      <c r="E1488" s="163">
        <v>31909</v>
      </c>
      <c r="F1488" s="162">
        <f t="shared" ref="F1488:F1551" si="71">ROUND(12*1.348*(1/B1488*D1488+1/C1488*E1488)+H1488,0)</f>
        <v>7487</v>
      </c>
      <c r="G1488" s="164">
        <f t="shared" si="70"/>
        <v>5511</v>
      </c>
      <c r="H1488" s="163">
        <v>58</v>
      </c>
    </row>
    <row r="1489" spans="1:8" x14ac:dyDescent="0.2">
      <c r="A1489" s="159">
        <v>1517</v>
      </c>
      <c r="B1489" s="160">
        <f t="shared" si="69"/>
        <v>129.76</v>
      </c>
      <c r="C1489" s="161">
        <v>278.20999999999998</v>
      </c>
      <c r="D1489" s="162">
        <v>44710</v>
      </c>
      <c r="E1489" s="163">
        <v>31909</v>
      </c>
      <c r="F1489" s="162">
        <f t="shared" si="71"/>
        <v>7487</v>
      </c>
      <c r="G1489" s="164">
        <f t="shared" si="70"/>
        <v>5511</v>
      </c>
      <c r="H1489" s="163">
        <v>58</v>
      </c>
    </row>
    <row r="1490" spans="1:8" x14ac:dyDescent="0.2">
      <c r="A1490" s="159">
        <v>1518</v>
      </c>
      <c r="B1490" s="160">
        <f t="shared" si="69"/>
        <v>129.77000000000001</v>
      </c>
      <c r="C1490" s="161">
        <v>278.20999999999998</v>
      </c>
      <c r="D1490" s="162">
        <v>44710</v>
      </c>
      <c r="E1490" s="163">
        <v>31909</v>
      </c>
      <c r="F1490" s="162">
        <f t="shared" si="71"/>
        <v>7486</v>
      </c>
      <c r="G1490" s="164">
        <f t="shared" si="70"/>
        <v>5511</v>
      </c>
      <c r="H1490" s="163">
        <v>58</v>
      </c>
    </row>
    <row r="1491" spans="1:8" x14ac:dyDescent="0.2">
      <c r="A1491" s="159">
        <v>1519</v>
      </c>
      <c r="B1491" s="160">
        <f t="shared" si="69"/>
        <v>129.77000000000001</v>
      </c>
      <c r="C1491" s="161">
        <v>278.20999999999998</v>
      </c>
      <c r="D1491" s="162">
        <v>44710</v>
      </c>
      <c r="E1491" s="163">
        <v>31909</v>
      </c>
      <c r="F1491" s="162">
        <f t="shared" si="71"/>
        <v>7486</v>
      </c>
      <c r="G1491" s="164">
        <f t="shared" si="70"/>
        <v>5511</v>
      </c>
      <c r="H1491" s="163">
        <v>58</v>
      </c>
    </row>
    <row r="1492" spans="1:8" x14ac:dyDescent="0.2">
      <c r="A1492" s="159">
        <v>1520</v>
      </c>
      <c r="B1492" s="160">
        <f t="shared" si="69"/>
        <v>129.77000000000001</v>
      </c>
      <c r="C1492" s="161">
        <v>278.20999999999998</v>
      </c>
      <c r="D1492" s="162">
        <v>44710</v>
      </c>
      <c r="E1492" s="163">
        <v>31909</v>
      </c>
      <c r="F1492" s="162">
        <f t="shared" si="71"/>
        <v>7486</v>
      </c>
      <c r="G1492" s="164">
        <f t="shared" si="70"/>
        <v>5511</v>
      </c>
      <c r="H1492" s="163">
        <v>58</v>
      </c>
    </row>
    <row r="1493" spans="1:8" x14ac:dyDescent="0.2">
      <c r="A1493" s="159">
        <v>1521</v>
      </c>
      <c r="B1493" s="160">
        <f t="shared" si="69"/>
        <v>129.77000000000001</v>
      </c>
      <c r="C1493" s="161">
        <v>278.20999999999998</v>
      </c>
      <c r="D1493" s="162">
        <v>44710</v>
      </c>
      <c r="E1493" s="163">
        <v>31909</v>
      </c>
      <c r="F1493" s="162">
        <f t="shared" si="71"/>
        <v>7486</v>
      </c>
      <c r="G1493" s="164">
        <f t="shared" si="70"/>
        <v>5511</v>
      </c>
      <c r="H1493" s="163">
        <v>58</v>
      </c>
    </row>
    <row r="1494" spans="1:8" x14ac:dyDescent="0.2">
      <c r="A1494" s="159">
        <v>1522</v>
      </c>
      <c r="B1494" s="160">
        <f t="shared" si="69"/>
        <v>129.78</v>
      </c>
      <c r="C1494" s="161">
        <v>278.20999999999998</v>
      </c>
      <c r="D1494" s="162">
        <v>44710</v>
      </c>
      <c r="E1494" s="163">
        <v>31909</v>
      </c>
      <c r="F1494" s="162">
        <f t="shared" si="71"/>
        <v>7486</v>
      </c>
      <c r="G1494" s="164">
        <f t="shared" si="70"/>
        <v>5510</v>
      </c>
      <c r="H1494" s="163">
        <v>58</v>
      </c>
    </row>
    <row r="1495" spans="1:8" x14ac:dyDescent="0.2">
      <c r="A1495" s="159">
        <v>1523</v>
      </c>
      <c r="B1495" s="160">
        <f t="shared" si="69"/>
        <v>129.78</v>
      </c>
      <c r="C1495" s="161">
        <v>278.20999999999998</v>
      </c>
      <c r="D1495" s="162">
        <v>44710</v>
      </c>
      <c r="E1495" s="163">
        <v>31909</v>
      </c>
      <c r="F1495" s="162">
        <f t="shared" si="71"/>
        <v>7486</v>
      </c>
      <c r="G1495" s="164">
        <f t="shared" si="70"/>
        <v>5510</v>
      </c>
      <c r="H1495" s="163">
        <v>58</v>
      </c>
    </row>
    <row r="1496" spans="1:8" x14ac:dyDescent="0.2">
      <c r="A1496" s="159">
        <v>1524</v>
      </c>
      <c r="B1496" s="160">
        <f t="shared" si="69"/>
        <v>129.78</v>
      </c>
      <c r="C1496" s="161">
        <v>278.20999999999998</v>
      </c>
      <c r="D1496" s="162">
        <v>44710</v>
      </c>
      <c r="E1496" s="163">
        <v>31909</v>
      </c>
      <c r="F1496" s="162">
        <f t="shared" si="71"/>
        <v>7486</v>
      </c>
      <c r="G1496" s="164">
        <f t="shared" si="70"/>
        <v>5510</v>
      </c>
      <c r="H1496" s="163">
        <v>58</v>
      </c>
    </row>
    <row r="1497" spans="1:8" x14ac:dyDescent="0.2">
      <c r="A1497" s="159">
        <v>1525</v>
      </c>
      <c r="B1497" s="160">
        <f t="shared" si="69"/>
        <v>129.78</v>
      </c>
      <c r="C1497" s="161">
        <v>278.20999999999998</v>
      </c>
      <c r="D1497" s="162">
        <v>44710</v>
      </c>
      <c r="E1497" s="163">
        <v>31909</v>
      </c>
      <c r="F1497" s="162">
        <f t="shared" si="71"/>
        <v>7486</v>
      </c>
      <c r="G1497" s="164">
        <f t="shared" si="70"/>
        <v>5510</v>
      </c>
      <c r="H1497" s="163">
        <v>58</v>
      </c>
    </row>
    <row r="1498" spans="1:8" x14ac:dyDescent="0.2">
      <c r="A1498" s="159">
        <v>1526</v>
      </c>
      <c r="B1498" s="160">
        <f t="shared" si="69"/>
        <v>129.79</v>
      </c>
      <c r="C1498" s="161">
        <v>278.20999999999998</v>
      </c>
      <c r="D1498" s="162">
        <v>44710</v>
      </c>
      <c r="E1498" s="163">
        <v>31909</v>
      </c>
      <c r="F1498" s="162">
        <f t="shared" si="71"/>
        <v>7486</v>
      </c>
      <c r="G1498" s="164">
        <f t="shared" si="70"/>
        <v>5510</v>
      </c>
      <c r="H1498" s="163">
        <v>58</v>
      </c>
    </row>
    <row r="1499" spans="1:8" x14ac:dyDescent="0.2">
      <c r="A1499" s="159">
        <v>1527</v>
      </c>
      <c r="B1499" s="160">
        <f t="shared" si="69"/>
        <v>129.79</v>
      </c>
      <c r="C1499" s="161">
        <v>278.20999999999998</v>
      </c>
      <c r="D1499" s="162">
        <v>44710</v>
      </c>
      <c r="E1499" s="163">
        <v>31909</v>
      </c>
      <c r="F1499" s="162">
        <f t="shared" si="71"/>
        <v>7486</v>
      </c>
      <c r="G1499" s="164">
        <f t="shared" si="70"/>
        <v>5510</v>
      </c>
      <c r="H1499" s="163">
        <v>58</v>
      </c>
    </row>
    <row r="1500" spans="1:8" x14ac:dyDescent="0.2">
      <c r="A1500" s="159">
        <v>1528</v>
      </c>
      <c r="B1500" s="160">
        <f t="shared" si="69"/>
        <v>129.79</v>
      </c>
      <c r="C1500" s="161">
        <v>278.20999999999998</v>
      </c>
      <c r="D1500" s="162">
        <v>44710</v>
      </c>
      <c r="E1500" s="163">
        <v>31909</v>
      </c>
      <c r="F1500" s="162">
        <f t="shared" si="71"/>
        <v>7486</v>
      </c>
      <c r="G1500" s="164">
        <f t="shared" si="70"/>
        <v>5510</v>
      </c>
      <c r="H1500" s="163">
        <v>58</v>
      </c>
    </row>
    <row r="1501" spans="1:8" x14ac:dyDescent="0.2">
      <c r="A1501" s="159">
        <v>1529</v>
      </c>
      <c r="B1501" s="160">
        <f t="shared" si="69"/>
        <v>129.80000000000001</v>
      </c>
      <c r="C1501" s="161">
        <v>278.20999999999998</v>
      </c>
      <c r="D1501" s="162">
        <v>44710</v>
      </c>
      <c r="E1501" s="163">
        <v>31909</v>
      </c>
      <c r="F1501" s="162">
        <f t="shared" si="71"/>
        <v>7485</v>
      </c>
      <c r="G1501" s="164">
        <f t="shared" si="70"/>
        <v>5510</v>
      </c>
      <c r="H1501" s="163">
        <v>58</v>
      </c>
    </row>
    <row r="1502" spans="1:8" x14ac:dyDescent="0.2">
      <c r="A1502" s="159">
        <v>1530</v>
      </c>
      <c r="B1502" s="160">
        <f t="shared" si="69"/>
        <v>129.80000000000001</v>
      </c>
      <c r="C1502" s="161">
        <v>278.20999999999998</v>
      </c>
      <c r="D1502" s="162">
        <v>44710</v>
      </c>
      <c r="E1502" s="163">
        <v>31909</v>
      </c>
      <c r="F1502" s="162">
        <f t="shared" si="71"/>
        <v>7485</v>
      </c>
      <c r="G1502" s="164">
        <f t="shared" si="70"/>
        <v>5510</v>
      </c>
      <c r="H1502" s="163">
        <v>58</v>
      </c>
    </row>
    <row r="1503" spans="1:8" x14ac:dyDescent="0.2">
      <c r="A1503" s="159">
        <v>1531</v>
      </c>
      <c r="B1503" s="160">
        <f t="shared" si="69"/>
        <v>129.80000000000001</v>
      </c>
      <c r="C1503" s="161">
        <v>278.20999999999998</v>
      </c>
      <c r="D1503" s="162">
        <v>44710</v>
      </c>
      <c r="E1503" s="163">
        <v>31909</v>
      </c>
      <c r="F1503" s="162">
        <f t="shared" si="71"/>
        <v>7485</v>
      </c>
      <c r="G1503" s="164">
        <f t="shared" si="70"/>
        <v>5510</v>
      </c>
      <c r="H1503" s="163">
        <v>58</v>
      </c>
    </row>
    <row r="1504" spans="1:8" x14ac:dyDescent="0.2">
      <c r="A1504" s="159">
        <v>1532</v>
      </c>
      <c r="B1504" s="160">
        <f t="shared" si="69"/>
        <v>129.80000000000001</v>
      </c>
      <c r="C1504" s="161">
        <v>278.20999999999998</v>
      </c>
      <c r="D1504" s="162">
        <v>44710</v>
      </c>
      <c r="E1504" s="163">
        <v>31909</v>
      </c>
      <c r="F1504" s="162">
        <f t="shared" si="71"/>
        <v>7485</v>
      </c>
      <c r="G1504" s="164">
        <f t="shared" si="70"/>
        <v>5510</v>
      </c>
      <c r="H1504" s="163">
        <v>58</v>
      </c>
    </row>
    <row r="1505" spans="1:8" x14ac:dyDescent="0.2">
      <c r="A1505" s="159">
        <v>1533</v>
      </c>
      <c r="B1505" s="160">
        <f t="shared" si="69"/>
        <v>129.81</v>
      </c>
      <c r="C1505" s="161">
        <v>278.20999999999998</v>
      </c>
      <c r="D1505" s="162">
        <v>44710</v>
      </c>
      <c r="E1505" s="163">
        <v>31909</v>
      </c>
      <c r="F1505" s="162">
        <f t="shared" si="71"/>
        <v>7485</v>
      </c>
      <c r="G1505" s="164">
        <f t="shared" si="70"/>
        <v>5509</v>
      </c>
      <c r="H1505" s="163">
        <v>58</v>
      </c>
    </row>
    <row r="1506" spans="1:8" x14ac:dyDescent="0.2">
      <c r="A1506" s="159">
        <v>1534</v>
      </c>
      <c r="B1506" s="160">
        <f t="shared" si="69"/>
        <v>129.81</v>
      </c>
      <c r="C1506" s="161">
        <v>278.20999999999998</v>
      </c>
      <c r="D1506" s="162">
        <v>44710</v>
      </c>
      <c r="E1506" s="163">
        <v>31909</v>
      </c>
      <c r="F1506" s="162">
        <f t="shared" si="71"/>
        <v>7485</v>
      </c>
      <c r="G1506" s="164">
        <f t="shared" si="70"/>
        <v>5509</v>
      </c>
      <c r="H1506" s="163">
        <v>58</v>
      </c>
    </row>
    <row r="1507" spans="1:8" x14ac:dyDescent="0.2">
      <c r="A1507" s="159">
        <v>1535</v>
      </c>
      <c r="B1507" s="160">
        <f t="shared" si="69"/>
        <v>129.81</v>
      </c>
      <c r="C1507" s="161">
        <v>278.20999999999998</v>
      </c>
      <c r="D1507" s="162">
        <v>44710</v>
      </c>
      <c r="E1507" s="163">
        <v>31909</v>
      </c>
      <c r="F1507" s="162">
        <f t="shared" si="71"/>
        <v>7485</v>
      </c>
      <c r="G1507" s="164">
        <f t="shared" si="70"/>
        <v>5509</v>
      </c>
      <c r="H1507" s="163">
        <v>58</v>
      </c>
    </row>
    <row r="1508" spans="1:8" x14ac:dyDescent="0.2">
      <c r="A1508" s="159">
        <v>1536</v>
      </c>
      <c r="B1508" s="160">
        <f t="shared" si="69"/>
        <v>129.82</v>
      </c>
      <c r="C1508" s="161">
        <v>278.20999999999998</v>
      </c>
      <c r="D1508" s="162">
        <v>44710</v>
      </c>
      <c r="E1508" s="163">
        <v>31909</v>
      </c>
      <c r="F1508" s="162">
        <f t="shared" si="71"/>
        <v>7484</v>
      </c>
      <c r="G1508" s="164">
        <f t="shared" si="70"/>
        <v>5509</v>
      </c>
      <c r="H1508" s="163">
        <v>58</v>
      </c>
    </row>
    <row r="1509" spans="1:8" x14ac:dyDescent="0.2">
      <c r="A1509" s="159">
        <v>1537</v>
      </c>
      <c r="B1509" s="160">
        <f t="shared" si="69"/>
        <v>129.82</v>
      </c>
      <c r="C1509" s="161">
        <v>278.20999999999998</v>
      </c>
      <c r="D1509" s="162">
        <v>44710</v>
      </c>
      <c r="E1509" s="163">
        <v>31909</v>
      </c>
      <c r="F1509" s="162">
        <f t="shared" si="71"/>
        <v>7484</v>
      </c>
      <c r="G1509" s="164">
        <f t="shared" si="70"/>
        <v>5509</v>
      </c>
      <c r="H1509" s="163">
        <v>58</v>
      </c>
    </row>
    <row r="1510" spans="1:8" x14ac:dyDescent="0.2">
      <c r="A1510" s="159">
        <v>1538</v>
      </c>
      <c r="B1510" s="160">
        <f t="shared" si="69"/>
        <v>129.82</v>
      </c>
      <c r="C1510" s="161">
        <v>278.20999999999998</v>
      </c>
      <c r="D1510" s="162">
        <v>44710</v>
      </c>
      <c r="E1510" s="163">
        <v>31909</v>
      </c>
      <c r="F1510" s="162">
        <f t="shared" si="71"/>
        <v>7484</v>
      </c>
      <c r="G1510" s="164">
        <f t="shared" si="70"/>
        <v>5509</v>
      </c>
      <c r="H1510" s="163">
        <v>58</v>
      </c>
    </row>
    <row r="1511" spans="1:8" x14ac:dyDescent="0.2">
      <c r="A1511" s="159">
        <v>1539</v>
      </c>
      <c r="B1511" s="160">
        <f t="shared" si="69"/>
        <v>129.82</v>
      </c>
      <c r="C1511" s="161">
        <v>278.20999999999998</v>
      </c>
      <c r="D1511" s="162">
        <v>44710</v>
      </c>
      <c r="E1511" s="163">
        <v>31909</v>
      </c>
      <c r="F1511" s="162">
        <f t="shared" si="71"/>
        <v>7484</v>
      </c>
      <c r="G1511" s="164">
        <f t="shared" si="70"/>
        <v>5509</v>
      </c>
      <c r="H1511" s="163">
        <v>58</v>
      </c>
    </row>
    <row r="1512" spans="1:8" x14ac:dyDescent="0.2">
      <c r="A1512" s="159">
        <v>1540</v>
      </c>
      <c r="B1512" s="160">
        <f t="shared" si="69"/>
        <v>129.83000000000001</v>
      </c>
      <c r="C1512" s="161">
        <v>278.20999999999998</v>
      </c>
      <c r="D1512" s="162">
        <v>44710</v>
      </c>
      <c r="E1512" s="163">
        <v>31909</v>
      </c>
      <c r="F1512" s="162">
        <f t="shared" si="71"/>
        <v>7484</v>
      </c>
      <c r="G1512" s="164">
        <f t="shared" si="70"/>
        <v>5509</v>
      </c>
      <c r="H1512" s="163">
        <v>58</v>
      </c>
    </row>
    <row r="1513" spans="1:8" x14ac:dyDescent="0.2">
      <c r="A1513" s="159">
        <v>1541</v>
      </c>
      <c r="B1513" s="160">
        <f t="shared" si="69"/>
        <v>129.83000000000001</v>
      </c>
      <c r="C1513" s="161">
        <v>278.20999999999998</v>
      </c>
      <c r="D1513" s="162">
        <v>44710</v>
      </c>
      <c r="E1513" s="163">
        <v>31909</v>
      </c>
      <c r="F1513" s="162">
        <f t="shared" si="71"/>
        <v>7484</v>
      </c>
      <c r="G1513" s="164">
        <f t="shared" si="70"/>
        <v>5509</v>
      </c>
      <c r="H1513" s="163">
        <v>58</v>
      </c>
    </row>
    <row r="1514" spans="1:8" x14ac:dyDescent="0.2">
      <c r="A1514" s="159">
        <v>1542</v>
      </c>
      <c r="B1514" s="160">
        <f t="shared" si="69"/>
        <v>129.83000000000001</v>
      </c>
      <c r="C1514" s="161">
        <v>278.20999999999998</v>
      </c>
      <c r="D1514" s="162">
        <v>44710</v>
      </c>
      <c r="E1514" s="163">
        <v>31909</v>
      </c>
      <c r="F1514" s="162">
        <f t="shared" si="71"/>
        <v>7484</v>
      </c>
      <c r="G1514" s="164">
        <f t="shared" si="70"/>
        <v>5509</v>
      </c>
      <c r="H1514" s="163">
        <v>58</v>
      </c>
    </row>
    <row r="1515" spans="1:8" x14ac:dyDescent="0.2">
      <c r="A1515" s="159">
        <v>1543</v>
      </c>
      <c r="B1515" s="160">
        <f t="shared" si="69"/>
        <v>129.83000000000001</v>
      </c>
      <c r="C1515" s="161">
        <v>278.20999999999998</v>
      </c>
      <c r="D1515" s="162">
        <v>44710</v>
      </c>
      <c r="E1515" s="163">
        <v>31909</v>
      </c>
      <c r="F1515" s="162">
        <f t="shared" si="71"/>
        <v>7484</v>
      </c>
      <c r="G1515" s="164">
        <f t="shared" si="70"/>
        <v>5509</v>
      </c>
      <c r="H1515" s="163">
        <v>58</v>
      </c>
    </row>
    <row r="1516" spans="1:8" x14ac:dyDescent="0.2">
      <c r="A1516" s="159">
        <v>1544</v>
      </c>
      <c r="B1516" s="160">
        <f t="shared" si="69"/>
        <v>129.84</v>
      </c>
      <c r="C1516" s="161">
        <v>278.20999999999998</v>
      </c>
      <c r="D1516" s="162">
        <v>44710</v>
      </c>
      <c r="E1516" s="163">
        <v>31909</v>
      </c>
      <c r="F1516" s="162">
        <f t="shared" si="71"/>
        <v>7483</v>
      </c>
      <c r="G1516" s="164">
        <f t="shared" si="70"/>
        <v>5508</v>
      </c>
      <c r="H1516" s="163">
        <v>58</v>
      </c>
    </row>
    <row r="1517" spans="1:8" x14ac:dyDescent="0.2">
      <c r="A1517" s="159">
        <v>1545</v>
      </c>
      <c r="B1517" s="160">
        <f t="shared" si="69"/>
        <v>129.84</v>
      </c>
      <c r="C1517" s="161">
        <v>278.20999999999998</v>
      </c>
      <c r="D1517" s="162">
        <v>44710</v>
      </c>
      <c r="E1517" s="163">
        <v>31909</v>
      </c>
      <c r="F1517" s="162">
        <f t="shared" si="71"/>
        <v>7483</v>
      </c>
      <c r="G1517" s="164">
        <f t="shared" si="70"/>
        <v>5508</v>
      </c>
      <c r="H1517" s="163">
        <v>58</v>
      </c>
    </row>
    <row r="1518" spans="1:8" x14ac:dyDescent="0.2">
      <c r="A1518" s="159">
        <v>1546</v>
      </c>
      <c r="B1518" s="160">
        <f t="shared" si="69"/>
        <v>129.84</v>
      </c>
      <c r="C1518" s="161">
        <v>278.20999999999998</v>
      </c>
      <c r="D1518" s="162">
        <v>44710</v>
      </c>
      <c r="E1518" s="163">
        <v>31909</v>
      </c>
      <c r="F1518" s="162">
        <f t="shared" si="71"/>
        <v>7483</v>
      </c>
      <c r="G1518" s="164">
        <f t="shared" si="70"/>
        <v>5508</v>
      </c>
      <c r="H1518" s="163">
        <v>58</v>
      </c>
    </row>
    <row r="1519" spans="1:8" x14ac:dyDescent="0.2">
      <c r="A1519" s="159">
        <v>1547</v>
      </c>
      <c r="B1519" s="160">
        <f t="shared" si="69"/>
        <v>129.85</v>
      </c>
      <c r="C1519" s="161">
        <v>278.20999999999998</v>
      </c>
      <c r="D1519" s="162">
        <v>44710</v>
      </c>
      <c r="E1519" s="163">
        <v>31909</v>
      </c>
      <c r="F1519" s="162">
        <f t="shared" si="71"/>
        <v>7483</v>
      </c>
      <c r="G1519" s="164">
        <f t="shared" si="70"/>
        <v>5508</v>
      </c>
      <c r="H1519" s="163">
        <v>58</v>
      </c>
    </row>
    <row r="1520" spans="1:8" x14ac:dyDescent="0.2">
      <c r="A1520" s="159">
        <v>1548</v>
      </c>
      <c r="B1520" s="160">
        <f t="shared" si="69"/>
        <v>129.85</v>
      </c>
      <c r="C1520" s="161">
        <v>278.20999999999998</v>
      </c>
      <c r="D1520" s="162">
        <v>44710</v>
      </c>
      <c r="E1520" s="163">
        <v>31909</v>
      </c>
      <c r="F1520" s="162">
        <f t="shared" si="71"/>
        <v>7483</v>
      </c>
      <c r="G1520" s="164">
        <f t="shared" si="70"/>
        <v>5508</v>
      </c>
      <c r="H1520" s="163">
        <v>58</v>
      </c>
    </row>
    <row r="1521" spans="1:8" x14ac:dyDescent="0.2">
      <c r="A1521" s="159">
        <v>1549</v>
      </c>
      <c r="B1521" s="160">
        <f t="shared" si="69"/>
        <v>129.85</v>
      </c>
      <c r="C1521" s="161">
        <v>278.20999999999998</v>
      </c>
      <c r="D1521" s="162">
        <v>44710</v>
      </c>
      <c r="E1521" s="163">
        <v>31909</v>
      </c>
      <c r="F1521" s="162">
        <f t="shared" si="71"/>
        <v>7483</v>
      </c>
      <c r="G1521" s="164">
        <f t="shared" si="70"/>
        <v>5508</v>
      </c>
      <c r="H1521" s="163">
        <v>58</v>
      </c>
    </row>
    <row r="1522" spans="1:8" x14ac:dyDescent="0.2">
      <c r="A1522" s="159">
        <v>1550</v>
      </c>
      <c r="B1522" s="160">
        <f t="shared" si="69"/>
        <v>129.85</v>
      </c>
      <c r="C1522" s="161">
        <v>278.20999999999998</v>
      </c>
      <c r="D1522" s="162">
        <v>44710</v>
      </c>
      <c r="E1522" s="163">
        <v>31909</v>
      </c>
      <c r="F1522" s="162">
        <f t="shared" si="71"/>
        <v>7483</v>
      </c>
      <c r="G1522" s="164">
        <f t="shared" si="70"/>
        <v>5508</v>
      </c>
      <c r="H1522" s="163">
        <v>58</v>
      </c>
    </row>
    <row r="1523" spans="1:8" x14ac:dyDescent="0.2">
      <c r="A1523" s="159">
        <v>1551</v>
      </c>
      <c r="B1523" s="160">
        <f t="shared" si="69"/>
        <v>129.86000000000001</v>
      </c>
      <c r="C1523" s="161">
        <v>278.20999999999998</v>
      </c>
      <c r="D1523" s="162">
        <v>44710</v>
      </c>
      <c r="E1523" s="163">
        <v>31909</v>
      </c>
      <c r="F1523" s="162">
        <f t="shared" si="71"/>
        <v>7483</v>
      </c>
      <c r="G1523" s="164">
        <f t="shared" si="70"/>
        <v>5508</v>
      </c>
      <c r="H1523" s="163">
        <v>58</v>
      </c>
    </row>
    <row r="1524" spans="1:8" x14ac:dyDescent="0.2">
      <c r="A1524" s="159">
        <v>1552</v>
      </c>
      <c r="B1524" s="160">
        <f t="shared" si="69"/>
        <v>129.86000000000001</v>
      </c>
      <c r="C1524" s="161">
        <v>278.20999999999998</v>
      </c>
      <c r="D1524" s="162">
        <v>44710</v>
      </c>
      <c r="E1524" s="163">
        <v>31909</v>
      </c>
      <c r="F1524" s="162">
        <f t="shared" si="71"/>
        <v>7483</v>
      </c>
      <c r="G1524" s="164">
        <f t="shared" si="70"/>
        <v>5508</v>
      </c>
      <c r="H1524" s="163">
        <v>58</v>
      </c>
    </row>
    <row r="1525" spans="1:8" x14ac:dyDescent="0.2">
      <c r="A1525" s="159">
        <v>1553</v>
      </c>
      <c r="B1525" s="160">
        <f t="shared" si="69"/>
        <v>129.86000000000001</v>
      </c>
      <c r="C1525" s="161">
        <v>278.20999999999998</v>
      </c>
      <c r="D1525" s="162">
        <v>44710</v>
      </c>
      <c r="E1525" s="163">
        <v>31909</v>
      </c>
      <c r="F1525" s="162">
        <f t="shared" si="71"/>
        <v>7483</v>
      </c>
      <c r="G1525" s="164">
        <f t="shared" si="70"/>
        <v>5508</v>
      </c>
      <c r="H1525" s="163">
        <v>58</v>
      </c>
    </row>
    <row r="1526" spans="1:8" x14ac:dyDescent="0.2">
      <c r="A1526" s="159">
        <v>1554</v>
      </c>
      <c r="B1526" s="160">
        <f t="shared" si="69"/>
        <v>129.86000000000001</v>
      </c>
      <c r="C1526" s="161">
        <v>278.20999999999998</v>
      </c>
      <c r="D1526" s="162">
        <v>44710</v>
      </c>
      <c r="E1526" s="163">
        <v>31909</v>
      </c>
      <c r="F1526" s="162">
        <f t="shared" si="71"/>
        <v>7483</v>
      </c>
      <c r="G1526" s="164">
        <f t="shared" si="70"/>
        <v>5508</v>
      </c>
      <c r="H1526" s="163">
        <v>58</v>
      </c>
    </row>
    <row r="1527" spans="1:8" x14ac:dyDescent="0.2">
      <c r="A1527" s="159">
        <v>1555</v>
      </c>
      <c r="B1527" s="160">
        <f t="shared" si="69"/>
        <v>129.87</v>
      </c>
      <c r="C1527" s="161">
        <v>278.20999999999998</v>
      </c>
      <c r="D1527" s="162">
        <v>44710</v>
      </c>
      <c r="E1527" s="163">
        <v>31909</v>
      </c>
      <c r="F1527" s="162">
        <f t="shared" si="71"/>
        <v>7482</v>
      </c>
      <c r="G1527" s="164">
        <f t="shared" si="70"/>
        <v>5508</v>
      </c>
      <c r="H1527" s="163">
        <v>58</v>
      </c>
    </row>
    <row r="1528" spans="1:8" x14ac:dyDescent="0.2">
      <c r="A1528" s="159">
        <v>1556</v>
      </c>
      <c r="B1528" s="160">
        <f t="shared" si="69"/>
        <v>129.87</v>
      </c>
      <c r="C1528" s="161">
        <v>278.20999999999998</v>
      </c>
      <c r="D1528" s="162">
        <v>44710</v>
      </c>
      <c r="E1528" s="163">
        <v>31909</v>
      </c>
      <c r="F1528" s="162">
        <f t="shared" si="71"/>
        <v>7482</v>
      </c>
      <c r="G1528" s="164">
        <f t="shared" si="70"/>
        <v>5508</v>
      </c>
      <c r="H1528" s="163">
        <v>58</v>
      </c>
    </row>
    <row r="1529" spans="1:8" x14ac:dyDescent="0.2">
      <c r="A1529" s="159">
        <v>1557</v>
      </c>
      <c r="B1529" s="160">
        <f t="shared" si="69"/>
        <v>129.87</v>
      </c>
      <c r="C1529" s="161">
        <v>278.20999999999998</v>
      </c>
      <c r="D1529" s="162">
        <v>44710</v>
      </c>
      <c r="E1529" s="163">
        <v>31909</v>
      </c>
      <c r="F1529" s="162">
        <f t="shared" si="71"/>
        <v>7482</v>
      </c>
      <c r="G1529" s="164">
        <f t="shared" si="70"/>
        <v>5508</v>
      </c>
      <c r="H1529" s="163">
        <v>58</v>
      </c>
    </row>
    <row r="1530" spans="1:8" x14ac:dyDescent="0.2">
      <c r="A1530" s="159">
        <v>1558</v>
      </c>
      <c r="B1530" s="160">
        <f t="shared" si="69"/>
        <v>129.87</v>
      </c>
      <c r="C1530" s="161">
        <v>278.20999999999998</v>
      </c>
      <c r="D1530" s="162">
        <v>44710</v>
      </c>
      <c r="E1530" s="163">
        <v>31909</v>
      </c>
      <c r="F1530" s="162">
        <f t="shared" si="71"/>
        <v>7482</v>
      </c>
      <c r="G1530" s="164">
        <f t="shared" si="70"/>
        <v>5508</v>
      </c>
      <c r="H1530" s="163">
        <v>58</v>
      </c>
    </row>
    <row r="1531" spans="1:8" x14ac:dyDescent="0.2">
      <c r="A1531" s="159">
        <v>1559</v>
      </c>
      <c r="B1531" s="160">
        <f t="shared" si="69"/>
        <v>129.88</v>
      </c>
      <c r="C1531" s="161">
        <v>278.20999999999998</v>
      </c>
      <c r="D1531" s="162">
        <v>44710</v>
      </c>
      <c r="E1531" s="163">
        <v>31909</v>
      </c>
      <c r="F1531" s="162">
        <f t="shared" si="71"/>
        <v>7482</v>
      </c>
      <c r="G1531" s="164">
        <f t="shared" si="70"/>
        <v>5507</v>
      </c>
      <c r="H1531" s="163">
        <v>58</v>
      </c>
    </row>
    <row r="1532" spans="1:8" x14ac:dyDescent="0.2">
      <c r="A1532" s="159">
        <v>1560</v>
      </c>
      <c r="B1532" s="160">
        <f t="shared" si="69"/>
        <v>129.88</v>
      </c>
      <c r="C1532" s="161">
        <v>278.20999999999998</v>
      </c>
      <c r="D1532" s="162">
        <v>44710</v>
      </c>
      <c r="E1532" s="163">
        <v>31909</v>
      </c>
      <c r="F1532" s="162">
        <f t="shared" si="71"/>
        <v>7482</v>
      </c>
      <c r="G1532" s="164">
        <f t="shared" si="70"/>
        <v>5507</v>
      </c>
      <c r="H1532" s="163">
        <v>58</v>
      </c>
    </row>
    <row r="1533" spans="1:8" x14ac:dyDescent="0.2">
      <c r="A1533" s="159">
        <v>1561</v>
      </c>
      <c r="B1533" s="160">
        <f t="shared" si="69"/>
        <v>129.88</v>
      </c>
      <c r="C1533" s="161">
        <v>278.20999999999998</v>
      </c>
      <c r="D1533" s="162">
        <v>44710</v>
      </c>
      <c r="E1533" s="163">
        <v>31909</v>
      </c>
      <c r="F1533" s="162">
        <f t="shared" si="71"/>
        <v>7482</v>
      </c>
      <c r="G1533" s="164">
        <f t="shared" si="70"/>
        <v>5507</v>
      </c>
      <c r="H1533" s="163">
        <v>58</v>
      </c>
    </row>
    <row r="1534" spans="1:8" x14ac:dyDescent="0.2">
      <c r="A1534" s="159">
        <v>1562</v>
      </c>
      <c r="B1534" s="160">
        <f t="shared" si="69"/>
        <v>129.88999999999999</v>
      </c>
      <c r="C1534" s="161">
        <v>278.20999999999998</v>
      </c>
      <c r="D1534" s="162">
        <v>44710</v>
      </c>
      <c r="E1534" s="163">
        <v>31909</v>
      </c>
      <c r="F1534" s="162">
        <f t="shared" si="71"/>
        <v>7481</v>
      </c>
      <c r="G1534" s="164">
        <f t="shared" si="70"/>
        <v>5507</v>
      </c>
      <c r="H1534" s="163">
        <v>58</v>
      </c>
    </row>
    <row r="1535" spans="1:8" x14ac:dyDescent="0.2">
      <c r="A1535" s="159">
        <v>1563</v>
      </c>
      <c r="B1535" s="160">
        <f t="shared" si="69"/>
        <v>129.88999999999999</v>
      </c>
      <c r="C1535" s="161">
        <v>278.20999999999998</v>
      </c>
      <c r="D1535" s="162">
        <v>44710</v>
      </c>
      <c r="E1535" s="163">
        <v>31909</v>
      </c>
      <c r="F1535" s="162">
        <f t="shared" si="71"/>
        <v>7481</v>
      </c>
      <c r="G1535" s="164">
        <f t="shared" si="70"/>
        <v>5507</v>
      </c>
      <c r="H1535" s="163">
        <v>58</v>
      </c>
    </row>
    <row r="1536" spans="1:8" x14ac:dyDescent="0.2">
      <c r="A1536" s="159">
        <v>1564</v>
      </c>
      <c r="B1536" s="160">
        <f t="shared" si="69"/>
        <v>129.88999999999999</v>
      </c>
      <c r="C1536" s="161">
        <v>278.20999999999998</v>
      </c>
      <c r="D1536" s="162">
        <v>44710</v>
      </c>
      <c r="E1536" s="163">
        <v>31909</v>
      </c>
      <c r="F1536" s="162">
        <f t="shared" si="71"/>
        <v>7481</v>
      </c>
      <c r="G1536" s="164">
        <f t="shared" si="70"/>
        <v>5507</v>
      </c>
      <c r="H1536" s="163">
        <v>58</v>
      </c>
    </row>
    <row r="1537" spans="1:8" x14ac:dyDescent="0.2">
      <c r="A1537" s="159">
        <v>1565</v>
      </c>
      <c r="B1537" s="160">
        <f t="shared" si="69"/>
        <v>129.88999999999999</v>
      </c>
      <c r="C1537" s="161">
        <v>278.20999999999998</v>
      </c>
      <c r="D1537" s="162">
        <v>44710</v>
      </c>
      <c r="E1537" s="163">
        <v>31909</v>
      </c>
      <c r="F1537" s="162">
        <f t="shared" si="71"/>
        <v>7481</v>
      </c>
      <c r="G1537" s="164">
        <f t="shared" si="70"/>
        <v>5507</v>
      </c>
      <c r="H1537" s="163">
        <v>58</v>
      </c>
    </row>
    <row r="1538" spans="1:8" x14ac:dyDescent="0.2">
      <c r="A1538" s="159">
        <v>1566</v>
      </c>
      <c r="B1538" s="160">
        <f t="shared" si="69"/>
        <v>129.9</v>
      </c>
      <c r="C1538" s="161">
        <v>278.20999999999998</v>
      </c>
      <c r="D1538" s="162">
        <v>44710</v>
      </c>
      <c r="E1538" s="163">
        <v>31909</v>
      </c>
      <c r="F1538" s="162">
        <f t="shared" si="71"/>
        <v>7481</v>
      </c>
      <c r="G1538" s="164">
        <f t="shared" si="70"/>
        <v>5507</v>
      </c>
      <c r="H1538" s="163">
        <v>58</v>
      </c>
    </row>
    <row r="1539" spans="1:8" x14ac:dyDescent="0.2">
      <c r="A1539" s="159">
        <v>1567</v>
      </c>
      <c r="B1539" s="160">
        <f t="shared" si="69"/>
        <v>129.9</v>
      </c>
      <c r="C1539" s="161">
        <v>278.20999999999998</v>
      </c>
      <c r="D1539" s="162">
        <v>44710</v>
      </c>
      <c r="E1539" s="163">
        <v>31909</v>
      </c>
      <c r="F1539" s="162">
        <f t="shared" si="71"/>
        <v>7481</v>
      </c>
      <c r="G1539" s="164">
        <f t="shared" si="70"/>
        <v>5507</v>
      </c>
      <c r="H1539" s="163">
        <v>58</v>
      </c>
    </row>
    <row r="1540" spans="1:8" x14ac:dyDescent="0.2">
      <c r="A1540" s="159">
        <v>1568</v>
      </c>
      <c r="B1540" s="160">
        <f t="shared" si="69"/>
        <v>129.9</v>
      </c>
      <c r="C1540" s="161">
        <v>278.20999999999998</v>
      </c>
      <c r="D1540" s="162">
        <v>44710</v>
      </c>
      <c r="E1540" s="163">
        <v>31909</v>
      </c>
      <c r="F1540" s="162">
        <f t="shared" si="71"/>
        <v>7481</v>
      </c>
      <c r="G1540" s="164">
        <f t="shared" si="70"/>
        <v>5507</v>
      </c>
      <c r="H1540" s="163">
        <v>58</v>
      </c>
    </row>
    <row r="1541" spans="1:8" x14ac:dyDescent="0.2">
      <c r="A1541" s="159">
        <v>1569</v>
      </c>
      <c r="B1541" s="160">
        <f t="shared" si="69"/>
        <v>129.9</v>
      </c>
      <c r="C1541" s="161">
        <v>278.20999999999998</v>
      </c>
      <c r="D1541" s="162">
        <v>44710</v>
      </c>
      <c r="E1541" s="163">
        <v>31909</v>
      </c>
      <c r="F1541" s="162">
        <f t="shared" si="71"/>
        <v>7481</v>
      </c>
      <c r="G1541" s="164">
        <f t="shared" si="70"/>
        <v>5507</v>
      </c>
      <c r="H1541" s="163">
        <v>58</v>
      </c>
    </row>
    <row r="1542" spans="1:8" x14ac:dyDescent="0.2">
      <c r="A1542" s="159">
        <v>1570</v>
      </c>
      <c r="B1542" s="160">
        <f t="shared" si="69"/>
        <v>129.91</v>
      </c>
      <c r="C1542" s="161">
        <v>278.20999999999998</v>
      </c>
      <c r="D1542" s="162">
        <v>44710</v>
      </c>
      <c r="E1542" s="163">
        <v>31909</v>
      </c>
      <c r="F1542" s="162">
        <f t="shared" si="71"/>
        <v>7480</v>
      </c>
      <c r="G1542" s="164">
        <f t="shared" si="70"/>
        <v>5506</v>
      </c>
      <c r="H1542" s="163">
        <v>58</v>
      </c>
    </row>
    <row r="1543" spans="1:8" x14ac:dyDescent="0.2">
      <c r="A1543" s="159">
        <v>1571</v>
      </c>
      <c r="B1543" s="160">
        <f t="shared" si="69"/>
        <v>129.91</v>
      </c>
      <c r="C1543" s="161">
        <v>278.20999999999998</v>
      </c>
      <c r="D1543" s="162">
        <v>44710</v>
      </c>
      <c r="E1543" s="163">
        <v>31909</v>
      </c>
      <c r="F1543" s="162">
        <f t="shared" si="71"/>
        <v>7480</v>
      </c>
      <c r="G1543" s="164">
        <f t="shared" si="70"/>
        <v>5506</v>
      </c>
      <c r="H1543" s="163">
        <v>58</v>
      </c>
    </row>
    <row r="1544" spans="1:8" x14ac:dyDescent="0.2">
      <c r="A1544" s="159">
        <v>1572</v>
      </c>
      <c r="B1544" s="160">
        <f t="shared" si="69"/>
        <v>129.91</v>
      </c>
      <c r="C1544" s="161">
        <v>278.20999999999998</v>
      </c>
      <c r="D1544" s="162">
        <v>44710</v>
      </c>
      <c r="E1544" s="163">
        <v>31909</v>
      </c>
      <c r="F1544" s="162">
        <f t="shared" si="71"/>
        <v>7480</v>
      </c>
      <c r="G1544" s="164">
        <f t="shared" si="70"/>
        <v>5506</v>
      </c>
      <c r="H1544" s="163">
        <v>58</v>
      </c>
    </row>
    <row r="1545" spans="1:8" x14ac:dyDescent="0.2">
      <c r="A1545" s="159">
        <v>1573</v>
      </c>
      <c r="B1545" s="160">
        <f t="shared" si="69"/>
        <v>129.91999999999999</v>
      </c>
      <c r="C1545" s="161">
        <v>278.20999999999998</v>
      </c>
      <c r="D1545" s="162">
        <v>44710</v>
      </c>
      <c r="E1545" s="163">
        <v>31909</v>
      </c>
      <c r="F1545" s="162">
        <f t="shared" si="71"/>
        <v>7480</v>
      </c>
      <c r="G1545" s="164">
        <f t="shared" si="70"/>
        <v>5506</v>
      </c>
      <c r="H1545" s="163">
        <v>58</v>
      </c>
    </row>
    <row r="1546" spans="1:8" x14ac:dyDescent="0.2">
      <c r="A1546" s="159">
        <v>1574</v>
      </c>
      <c r="B1546" s="160">
        <f t="shared" si="69"/>
        <v>129.91999999999999</v>
      </c>
      <c r="C1546" s="161">
        <v>278.20999999999998</v>
      </c>
      <c r="D1546" s="162">
        <v>44710</v>
      </c>
      <c r="E1546" s="163">
        <v>31909</v>
      </c>
      <c r="F1546" s="162">
        <f t="shared" si="71"/>
        <v>7480</v>
      </c>
      <c r="G1546" s="164">
        <f t="shared" si="70"/>
        <v>5506</v>
      </c>
      <c r="H1546" s="163">
        <v>58</v>
      </c>
    </row>
    <row r="1547" spans="1:8" x14ac:dyDescent="0.2">
      <c r="A1547" s="159">
        <v>1575</v>
      </c>
      <c r="B1547" s="160">
        <f t="shared" si="69"/>
        <v>129.91999999999999</v>
      </c>
      <c r="C1547" s="161">
        <v>278.20999999999998</v>
      </c>
      <c r="D1547" s="162">
        <v>44710</v>
      </c>
      <c r="E1547" s="163">
        <v>31909</v>
      </c>
      <c r="F1547" s="162">
        <f t="shared" si="71"/>
        <v>7480</v>
      </c>
      <c r="G1547" s="164">
        <f t="shared" si="70"/>
        <v>5506</v>
      </c>
      <c r="H1547" s="163">
        <v>58</v>
      </c>
    </row>
    <row r="1548" spans="1:8" x14ac:dyDescent="0.2">
      <c r="A1548" s="159">
        <v>1576</v>
      </c>
      <c r="B1548" s="160">
        <f t="shared" ref="B1548:B1611" si="72">ROUND(4.2*LN(A1548)+99,2)</f>
        <v>129.91999999999999</v>
      </c>
      <c r="C1548" s="161">
        <v>278.20999999999998</v>
      </c>
      <c r="D1548" s="162">
        <v>44710</v>
      </c>
      <c r="E1548" s="163">
        <v>31909</v>
      </c>
      <c r="F1548" s="162">
        <f t="shared" si="71"/>
        <v>7480</v>
      </c>
      <c r="G1548" s="164">
        <f t="shared" ref="G1548:G1611" si="73">ROUND(12*(1/B1548*D1548+1/C1548*E1548),0)</f>
        <v>5506</v>
      </c>
      <c r="H1548" s="163">
        <v>58</v>
      </c>
    </row>
    <row r="1549" spans="1:8" x14ac:dyDescent="0.2">
      <c r="A1549" s="159">
        <v>1577</v>
      </c>
      <c r="B1549" s="160">
        <f t="shared" si="72"/>
        <v>129.93</v>
      </c>
      <c r="C1549" s="161">
        <v>278.20999999999998</v>
      </c>
      <c r="D1549" s="162">
        <v>44710</v>
      </c>
      <c r="E1549" s="163">
        <v>31909</v>
      </c>
      <c r="F1549" s="162">
        <f t="shared" si="71"/>
        <v>7480</v>
      </c>
      <c r="G1549" s="164">
        <f t="shared" si="73"/>
        <v>5506</v>
      </c>
      <c r="H1549" s="163">
        <v>58</v>
      </c>
    </row>
    <row r="1550" spans="1:8" x14ac:dyDescent="0.2">
      <c r="A1550" s="159">
        <v>1578</v>
      </c>
      <c r="B1550" s="160">
        <f t="shared" si="72"/>
        <v>129.93</v>
      </c>
      <c r="C1550" s="161">
        <v>278.20999999999998</v>
      </c>
      <c r="D1550" s="162">
        <v>44710</v>
      </c>
      <c r="E1550" s="163">
        <v>31909</v>
      </c>
      <c r="F1550" s="162">
        <f t="shared" si="71"/>
        <v>7480</v>
      </c>
      <c r="G1550" s="164">
        <f t="shared" si="73"/>
        <v>5506</v>
      </c>
      <c r="H1550" s="163">
        <v>58</v>
      </c>
    </row>
    <row r="1551" spans="1:8" x14ac:dyDescent="0.2">
      <c r="A1551" s="159">
        <v>1579</v>
      </c>
      <c r="B1551" s="160">
        <f t="shared" si="72"/>
        <v>129.93</v>
      </c>
      <c r="C1551" s="161">
        <v>278.20999999999998</v>
      </c>
      <c r="D1551" s="162">
        <v>44710</v>
      </c>
      <c r="E1551" s="163">
        <v>31909</v>
      </c>
      <c r="F1551" s="162">
        <f t="shared" si="71"/>
        <v>7480</v>
      </c>
      <c r="G1551" s="164">
        <f t="shared" si="73"/>
        <v>5506</v>
      </c>
      <c r="H1551" s="163">
        <v>58</v>
      </c>
    </row>
    <row r="1552" spans="1:8" x14ac:dyDescent="0.2">
      <c r="A1552" s="159">
        <v>1580</v>
      </c>
      <c r="B1552" s="160">
        <f t="shared" si="72"/>
        <v>129.93</v>
      </c>
      <c r="C1552" s="161">
        <v>278.20999999999998</v>
      </c>
      <c r="D1552" s="162">
        <v>44710</v>
      </c>
      <c r="E1552" s="163">
        <v>31909</v>
      </c>
      <c r="F1552" s="162">
        <f t="shared" ref="F1552:F1615" si="74">ROUND(12*1.348*(1/B1552*D1552+1/C1552*E1552)+H1552,0)</f>
        <v>7480</v>
      </c>
      <c r="G1552" s="164">
        <f t="shared" si="73"/>
        <v>5506</v>
      </c>
      <c r="H1552" s="163">
        <v>58</v>
      </c>
    </row>
    <row r="1553" spans="1:8" x14ac:dyDescent="0.2">
      <c r="A1553" s="159">
        <v>1581</v>
      </c>
      <c r="B1553" s="160">
        <f t="shared" si="72"/>
        <v>129.94</v>
      </c>
      <c r="C1553" s="161">
        <v>278.20999999999998</v>
      </c>
      <c r="D1553" s="162">
        <v>44710</v>
      </c>
      <c r="E1553" s="163">
        <v>31909</v>
      </c>
      <c r="F1553" s="162">
        <f t="shared" si="74"/>
        <v>7479</v>
      </c>
      <c r="G1553" s="164">
        <f t="shared" si="73"/>
        <v>5505</v>
      </c>
      <c r="H1553" s="163">
        <v>58</v>
      </c>
    </row>
    <row r="1554" spans="1:8" x14ac:dyDescent="0.2">
      <c r="A1554" s="159">
        <v>1582</v>
      </c>
      <c r="B1554" s="160">
        <f t="shared" si="72"/>
        <v>129.94</v>
      </c>
      <c r="C1554" s="161">
        <v>278.20999999999998</v>
      </c>
      <c r="D1554" s="162">
        <v>44710</v>
      </c>
      <c r="E1554" s="163">
        <v>31909</v>
      </c>
      <c r="F1554" s="162">
        <f t="shared" si="74"/>
        <v>7479</v>
      </c>
      <c r="G1554" s="164">
        <f t="shared" si="73"/>
        <v>5505</v>
      </c>
      <c r="H1554" s="163">
        <v>58</v>
      </c>
    </row>
    <row r="1555" spans="1:8" x14ac:dyDescent="0.2">
      <c r="A1555" s="159">
        <v>1583</v>
      </c>
      <c r="B1555" s="160">
        <f t="shared" si="72"/>
        <v>129.94</v>
      </c>
      <c r="C1555" s="161">
        <v>278.20999999999998</v>
      </c>
      <c r="D1555" s="162">
        <v>44710</v>
      </c>
      <c r="E1555" s="163">
        <v>31909</v>
      </c>
      <c r="F1555" s="162">
        <f t="shared" si="74"/>
        <v>7479</v>
      </c>
      <c r="G1555" s="164">
        <f t="shared" si="73"/>
        <v>5505</v>
      </c>
      <c r="H1555" s="163">
        <v>58</v>
      </c>
    </row>
    <row r="1556" spans="1:8" x14ac:dyDescent="0.2">
      <c r="A1556" s="159">
        <v>1584</v>
      </c>
      <c r="B1556" s="160">
        <f t="shared" si="72"/>
        <v>129.94</v>
      </c>
      <c r="C1556" s="161">
        <v>278.20999999999998</v>
      </c>
      <c r="D1556" s="162">
        <v>44710</v>
      </c>
      <c r="E1556" s="163">
        <v>31909</v>
      </c>
      <c r="F1556" s="162">
        <f t="shared" si="74"/>
        <v>7479</v>
      </c>
      <c r="G1556" s="164">
        <f t="shared" si="73"/>
        <v>5505</v>
      </c>
      <c r="H1556" s="163">
        <v>58</v>
      </c>
    </row>
    <row r="1557" spans="1:8" x14ac:dyDescent="0.2">
      <c r="A1557" s="159">
        <v>1585</v>
      </c>
      <c r="B1557" s="160">
        <f t="shared" si="72"/>
        <v>129.94999999999999</v>
      </c>
      <c r="C1557" s="161">
        <v>278.20999999999998</v>
      </c>
      <c r="D1557" s="162">
        <v>44710</v>
      </c>
      <c r="E1557" s="163">
        <v>31909</v>
      </c>
      <c r="F1557" s="162">
        <f t="shared" si="74"/>
        <v>7479</v>
      </c>
      <c r="G1557" s="164">
        <f t="shared" si="73"/>
        <v>5505</v>
      </c>
      <c r="H1557" s="163">
        <v>58</v>
      </c>
    </row>
    <row r="1558" spans="1:8" x14ac:dyDescent="0.2">
      <c r="A1558" s="159">
        <v>1586</v>
      </c>
      <c r="B1558" s="160">
        <f t="shared" si="72"/>
        <v>129.94999999999999</v>
      </c>
      <c r="C1558" s="161">
        <v>278.20999999999998</v>
      </c>
      <c r="D1558" s="162">
        <v>44710</v>
      </c>
      <c r="E1558" s="163">
        <v>31909</v>
      </c>
      <c r="F1558" s="162">
        <f t="shared" si="74"/>
        <v>7479</v>
      </c>
      <c r="G1558" s="164">
        <f t="shared" si="73"/>
        <v>5505</v>
      </c>
      <c r="H1558" s="163">
        <v>58</v>
      </c>
    </row>
    <row r="1559" spans="1:8" x14ac:dyDescent="0.2">
      <c r="A1559" s="159">
        <v>1587</v>
      </c>
      <c r="B1559" s="160">
        <f t="shared" si="72"/>
        <v>129.94999999999999</v>
      </c>
      <c r="C1559" s="161">
        <v>278.20999999999998</v>
      </c>
      <c r="D1559" s="162">
        <v>44710</v>
      </c>
      <c r="E1559" s="163">
        <v>31909</v>
      </c>
      <c r="F1559" s="162">
        <f t="shared" si="74"/>
        <v>7479</v>
      </c>
      <c r="G1559" s="164">
        <f t="shared" si="73"/>
        <v>5505</v>
      </c>
      <c r="H1559" s="163">
        <v>58</v>
      </c>
    </row>
    <row r="1560" spans="1:8" x14ac:dyDescent="0.2">
      <c r="A1560" s="159">
        <v>1588</v>
      </c>
      <c r="B1560" s="160">
        <f t="shared" si="72"/>
        <v>129.94999999999999</v>
      </c>
      <c r="C1560" s="161">
        <v>278.20999999999998</v>
      </c>
      <c r="D1560" s="162">
        <v>44710</v>
      </c>
      <c r="E1560" s="163">
        <v>31909</v>
      </c>
      <c r="F1560" s="162">
        <f t="shared" si="74"/>
        <v>7479</v>
      </c>
      <c r="G1560" s="164">
        <f t="shared" si="73"/>
        <v>5505</v>
      </c>
      <c r="H1560" s="163">
        <v>58</v>
      </c>
    </row>
    <row r="1561" spans="1:8" x14ac:dyDescent="0.2">
      <c r="A1561" s="159">
        <v>1589</v>
      </c>
      <c r="B1561" s="160">
        <f t="shared" si="72"/>
        <v>129.96</v>
      </c>
      <c r="C1561" s="161">
        <v>278.20999999999998</v>
      </c>
      <c r="D1561" s="162">
        <v>44710</v>
      </c>
      <c r="E1561" s="163">
        <v>31909</v>
      </c>
      <c r="F1561" s="162">
        <f t="shared" si="74"/>
        <v>7478</v>
      </c>
      <c r="G1561" s="164">
        <f t="shared" si="73"/>
        <v>5505</v>
      </c>
      <c r="H1561" s="163">
        <v>58</v>
      </c>
    </row>
    <row r="1562" spans="1:8" x14ac:dyDescent="0.2">
      <c r="A1562" s="159">
        <v>1590</v>
      </c>
      <c r="B1562" s="160">
        <f t="shared" si="72"/>
        <v>129.96</v>
      </c>
      <c r="C1562" s="161">
        <v>278.20999999999998</v>
      </c>
      <c r="D1562" s="162">
        <v>44710</v>
      </c>
      <c r="E1562" s="163">
        <v>31909</v>
      </c>
      <c r="F1562" s="162">
        <f t="shared" si="74"/>
        <v>7478</v>
      </c>
      <c r="G1562" s="164">
        <f t="shared" si="73"/>
        <v>5505</v>
      </c>
      <c r="H1562" s="163">
        <v>58</v>
      </c>
    </row>
    <row r="1563" spans="1:8" x14ac:dyDescent="0.2">
      <c r="A1563" s="159">
        <v>1591</v>
      </c>
      <c r="B1563" s="160">
        <f t="shared" si="72"/>
        <v>129.96</v>
      </c>
      <c r="C1563" s="161">
        <v>278.20999999999998</v>
      </c>
      <c r="D1563" s="162">
        <v>44710</v>
      </c>
      <c r="E1563" s="163">
        <v>31909</v>
      </c>
      <c r="F1563" s="162">
        <f t="shared" si="74"/>
        <v>7478</v>
      </c>
      <c r="G1563" s="164">
        <f t="shared" si="73"/>
        <v>5505</v>
      </c>
      <c r="H1563" s="163">
        <v>58</v>
      </c>
    </row>
    <row r="1564" spans="1:8" x14ac:dyDescent="0.2">
      <c r="A1564" s="159">
        <v>1592</v>
      </c>
      <c r="B1564" s="160">
        <f t="shared" si="72"/>
        <v>129.97</v>
      </c>
      <c r="C1564" s="161">
        <v>278.20999999999998</v>
      </c>
      <c r="D1564" s="162">
        <v>44710</v>
      </c>
      <c r="E1564" s="163">
        <v>31909</v>
      </c>
      <c r="F1564" s="162">
        <f t="shared" si="74"/>
        <v>7478</v>
      </c>
      <c r="G1564" s="164">
        <f t="shared" si="73"/>
        <v>5504</v>
      </c>
      <c r="H1564" s="163">
        <v>58</v>
      </c>
    </row>
    <row r="1565" spans="1:8" x14ac:dyDescent="0.2">
      <c r="A1565" s="159">
        <v>1593</v>
      </c>
      <c r="B1565" s="160">
        <f t="shared" si="72"/>
        <v>129.97</v>
      </c>
      <c r="C1565" s="161">
        <v>278.20999999999998</v>
      </c>
      <c r="D1565" s="162">
        <v>44710</v>
      </c>
      <c r="E1565" s="163">
        <v>31909</v>
      </c>
      <c r="F1565" s="162">
        <f t="shared" si="74"/>
        <v>7478</v>
      </c>
      <c r="G1565" s="164">
        <f t="shared" si="73"/>
        <v>5504</v>
      </c>
      <c r="H1565" s="163">
        <v>58</v>
      </c>
    </row>
    <row r="1566" spans="1:8" x14ac:dyDescent="0.2">
      <c r="A1566" s="159">
        <v>1594</v>
      </c>
      <c r="B1566" s="160">
        <f t="shared" si="72"/>
        <v>129.97</v>
      </c>
      <c r="C1566" s="161">
        <v>278.20999999999998</v>
      </c>
      <c r="D1566" s="162">
        <v>44710</v>
      </c>
      <c r="E1566" s="163">
        <v>31909</v>
      </c>
      <c r="F1566" s="162">
        <f t="shared" si="74"/>
        <v>7478</v>
      </c>
      <c r="G1566" s="164">
        <f t="shared" si="73"/>
        <v>5504</v>
      </c>
      <c r="H1566" s="163">
        <v>58</v>
      </c>
    </row>
    <row r="1567" spans="1:8" x14ac:dyDescent="0.2">
      <c r="A1567" s="159">
        <v>1595</v>
      </c>
      <c r="B1567" s="160">
        <f t="shared" si="72"/>
        <v>129.97</v>
      </c>
      <c r="C1567" s="161">
        <v>278.20999999999998</v>
      </c>
      <c r="D1567" s="162">
        <v>44710</v>
      </c>
      <c r="E1567" s="163">
        <v>31909</v>
      </c>
      <c r="F1567" s="162">
        <f t="shared" si="74"/>
        <v>7478</v>
      </c>
      <c r="G1567" s="164">
        <f t="shared" si="73"/>
        <v>5504</v>
      </c>
      <c r="H1567" s="163">
        <v>58</v>
      </c>
    </row>
    <row r="1568" spans="1:8" x14ac:dyDescent="0.2">
      <c r="A1568" s="159">
        <v>1596</v>
      </c>
      <c r="B1568" s="160">
        <f t="shared" si="72"/>
        <v>129.97999999999999</v>
      </c>
      <c r="C1568" s="161">
        <v>278.20999999999998</v>
      </c>
      <c r="D1568" s="162">
        <v>44710</v>
      </c>
      <c r="E1568" s="163">
        <v>31909</v>
      </c>
      <c r="F1568" s="162">
        <f t="shared" si="74"/>
        <v>7477</v>
      </c>
      <c r="G1568" s="164">
        <f t="shared" si="73"/>
        <v>5504</v>
      </c>
      <c r="H1568" s="163">
        <v>58</v>
      </c>
    </row>
    <row r="1569" spans="1:8" x14ac:dyDescent="0.2">
      <c r="A1569" s="159">
        <v>1597</v>
      </c>
      <c r="B1569" s="160">
        <f t="shared" si="72"/>
        <v>129.97999999999999</v>
      </c>
      <c r="C1569" s="161">
        <v>278.20999999999998</v>
      </c>
      <c r="D1569" s="162">
        <v>44710</v>
      </c>
      <c r="E1569" s="163">
        <v>31909</v>
      </c>
      <c r="F1569" s="162">
        <f t="shared" si="74"/>
        <v>7477</v>
      </c>
      <c r="G1569" s="164">
        <f t="shared" si="73"/>
        <v>5504</v>
      </c>
      <c r="H1569" s="163">
        <v>58</v>
      </c>
    </row>
    <row r="1570" spans="1:8" x14ac:dyDescent="0.2">
      <c r="A1570" s="159">
        <v>1598</v>
      </c>
      <c r="B1570" s="160">
        <f t="shared" si="72"/>
        <v>129.97999999999999</v>
      </c>
      <c r="C1570" s="161">
        <v>278.20999999999998</v>
      </c>
      <c r="D1570" s="162">
        <v>44710</v>
      </c>
      <c r="E1570" s="163">
        <v>31909</v>
      </c>
      <c r="F1570" s="162">
        <f t="shared" si="74"/>
        <v>7477</v>
      </c>
      <c r="G1570" s="164">
        <f t="shared" si="73"/>
        <v>5504</v>
      </c>
      <c r="H1570" s="163">
        <v>58</v>
      </c>
    </row>
    <row r="1571" spans="1:8" x14ac:dyDescent="0.2">
      <c r="A1571" s="159">
        <v>1599</v>
      </c>
      <c r="B1571" s="160">
        <f t="shared" si="72"/>
        <v>129.97999999999999</v>
      </c>
      <c r="C1571" s="161">
        <v>278.20999999999998</v>
      </c>
      <c r="D1571" s="162">
        <v>44710</v>
      </c>
      <c r="E1571" s="163">
        <v>31909</v>
      </c>
      <c r="F1571" s="162">
        <f t="shared" si="74"/>
        <v>7477</v>
      </c>
      <c r="G1571" s="164">
        <f t="shared" si="73"/>
        <v>5504</v>
      </c>
      <c r="H1571" s="163">
        <v>58</v>
      </c>
    </row>
    <row r="1572" spans="1:8" x14ac:dyDescent="0.2">
      <c r="A1572" s="159">
        <v>1600</v>
      </c>
      <c r="B1572" s="160">
        <f t="shared" si="72"/>
        <v>129.99</v>
      </c>
      <c r="C1572" s="161">
        <v>278.20999999999998</v>
      </c>
      <c r="D1572" s="162">
        <v>44710</v>
      </c>
      <c r="E1572" s="163">
        <v>31909</v>
      </c>
      <c r="F1572" s="162">
        <f t="shared" si="74"/>
        <v>7477</v>
      </c>
      <c r="G1572" s="164">
        <f t="shared" si="73"/>
        <v>5504</v>
      </c>
      <c r="H1572" s="163">
        <v>58</v>
      </c>
    </row>
    <row r="1573" spans="1:8" x14ac:dyDescent="0.2">
      <c r="A1573" s="159">
        <v>1601</v>
      </c>
      <c r="B1573" s="160">
        <f t="shared" si="72"/>
        <v>129.99</v>
      </c>
      <c r="C1573" s="161">
        <v>278.20999999999998</v>
      </c>
      <c r="D1573" s="162">
        <v>44710</v>
      </c>
      <c r="E1573" s="163">
        <v>31909</v>
      </c>
      <c r="F1573" s="162">
        <f t="shared" si="74"/>
        <v>7477</v>
      </c>
      <c r="G1573" s="164">
        <f t="shared" si="73"/>
        <v>5504</v>
      </c>
      <c r="H1573" s="163">
        <v>58</v>
      </c>
    </row>
    <row r="1574" spans="1:8" x14ac:dyDescent="0.2">
      <c r="A1574" s="159">
        <v>1602</v>
      </c>
      <c r="B1574" s="160">
        <f t="shared" si="72"/>
        <v>129.99</v>
      </c>
      <c r="C1574" s="161">
        <v>278.20999999999998</v>
      </c>
      <c r="D1574" s="162">
        <v>44710</v>
      </c>
      <c r="E1574" s="163">
        <v>31909</v>
      </c>
      <c r="F1574" s="162">
        <f t="shared" si="74"/>
        <v>7477</v>
      </c>
      <c r="G1574" s="164">
        <f t="shared" si="73"/>
        <v>5504</v>
      </c>
      <c r="H1574" s="163">
        <v>58</v>
      </c>
    </row>
    <row r="1575" spans="1:8" x14ac:dyDescent="0.2">
      <c r="A1575" s="159">
        <v>1603</v>
      </c>
      <c r="B1575" s="160">
        <f t="shared" si="72"/>
        <v>129.99</v>
      </c>
      <c r="C1575" s="161">
        <v>278.20999999999998</v>
      </c>
      <c r="D1575" s="162">
        <v>44710</v>
      </c>
      <c r="E1575" s="163">
        <v>31909</v>
      </c>
      <c r="F1575" s="162">
        <f t="shared" si="74"/>
        <v>7477</v>
      </c>
      <c r="G1575" s="164">
        <f t="shared" si="73"/>
        <v>5504</v>
      </c>
      <c r="H1575" s="163">
        <v>58</v>
      </c>
    </row>
    <row r="1576" spans="1:8" x14ac:dyDescent="0.2">
      <c r="A1576" s="159">
        <v>1604</v>
      </c>
      <c r="B1576" s="160">
        <f t="shared" si="72"/>
        <v>130</v>
      </c>
      <c r="C1576" s="161">
        <v>278.20999999999998</v>
      </c>
      <c r="D1576" s="162">
        <v>44710</v>
      </c>
      <c r="E1576" s="163">
        <v>31909</v>
      </c>
      <c r="F1576" s="162">
        <f t="shared" si="74"/>
        <v>7477</v>
      </c>
      <c r="G1576" s="164">
        <f t="shared" si="73"/>
        <v>5503</v>
      </c>
      <c r="H1576" s="163">
        <v>58</v>
      </c>
    </row>
    <row r="1577" spans="1:8" x14ac:dyDescent="0.2">
      <c r="A1577" s="159">
        <v>1605</v>
      </c>
      <c r="B1577" s="160">
        <f t="shared" si="72"/>
        <v>130</v>
      </c>
      <c r="C1577" s="161">
        <v>278.20999999999998</v>
      </c>
      <c r="D1577" s="162">
        <v>44710</v>
      </c>
      <c r="E1577" s="163">
        <v>31909</v>
      </c>
      <c r="F1577" s="162">
        <f t="shared" si="74"/>
        <v>7477</v>
      </c>
      <c r="G1577" s="164">
        <f t="shared" si="73"/>
        <v>5503</v>
      </c>
      <c r="H1577" s="163">
        <v>58</v>
      </c>
    </row>
    <row r="1578" spans="1:8" x14ac:dyDescent="0.2">
      <c r="A1578" s="159">
        <v>1606</v>
      </c>
      <c r="B1578" s="160">
        <f t="shared" si="72"/>
        <v>130</v>
      </c>
      <c r="C1578" s="161">
        <v>278.20999999999998</v>
      </c>
      <c r="D1578" s="162">
        <v>44710</v>
      </c>
      <c r="E1578" s="163">
        <v>31909</v>
      </c>
      <c r="F1578" s="162">
        <f t="shared" si="74"/>
        <v>7477</v>
      </c>
      <c r="G1578" s="164">
        <f t="shared" si="73"/>
        <v>5503</v>
      </c>
      <c r="H1578" s="163">
        <v>58</v>
      </c>
    </row>
    <row r="1579" spans="1:8" x14ac:dyDescent="0.2">
      <c r="A1579" s="159">
        <v>1607</v>
      </c>
      <c r="B1579" s="160">
        <f t="shared" si="72"/>
        <v>130</v>
      </c>
      <c r="C1579" s="161">
        <v>278.20999999999998</v>
      </c>
      <c r="D1579" s="162">
        <v>44710</v>
      </c>
      <c r="E1579" s="163">
        <v>31909</v>
      </c>
      <c r="F1579" s="162">
        <f t="shared" si="74"/>
        <v>7477</v>
      </c>
      <c r="G1579" s="164">
        <f t="shared" si="73"/>
        <v>5503</v>
      </c>
      <c r="H1579" s="163">
        <v>58</v>
      </c>
    </row>
    <row r="1580" spans="1:8" x14ac:dyDescent="0.2">
      <c r="A1580" s="159">
        <v>1608</v>
      </c>
      <c r="B1580" s="160">
        <f t="shared" si="72"/>
        <v>130.01</v>
      </c>
      <c r="C1580" s="161">
        <v>278.20999999999998</v>
      </c>
      <c r="D1580" s="162">
        <v>44710</v>
      </c>
      <c r="E1580" s="163">
        <v>31909</v>
      </c>
      <c r="F1580" s="162">
        <f t="shared" si="74"/>
        <v>7476</v>
      </c>
      <c r="G1580" s="164">
        <f t="shared" si="73"/>
        <v>5503</v>
      </c>
      <c r="H1580" s="163">
        <v>58</v>
      </c>
    </row>
    <row r="1581" spans="1:8" x14ac:dyDescent="0.2">
      <c r="A1581" s="159">
        <v>1609</v>
      </c>
      <c r="B1581" s="160">
        <f t="shared" si="72"/>
        <v>130.01</v>
      </c>
      <c r="C1581" s="161">
        <v>278.20999999999998</v>
      </c>
      <c r="D1581" s="162">
        <v>44710</v>
      </c>
      <c r="E1581" s="163">
        <v>31909</v>
      </c>
      <c r="F1581" s="162">
        <f t="shared" si="74"/>
        <v>7476</v>
      </c>
      <c r="G1581" s="164">
        <f t="shared" si="73"/>
        <v>5503</v>
      </c>
      <c r="H1581" s="163">
        <v>58</v>
      </c>
    </row>
    <row r="1582" spans="1:8" x14ac:dyDescent="0.2">
      <c r="A1582" s="159">
        <v>1610</v>
      </c>
      <c r="B1582" s="160">
        <f t="shared" si="72"/>
        <v>130.01</v>
      </c>
      <c r="C1582" s="161">
        <v>278.20999999999998</v>
      </c>
      <c r="D1582" s="162">
        <v>44710</v>
      </c>
      <c r="E1582" s="163">
        <v>31909</v>
      </c>
      <c r="F1582" s="162">
        <f t="shared" si="74"/>
        <v>7476</v>
      </c>
      <c r="G1582" s="164">
        <f t="shared" si="73"/>
        <v>5503</v>
      </c>
      <c r="H1582" s="163">
        <v>58</v>
      </c>
    </row>
    <row r="1583" spans="1:8" x14ac:dyDescent="0.2">
      <c r="A1583" s="159">
        <v>1611</v>
      </c>
      <c r="B1583" s="160">
        <f t="shared" si="72"/>
        <v>130.02000000000001</v>
      </c>
      <c r="C1583" s="161">
        <v>278.20999999999998</v>
      </c>
      <c r="D1583" s="162">
        <v>44710</v>
      </c>
      <c r="E1583" s="163">
        <v>31909</v>
      </c>
      <c r="F1583" s="162">
        <f t="shared" si="74"/>
        <v>7476</v>
      </c>
      <c r="G1583" s="164">
        <f t="shared" si="73"/>
        <v>5503</v>
      </c>
      <c r="H1583" s="163">
        <v>58</v>
      </c>
    </row>
    <row r="1584" spans="1:8" x14ac:dyDescent="0.2">
      <c r="A1584" s="159">
        <v>1612</v>
      </c>
      <c r="B1584" s="160">
        <f t="shared" si="72"/>
        <v>130.02000000000001</v>
      </c>
      <c r="C1584" s="161">
        <v>278.20999999999998</v>
      </c>
      <c r="D1584" s="162">
        <v>44710</v>
      </c>
      <c r="E1584" s="163">
        <v>31909</v>
      </c>
      <c r="F1584" s="162">
        <f t="shared" si="74"/>
        <v>7476</v>
      </c>
      <c r="G1584" s="164">
        <f t="shared" si="73"/>
        <v>5503</v>
      </c>
      <c r="H1584" s="163">
        <v>58</v>
      </c>
    </row>
    <row r="1585" spans="1:8" x14ac:dyDescent="0.2">
      <c r="A1585" s="159">
        <v>1613</v>
      </c>
      <c r="B1585" s="160">
        <f t="shared" si="72"/>
        <v>130.02000000000001</v>
      </c>
      <c r="C1585" s="161">
        <v>278.20999999999998</v>
      </c>
      <c r="D1585" s="162">
        <v>44710</v>
      </c>
      <c r="E1585" s="163">
        <v>31909</v>
      </c>
      <c r="F1585" s="162">
        <f t="shared" si="74"/>
        <v>7476</v>
      </c>
      <c r="G1585" s="164">
        <f t="shared" si="73"/>
        <v>5503</v>
      </c>
      <c r="H1585" s="163">
        <v>58</v>
      </c>
    </row>
    <row r="1586" spans="1:8" x14ac:dyDescent="0.2">
      <c r="A1586" s="159">
        <v>1614</v>
      </c>
      <c r="B1586" s="160">
        <f t="shared" si="72"/>
        <v>130.02000000000001</v>
      </c>
      <c r="C1586" s="161">
        <v>278.20999999999998</v>
      </c>
      <c r="D1586" s="162">
        <v>44710</v>
      </c>
      <c r="E1586" s="163">
        <v>31909</v>
      </c>
      <c r="F1586" s="162">
        <f t="shared" si="74"/>
        <v>7476</v>
      </c>
      <c r="G1586" s="164">
        <f t="shared" si="73"/>
        <v>5503</v>
      </c>
      <c r="H1586" s="163">
        <v>58</v>
      </c>
    </row>
    <row r="1587" spans="1:8" x14ac:dyDescent="0.2">
      <c r="A1587" s="159">
        <v>1615</v>
      </c>
      <c r="B1587" s="160">
        <f t="shared" si="72"/>
        <v>130.03</v>
      </c>
      <c r="C1587" s="161">
        <v>278.20999999999998</v>
      </c>
      <c r="D1587" s="162">
        <v>44710</v>
      </c>
      <c r="E1587" s="163">
        <v>31909</v>
      </c>
      <c r="F1587" s="162">
        <f t="shared" si="74"/>
        <v>7475</v>
      </c>
      <c r="G1587" s="164">
        <f t="shared" si="73"/>
        <v>5502</v>
      </c>
      <c r="H1587" s="163">
        <v>58</v>
      </c>
    </row>
    <row r="1588" spans="1:8" x14ac:dyDescent="0.2">
      <c r="A1588" s="159">
        <v>1616</v>
      </c>
      <c r="B1588" s="160">
        <f t="shared" si="72"/>
        <v>130.03</v>
      </c>
      <c r="C1588" s="161">
        <v>278.20999999999998</v>
      </c>
      <c r="D1588" s="162">
        <v>44710</v>
      </c>
      <c r="E1588" s="163">
        <v>31909</v>
      </c>
      <c r="F1588" s="162">
        <f t="shared" si="74"/>
        <v>7475</v>
      </c>
      <c r="G1588" s="164">
        <f t="shared" si="73"/>
        <v>5502</v>
      </c>
      <c r="H1588" s="163">
        <v>58</v>
      </c>
    </row>
    <row r="1589" spans="1:8" x14ac:dyDescent="0.2">
      <c r="A1589" s="159">
        <v>1617</v>
      </c>
      <c r="B1589" s="160">
        <f t="shared" si="72"/>
        <v>130.03</v>
      </c>
      <c r="C1589" s="161">
        <v>278.20999999999998</v>
      </c>
      <c r="D1589" s="162">
        <v>44710</v>
      </c>
      <c r="E1589" s="163">
        <v>31909</v>
      </c>
      <c r="F1589" s="162">
        <f t="shared" si="74"/>
        <v>7475</v>
      </c>
      <c r="G1589" s="164">
        <f t="shared" si="73"/>
        <v>5502</v>
      </c>
      <c r="H1589" s="163">
        <v>58</v>
      </c>
    </row>
    <row r="1590" spans="1:8" x14ac:dyDescent="0.2">
      <c r="A1590" s="159">
        <v>1618</v>
      </c>
      <c r="B1590" s="160">
        <f t="shared" si="72"/>
        <v>130.03</v>
      </c>
      <c r="C1590" s="161">
        <v>278.20999999999998</v>
      </c>
      <c r="D1590" s="162">
        <v>44710</v>
      </c>
      <c r="E1590" s="163">
        <v>31909</v>
      </c>
      <c r="F1590" s="162">
        <f t="shared" si="74"/>
        <v>7475</v>
      </c>
      <c r="G1590" s="164">
        <f t="shared" si="73"/>
        <v>5502</v>
      </c>
      <c r="H1590" s="163">
        <v>58</v>
      </c>
    </row>
    <row r="1591" spans="1:8" x14ac:dyDescent="0.2">
      <c r="A1591" s="159">
        <v>1619</v>
      </c>
      <c r="B1591" s="160">
        <f t="shared" si="72"/>
        <v>130.04</v>
      </c>
      <c r="C1591" s="161">
        <v>278.20999999999998</v>
      </c>
      <c r="D1591" s="162">
        <v>44710</v>
      </c>
      <c r="E1591" s="163">
        <v>31909</v>
      </c>
      <c r="F1591" s="162">
        <f t="shared" si="74"/>
        <v>7475</v>
      </c>
      <c r="G1591" s="164">
        <f t="shared" si="73"/>
        <v>5502</v>
      </c>
      <c r="H1591" s="163">
        <v>58</v>
      </c>
    </row>
    <row r="1592" spans="1:8" x14ac:dyDescent="0.2">
      <c r="A1592" s="159">
        <v>1620</v>
      </c>
      <c r="B1592" s="160">
        <f t="shared" si="72"/>
        <v>130.04</v>
      </c>
      <c r="C1592" s="161">
        <v>278.20999999999998</v>
      </c>
      <c r="D1592" s="162">
        <v>44710</v>
      </c>
      <c r="E1592" s="163">
        <v>31909</v>
      </c>
      <c r="F1592" s="162">
        <f t="shared" si="74"/>
        <v>7475</v>
      </c>
      <c r="G1592" s="164">
        <f t="shared" si="73"/>
        <v>5502</v>
      </c>
      <c r="H1592" s="163">
        <v>58</v>
      </c>
    </row>
    <row r="1593" spans="1:8" x14ac:dyDescent="0.2">
      <c r="A1593" s="159">
        <v>1621</v>
      </c>
      <c r="B1593" s="160">
        <f t="shared" si="72"/>
        <v>130.04</v>
      </c>
      <c r="C1593" s="161">
        <v>278.20999999999998</v>
      </c>
      <c r="D1593" s="162">
        <v>44710</v>
      </c>
      <c r="E1593" s="163">
        <v>31909</v>
      </c>
      <c r="F1593" s="162">
        <f t="shared" si="74"/>
        <v>7475</v>
      </c>
      <c r="G1593" s="164">
        <f t="shared" si="73"/>
        <v>5502</v>
      </c>
      <c r="H1593" s="163">
        <v>58</v>
      </c>
    </row>
    <row r="1594" spans="1:8" x14ac:dyDescent="0.2">
      <c r="A1594" s="159">
        <v>1622</v>
      </c>
      <c r="B1594" s="160">
        <f t="shared" si="72"/>
        <v>130.04</v>
      </c>
      <c r="C1594" s="161">
        <v>278.20999999999998</v>
      </c>
      <c r="D1594" s="162">
        <v>44710</v>
      </c>
      <c r="E1594" s="163">
        <v>31909</v>
      </c>
      <c r="F1594" s="162">
        <f t="shared" si="74"/>
        <v>7475</v>
      </c>
      <c r="G1594" s="164">
        <f t="shared" si="73"/>
        <v>5502</v>
      </c>
      <c r="H1594" s="163">
        <v>58</v>
      </c>
    </row>
    <row r="1595" spans="1:8" x14ac:dyDescent="0.2">
      <c r="A1595" s="159">
        <v>1623</v>
      </c>
      <c r="B1595" s="160">
        <f t="shared" si="72"/>
        <v>130.05000000000001</v>
      </c>
      <c r="C1595" s="161">
        <v>278.20999999999998</v>
      </c>
      <c r="D1595" s="162">
        <v>44710</v>
      </c>
      <c r="E1595" s="163">
        <v>31909</v>
      </c>
      <c r="F1595" s="162">
        <f t="shared" si="74"/>
        <v>7474</v>
      </c>
      <c r="G1595" s="164">
        <f t="shared" si="73"/>
        <v>5502</v>
      </c>
      <c r="H1595" s="163">
        <v>58</v>
      </c>
    </row>
    <row r="1596" spans="1:8" x14ac:dyDescent="0.2">
      <c r="A1596" s="159">
        <v>1624</v>
      </c>
      <c r="B1596" s="160">
        <f t="shared" si="72"/>
        <v>130.05000000000001</v>
      </c>
      <c r="C1596" s="161">
        <v>278.20999999999998</v>
      </c>
      <c r="D1596" s="162">
        <v>44710</v>
      </c>
      <c r="E1596" s="163">
        <v>31909</v>
      </c>
      <c r="F1596" s="162">
        <f t="shared" si="74"/>
        <v>7474</v>
      </c>
      <c r="G1596" s="164">
        <f t="shared" si="73"/>
        <v>5502</v>
      </c>
      <c r="H1596" s="163">
        <v>58</v>
      </c>
    </row>
    <row r="1597" spans="1:8" x14ac:dyDescent="0.2">
      <c r="A1597" s="159">
        <v>1625</v>
      </c>
      <c r="B1597" s="160">
        <f t="shared" si="72"/>
        <v>130.05000000000001</v>
      </c>
      <c r="C1597" s="161">
        <v>278.20999999999998</v>
      </c>
      <c r="D1597" s="162">
        <v>44710</v>
      </c>
      <c r="E1597" s="163">
        <v>31909</v>
      </c>
      <c r="F1597" s="162">
        <f t="shared" si="74"/>
        <v>7474</v>
      </c>
      <c r="G1597" s="164">
        <f t="shared" si="73"/>
        <v>5502</v>
      </c>
      <c r="H1597" s="163">
        <v>58</v>
      </c>
    </row>
    <row r="1598" spans="1:8" x14ac:dyDescent="0.2">
      <c r="A1598" s="159">
        <v>1626</v>
      </c>
      <c r="B1598" s="160">
        <f t="shared" si="72"/>
        <v>130.05000000000001</v>
      </c>
      <c r="C1598" s="161">
        <v>278.20999999999998</v>
      </c>
      <c r="D1598" s="162">
        <v>44710</v>
      </c>
      <c r="E1598" s="163">
        <v>31909</v>
      </c>
      <c r="F1598" s="162">
        <f t="shared" si="74"/>
        <v>7474</v>
      </c>
      <c r="G1598" s="164">
        <f t="shared" si="73"/>
        <v>5502</v>
      </c>
      <c r="H1598" s="163">
        <v>58</v>
      </c>
    </row>
    <row r="1599" spans="1:8" x14ac:dyDescent="0.2">
      <c r="A1599" s="159">
        <v>1627</v>
      </c>
      <c r="B1599" s="160">
        <f t="shared" si="72"/>
        <v>130.06</v>
      </c>
      <c r="C1599" s="161">
        <v>278.20999999999998</v>
      </c>
      <c r="D1599" s="162">
        <v>44710</v>
      </c>
      <c r="E1599" s="163">
        <v>31909</v>
      </c>
      <c r="F1599" s="162">
        <f t="shared" si="74"/>
        <v>7474</v>
      </c>
      <c r="G1599" s="164">
        <f t="shared" si="73"/>
        <v>5502</v>
      </c>
      <c r="H1599" s="163">
        <v>58</v>
      </c>
    </row>
    <row r="1600" spans="1:8" x14ac:dyDescent="0.2">
      <c r="A1600" s="159">
        <v>1628</v>
      </c>
      <c r="B1600" s="160">
        <f t="shared" si="72"/>
        <v>130.06</v>
      </c>
      <c r="C1600" s="161">
        <v>278.20999999999998</v>
      </c>
      <c r="D1600" s="162">
        <v>44710</v>
      </c>
      <c r="E1600" s="163">
        <v>31909</v>
      </c>
      <c r="F1600" s="162">
        <f t="shared" si="74"/>
        <v>7474</v>
      </c>
      <c r="G1600" s="164">
        <f t="shared" si="73"/>
        <v>5502</v>
      </c>
      <c r="H1600" s="163">
        <v>58</v>
      </c>
    </row>
    <row r="1601" spans="1:8" x14ac:dyDescent="0.2">
      <c r="A1601" s="159">
        <v>1629</v>
      </c>
      <c r="B1601" s="160">
        <f t="shared" si="72"/>
        <v>130.06</v>
      </c>
      <c r="C1601" s="161">
        <v>278.20999999999998</v>
      </c>
      <c r="D1601" s="162">
        <v>44710</v>
      </c>
      <c r="E1601" s="163">
        <v>31909</v>
      </c>
      <c r="F1601" s="162">
        <f t="shared" si="74"/>
        <v>7474</v>
      </c>
      <c r="G1601" s="164">
        <f t="shared" si="73"/>
        <v>5502</v>
      </c>
      <c r="H1601" s="163">
        <v>58</v>
      </c>
    </row>
    <row r="1602" spans="1:8" x14ac:dyDescent="0.2">
      <c r="A1602" s="159">
        <v>1630</v>
      </c>
      <c r="B1602" s="160">
        <f t="shared" si="72"/>
        <v>130.06</v>
      </c>
      <c r="C1602" s="161">
        <v>278.20999999999998</v>
      </c>
      <c r="D1602" s="162">
        <v>44710</v>
      </c>
      <c r="E1602" s="163">
        <v>31909</v>
      </c>
      <c r="F1602" s="162">
        <f t="shared" si="74"/>
        <v>7474</v>
      </c>
      <c r="G1602" s="164">
        <f t="shared" si="73"/>
        <v>5502</v>
      </c>
      <c r="H1602" s="163">
        <v>58</v>
      </c>
    </row>
    <row r="1603" spans="1:8" x14ac:dyDescent="0.2">
      <c r="A1603" s="159">
        <v>1631</v>
      </c>
      <c r="B1603" s="160">
        <f t="shared" si="72"/>
        <v>130.07</v>
      </c>
      <c r="C1603" s="161">
        <v>278.20999999999998</v>
      </c>
      <c r="D1603" s="162">
        <v>44710</v>
      </c>
      <c r="E1603" s="163">
        <v>31909</v>
      </c>
      <c r="F1603" s="162">
        <f t="shared" si="74"/>
        <v>7474</v>
      </c>
      <c r="G1603" s="164">
        <f t="shared" si="73"/>
        <v>5501</v>
      </c>
      <c r="H1603" s="163">
        <v>58</v>
      </c>
    </row>
    <row r="1604" spans="1:8" x14ac:dyDescent="0.2">
      <c r="A1604" s="159">
        <v>1632</v>
      </c>
      <c r="B1604" s="160">
        <f t="shared" si="72"/>
        <v>130.07</v>
      </c>
      <c r="C1604" s="161">
        <v>278.20999999999998</v>
      </c>
      <c r="D1604" s="162">
        <v>44710</v>
      </c>
      <c r="E1604" s="163">
        <v>31909</v>
      </c>
      <c r="F1604" s="162">
        <f t="shared" si="74"/>
        <v>7474</v>
      </c>
      <c r="G1604" s="164">
        <f t="shared" si="73"/>
        <v>5501</v>
      </c>
      <c r="H1604" s="163">
        <v>58</v>
      </c>
    </row>
    <row r="1605" spans="1:8" x14ac:dyDescent="0.2">
      <c r="A1605" s="159">
        <v>1633</v>
      </c>
      <c r="B1605" s="160">
        <f t="shared" si="72"/>
        <v>130.07</v>
      </c>
      <c r="C1605" s="161">
        <v>278.20999999999998</v>
      </c>
      <c r="D1605" s="162">
        <v>44710</v>
      </c>
      <c r="E1605" s="163">
        <v>31909</v>
      </c>
      <c r="F1605" s="162">
        <f t="shared" si="74"/>
        <v>7474</v>
      </c>
      <c r="G1605" s="164">
        <f t="shared" si="73"/>
        <v>5501</v>
      </c>
      <c r="H1605" s="163">
        <v>58</v>
      </c>
    </row>
    <row r="1606" spans="1:8" x14ac:dyDescent="0.2">
      <c r="A1606" s="159">
        <v>1634</v>
      </c>
      <c r="B1606" s="160">
        <f t="shared" si="72"/>
        <v>130.07</v>
      </c>
      <c r="C1606" s="161">
        <v>278.20999999999998</v>
      </c>
      <c r="D1606" s="162">
        <v>44710</v>
      </c>
      <c r="E1606" s="163">
        <v>31909</v>
      </c>
      <c r="F1606" s="162">
        <f t="shared" si="74"/>
        <v>7474</v>
      </c>
      <c r="G1606" s="164">
        <f t="shared" si="73"/>
        <v>5501</v>
      </c>
      <c r="H1606" s="163">
        <v>58</v>
      </c>
    </row>
    <row r="1607" spans="1:8" x14ac:dyDescent="0.2">
      <c r="A1607" s="159">
        <v>1635</v>
      </c>
      <c r="B1607" s="160">
        <f t="shared" si="72"/>
        <v>130.08000000000001</v>
      </c>
      <c r="C1607" s="161">
        <v>278.20999999999998</v>
      </c>
      <c r="D1607" s="162">
        <v>44710</v>
      </c>
      <c r="E1607" s="163">
        <v>31909</v>
      </c>
      <c r="F1607" s="162">
        <f t="shared" si="74"/>
        <v>7473</v>
      </c>
      <c r="G1607" s="164">
        <f t="shared" si="73"/>
        <v>5501</v>
      </c>
      <c r="H1607" s="163">
        <v>58</v>
      </c>
    </row>
    <row r="1608" spans="1:8" x14ac:dyDescent="0.2">
      <c r="A1608" s="159">
        <v>1636</v>
      </c>
      <c r="B1608" s="160">
        <f t="shared" si="72"/>
        <v>130.08000000000001</v>
      </c>
      <c r="C1608" s="161">
        <v>278.20999999999998</v>
      </c>
      <c r="D1608" s="162">
        <v>44710</v>
      </c>
      <c r="E1608" s="163">
        <v>31909</v>
      </c>
      <c r="F1608" s="162">
        <f t="shared" si="74"/>
        <v>7473</v>
      </c>
      <c r="G1608" s="164">
        <f t="shared" si="73"/>
        <v>5501</v>
      </c>
      <c r="H1608" s="163">
        <v>58</v>
      </c>
    </row>
    <row r="1609" spans="1:8" x14ac:dyDescent="0.2">
      <c r="A1609" s="159">
        <v>1637</v>
      </c>
      <c r="B1609" s="160">
        <f t="shared" si="72"/>
        <v>130.08000000000001</v>
      </c>
      <c r="C1609" s="161">
        <v>278.20999999999998</v>
      </c>
      <c r="D1609" s="162">
        <v>44710</v>
      </c>
      <c r="E1609" s="163">
        <v>31909</v>
      </c>
      <c r="F1609" s="162">
        <f t="shared" si="74"/>
        <v>7473</v>
      </c>
      <c r="G1609" s="164">
        <f t="shared" si="73"/>
        <v>5501</v>
      </c>
      <c r="H1609" s="163">
        <v>58</v>
      </c>
    </row>
    <row r="1610" spans="1:8" x14ac:dyDescent="0.2">
      <c r="A1610" s="159">
        <v>1638</v>
      </c>
      <c r="B1610" s="160">
        <f t="shared" si="72"/>
        <v>130.09</v>
      </c>
      <c r="C1610" s="161">
        <v>278.20999999999998</v>
      </c>
      <c r="D1610" s="162">
        <v>44710</v>
      </c>
      <c r="E1610" s="163">
        <v>31909</v>
      </c>
      <c r="F1610" s="162">
        <f t="shared" si="74"/>
        <v>7473</v>
      </c>
      <c r="G1610" s="164">
        <f t="shared" si="73"/>
        <v>5501</v>
      </c>
      <c r="H1610" s="163">
        <v>58</v>
      </c>
    </row>
    <row r="1611" spans="1:8" x14ac:dyDescent="0.2">
      <c r="A1611" s="159">
        <v>1639</v>
      </c>
      <c r="B1611" s="160">
        <f t="shared" si="72"/>
        <v>130.09</v>
      </c>
      <c r="C1611" s="161">
        <v>278.20999999999998</v>
      </c>
      <c r="D1611" s="162">
        <v>44710</v>
      </c>
      <c r="E1611" s="163">
        <v>31909</v>
      </c>
      <c r="F1611" s="162">
        <f t="shared" si="74"/>
        <v>7473</v>
      </c>
      <c r="G1611" s="164">
        <f t="shared" si="73"/>
        <v>5501</v>
      </c>
      <c r="H1611" s="163">
        <v>58</v>
      </c>
    </row>
    <row r="1612" spans="1:8" x14ac:dyDescent="0.2">
      <c r="A1612" s="159">
        <v>1640</v>
      </c>
      <c r="B1612" s="160">
        <f t="shared" ref="B1612:B1675" si="75">ROUND(4.2*LN(A1612)+99,2)</f>
        <v>130.09</v>
      </c>
      <c r="C1612" s="161">
        <v>278.20999999999998</v>
      </c>
      <c r="D1612" s="162">
        <v>44710</v>
      </c>
      <c r="E1612" s="163">
        <v>31909</v>
      </c>
      <c r="F1612" s="162">
        <f t="shared" si="74"/>
        <v>7473</v>
      </c>
      <c r="G1612" s="164">
        <f t="shared" ref="G1612:G1675" si="76">ROUND(12*(1/B1612*D1612+1/C1612*E1612),0)</f>
        <v>5501</v>
      </c>
      <c r="H1612" s="163">
        <v>58</v>
      </c>
    </row>
    <row r="1613" spans="1:8" x14ac:dyDescent="0.2">
      <c r="A1613" s="159">
        <v>1641</v>
      </c>
      <c r="B1613" s="160">
        <f t="shared" si="75"/>
        <v>130.09</v>
      </c>
      <c r="C1613" s="161">
        <v>278.20999999999998</v>
      </c>
      <c r="D1613" s="162">
        <v>44710</v>
      </c>
      <c r="E1613" s="163">
        <v>31909</v>
      </c>
      <c r="F1613" s="162">
        <f t="shared" si="74"/>
        <v>7473</v>
      </c>
      <c r="G1613" s="164">
        <f t="shared" si="76"/>
        <v>5501</v>
      </c>
      <c r="H1613" s="163">
        <v>58</v>
      </c>
    </row>
    <row r="1614" spans="1:8" x14ac:dyDescent="0.2">
      <c r="A1614" s="159">
        <v>1642</v>
      </c>
      <c r="B1614" s="160">
        <f t="shared" si="75"/>
        <v>130.1</v>
      </c>
      <c r="C1614" s="161">
        <v>278.20999999999998</v>
      </c>
      <c r="D1614" s="162">
        <v>44710</v>
      </c>
      <c r="E1614" s="163">
        <v>31909</v>
      </c>
      <c r="F1614" s="162">
        <f t="shared" si="74"/>
        <v>7472</v>
      </c>
      <c r="G1614" s="164">
        <f t="shared" si="76"/>
        <v>5500</v>
      </c>
      <c r="H1614" s="163">
        <v>58</v>
      </c>
    </row>
    <row r="1615" spans="1:8" x14ac:dyDescent="0.2">
      <c r="A1615" s="159">
        <v>1643</v>
      </c>
      <c r="B1615" s="160">
        <f t="shared" si="75"/>
        <v>130.1</v>
      </c>
      <c r="C1615" s="161">
        <v>278.20999999999998</v>
      </c>
      <c r="D1615" s="162">
        <v>44710</v>
      </c>
      <c r="E1615" s="163">
        <v>31909</v>
      </c>
      <c r="F1615" s="162">
        <f t="shared" si="74"/>
        <v>7472</v>
      </c>
      <c r="G1615" s="164">
        <f t="shared" si="76"/>
        <v>5500</v>
      </c>
      <c r="H1615" s="163">
        <v>58</v>
      </c>
    </row>
    <row r="1616" spans="1:8" x14ac:dyDescent="0.2">
      <c r="A1616" s="159">
        <v>1644</v>
      </c>
      <c r="B1616" s="160">
        <f t="shared" si="75"/>
        <v>130.1</v>
      </c>
      <c r="C1616" s="161">
        <v>278.20999999999998</v>
      </c>
      <c r="D1616" s="162">
        <v>44710</v>
      </c>
      <c r="E1616" s="163">
        <v>31909</v>
      </c>
      <c r="F1616" s="162">
        <f t="shared" ref="F1616:F1679" si="77">ROUND(12*1.348*(1/B1616*D1616+1/C1616*E1616)+H1616,0)</f>
        <v>7472</v>
      </c>
      <c r="G1616" s="164">
        <f t="shared" si="76"/>
        <v>5500</v>
      </c>
      <c r="H1616" s="163">
        <v>58</v>
      </c>
    </row>
    <row r="1617" spans="1:8" x14ac:dyDescent="0.2">
      <c r="A1617" s="159">
        <v>1645</v>
      </c>
      <c r="B1617" s="160">
        <f t="shared" si="75"/>
        <v>130.1</v>
      </c>
      <c r="C1617" s="161">
        <v>278.20999999999998</v>
      </c>
      <c r="D1617" s="162">
        <v>44710</v>
      </c>
      <c r="E1617" s="163">
        <v>31909</v>
      </c>
      <c r="F1617" s="162">
        <f t="shared" si="77"/>
        <v>7472</v>
      </c>
      <c r="G1617" s="164">
        <f t="shared" si="76"/>
        <v>5500</v>
      </c>
      <c r="H1617" s="163">
        <v>58</v>
      </c>
    </row>
    <row r="1618" spans="1:8" x14ac:dyDescent="0.2">
      <c r="A1618" s="159">
        <v>1646</v>
      </c>
      <c r="B1618" s="160">
        <f t="shared" si="75"/>
        <v>130.11000000000001</v>
      </c>
      <c r="C1618" s="161">
        <v>278.20999999999998</v>
      </c>
      <c r="D1618" s="162">
        <v>44710</v>
      </c>
      <c r="E1618" s="163">
        <v>31909</v>
      </c>
      <c r="F1618" s="162">
        <f t="shared" si="77"/>
        <v>7472</v>
      </c>
      <c r="G1618" s="164">
        <f t="shared" si="76"/>
        <v>5500</v>
      </c>
      <c r="H1618" s="163">
        <v>58</v>
      </c>
    </row>
    <row r="1619" spans="1:8" x14ac:dyDescent="0.2">
      <c r="A1619" s="159">
        <v>1647</v>
      </c>
      <c r="B1619" s="160">
        <f t="shared" si="75"/>
        <v>130.11000000000001</v>
      </c>
      <c r="C1619" s="161">
        <v>278.20999999999998</v>
      </c>
      <c r="D1619" s="162">
        <v>44710</v>
      </c>
      <c r="E1619" s="163">
        <v>31909</v>
      </c>
      <c r="F1619" s="162">
        <f t="shared" si="77"/>
        <v>7472</v>
      </c>
      <c r="G1619" s="164">
        <f t="shared" si="76"/>
        <v>5500</v>
      </c>
      <c r="H1619" s="163">
        <v>58</v>
      </c>
    </row>
    <row r="1620" spans="1:8" x14ac:dyDescent="0.2">
      <c r="A1620" s="159">
        <v>1648</v>
      </c>
      <c r="B1620" s="160">
        <f t="shared" si="75"/>
        <v>130.11000000000001</v>
      </c>
      <c r="C1620" s="161">
        <v>278.20999999999998</v>
      </c>
      <c r="D1620" s="162">
        <v>44710</v>
      </c>
      <c r="E1620" s="163">
        <v>31909</v>
      </c>
      <c r="F1620" s="162">
        <f t="shared" si="77"/>
        <v>7472</v>
      </c>
      <c r="G1620" s="164">
        <f t="shared" si="76"/>
        <v>5500</v>
      </c>
      <c r="H1620" s="163">
        <v>58</v>
      </c>
    </row>
    <row r="1621" spans="1:8" x14ac:dyDescent="0.2">
      <c r="A1621" s="159">
        <v>1649</v>
      </c>
      <c r="B1621" s="160">
        <f t="shared" si="75"/>
        <v>130.11000000000001</v>
      </c>
      <c r="C1621" s="161">
        <v>278.20999999999998</v>
      </c>
      <c r="D1621" s="162">
        <v>44710</v>
      </c>
      <c r="E1621" s="163">
        <v>31909</v>
      </c>
      <c r="F1621" s="162">
        <f t="shared" si="77"/>
        <v>7472</v>
      </c>
      <c r="G1621" s="164">
        <f t="shared" si="76"/>
        <v>5500</v>
      </c>
      <c r="H1621" s="163">
        <v>58</v>
      </c>
    </row>
    <row r="1622" spans="1:8" x14ac:dyDescent="0.2">
      <c r="A1622" s="159">
        <v>1650</v>
      </c>
      <c r="B1622" s="160">
        <f t="shared" si="75"/>
        <v>130.12</v>
      </c>
      <c r="C1622" s="161">
        <v>278.20999999999998</v>
      </c>
      <c r="D1622" s="162">
        <v>44710</v>
      </c>
      <c r="E1622" s="163">
        <v>31909</v>
      </c>
      <c r="F1622" s="162">
        <f t="shared" si="77"/>
        <v>7471</v>
      </c>
      <c r="G1622" s="164">
        <f t="shared" si="76"/>
        <v>5500</v>
      </c>
      <c r="H1622" s="163">
        <v>58</v>
      </c>
    </row>
    <row r="1623" spans="1:8" x14ac:dyDescent="0.2">
      <c r="A1623" s="159">
        <v>1651</v>
      </c>
      <c r="B1623" s="160">
        <f t="shared" si="75"/>
        <v>130.12</v>
      </c>
      <c r="C1623" s="161">
        <v>278.20999999999998</v>
      </c>
      <c r="D1623" s="162">
        <v>44710</v>
      </c>
      <c r="E1623" s="163">
        <v>31909</v>
      </c>
      <c r="F1623" s="162">
        <f t="shared" si="77"/>
        <v>7471</v>
      </c>
      <c r="G1623" s="164">
        <f t="shared" si="76"/>
        <v>5500</v>
      </c>
      <c r="H1623" s="163">
        <v>58</v>
      </c>
    </row>
    <row r="1624" spans="1:8" x14ac:dyDescent="0.2">
      <c r="A1624" s="159">
        <v>1652</v>
      </c>
      <c r="B1624" s="160">
        <f t="shared" si="75"/>
        <v>130.12</v>
      </c>
      <c r="C1624" s="161">
        <v>278.20999999999998</v>
      </c>
      <c r="D1624" s="162">
        <v>44710</v>
      </c>
      <c r="E1624" s="163">
        <v>31909</v>
      </c>
      <c r="F1624" s="162">
        <f t="shared" si="77"/>
        <v>7471</v>
      </c>
      <c r="G1624" s="164">
        <f t="shared" si="76"/>
        <v>5500</v>
      </c>
      <c r="H1624" s="163">
        <v>58</v>
      </c>
    </row>
    <row r="1625" spans="1:8" x14ac:dyDescent="0.2">
      <c r="A1625" s="159">
        <v>1653</v>
      </c>
      <c r="B1625" s="160">
        <f t="shared" si="75"/>
        <v>130.12</v>
      </c>
      <c r="C1625" s="161">
        <v>278.20999999999998</v>
      </c>
      <c r="D1625" s="162">
        <v>44710</v>
      </c>
      <c r="E1625" s="163">
        <v>31909</v>
      </c>
      <c r="F1625" s="162">
        <f t="shared" si="77"/>
        <v>7471</v>
      </c>
      <c r="G1625" s="164">
        <f t="shared" si="76"/>
        <v>5500</v>
      </c>
      <c r="H1625" s="163">
        <v>58</v>
      </c>
    </row>
    <row r="1626" spans="1:8" x14ac:dyDescent="0.2">
      <c r="A1626" s="159">
        <v>1654</v>
      </c>
      <c r="B1626" s="160">
        <f t="shared" si="75"/>
        <v>130.13</v>
      </c>
      <c r="C1626" s="161">
        <v>278.20999999999998</v>
      </c>
      <c r="D1626" s="162">
        <v>44710</v>
      </c>
      <c r="E1626" s="163">
        <v>31909</v>
      </c>
      <c r="F1626" s="162">
        <f t="shared" si="77"/>
        <v>7471</v>
      </c>
      <c r="G1626" s="164">
        <f t="shared" si="76"/>
        <v>5499</v>
      </c>
      <c r="H1626" s="163">
        <v>58</v>
      </c>
    </row>
    <row r="1627" spans="1:8" x14ac:dyDescent="0.2">
      <c r="A1627" s="159">
        <v>1655</v>
      </c>
      <c r="B1627" s="160">
        <f t="shared" si="75"/>
        <v>130.13</v>
      </c>
      <c r="C1627" s="161">
        <v>278.20999999999998</v>
      </c>
      <c r="D1627" s="162">
        <v>44710</v>
      </c>
      <c r="E1627" s="163">
        <v>31909</v>
      </c>
      <c r="F1627" s="162">
        <f t="shared" si="77"/>
        <v>7471</v>
      </c>
      <c r="G1627" s="164">
        <f t="shared" si="76"/>
        <v>5499</v>
      </c>
      <c r="H1627" s="163">
        <v>58</v>
      </c>
    </row>
    <row r="1628" spans="1:8" x14ac:dyDescent="0.2">
      <c r="A1628" s="159">
        <v>1656</v>
      </c>
      <c r="B1628" s="160">
        <f t="shared" si="75"/>
        <v>130.13</v>
      </c>
      <c r="C1628" s="161">
        <v>278.20999999999998</v>
      </c>
      <c r="D1628" s="162">
        <v>44710</v>
      </c>
      <c r="E1628" s="163">
        <v>31909</v>
      </c>
      <c r="F1628" s="162">
        <f t="shared" si="77"/>
        <v>7471</v>
      </c>
      <c r="G1628" s="164">
        <f t="shared" si="76"/>
        <v>5499</v>
      </c>
      <c r="H1628" s="163">
        <v>58</v>
      </c>
    </row>
    <row r="1629" spans="1:8" x14ac:dyDescent="0.2">
      <c r="A1629" s="159">
        <v>1657</v>
      </c>
      <c r="B1629" s="160">
        <f t="shared" si="75"/>
        <v>130.13</v>
      </c>
      <c r="C1629" s="161">
        <v>278.20999999999998</v>
      </c>
      <c r="D1629" s="162">
        <v>44710</v>
      </c>
      <c r="E1629" s="163">
        <v>31909</v>
      </c>
      <c r="F1629" s="162">
        <f t="shared" si="77"/>
        <v>7471</v>
      </c>
      <c r="G1629" s="164">
        <f t="shared" si="76"/>
        <v>5499</v>
      </c>
      <c r="H1629" s="163">
        <v>58</v>
      </c>
    </row>
    <row r="1630" spans="1:8" x14ac:dyDescent="0.2">
      <c r="A1630" s="159">
        <v>1658</v>
      </c>
      <c r="B1630" s="160">
        <f t="shared" si="75"/>
        <v>130.13999999999999</v>
      </c>
      <c r="C1630" s="161">
        <v>278.20999999999998</v>
      </c>
      <c r="D1630" s="162">
        <v>44710</v>
      </c>
      <c r="E1630" s="163">
        <v>31909</v>
      </c>
      <c r="F1630" s="162">
        <f t="shared" si="77"/>
        <v>7471</v>
      </c>
      <c r="G1630" s="164">
        <f t="shared" si="76"/>
        <v>5499</v>
      </c>
      <c r="H1630" s="163">
        <v>58</v>
      </c>
    </row>
    <row r="1631" spans="1:8" x14ac:dyDescent="0.2">
      <c r="A1631" s="159">
        <v>1659</v>
      </c>
      <c r="B1631" s="160">
        <f t="shared" si="75"/>
        <v>130.13999999999999</v>
      </c>
      <c r="C1631" s="161">
        <v>278.20999999999998</v>
      </c>
      <c r="D1631" s="162">
        <v>44710</v>
      </c>
      <c r="E1631" s="163">
        <v>31909</v>
      </c>
      <c r="F1631" s="162">
        <f t="shared" si="77"/>
        <v>7471</v>
      </c>
      <c r="G1631" s="164">
        <f t="shared" si="76"/>
        <v>5499</v>
      </c>
      <c r="H1631" s="163">
        <v>58</v>
      </c>
    </row>
    <row r="1632" spans="1:8" x14ac:dyDescent="0.2">
      <c r="A1632" s="159">
        <v>1660</v>
      </c>
      <c r="B1632" s="160">
        <f t="shared" si="75"/>
        <v>130.13999999999999</v>
      </c>
      <c r="C1632" s="161">
        <v>278.20999999999998</v>
      </c>
      <c r="D1632" s="162">
        <v>44710</v>
      </c>
      <c r="E1632" s="163">
        <v>31909</v>
      </c>
      <c r="F1632" s="162">
        <f t="shared" si="77"/>
        <v>7471</v>
      </c>
      <c r="G1632" s="164">
        <f t="shared" si="76"/>
        <v>5499</v>
      </c>
      <c r="H1632" s="163">
        <v>58</v>
      </c>
    </row>
    <row r="1633" spans="1:8" x14ac:dyDescent="0.2">
      <c r="A1633" s="159">
        <v>1661</v>
      </c>
      <c r="B1633" s="160">
        <f t="shared" si="75"/>
        <v>130.13999999999999</v>
      </c>
      <c r="C1633" s="161">
        <v>278.20999999999998</v>
      </c>
      <c r="D1633" s="162">
        <v>44710</v>
      </c>
      <c r="E1633" s="163">
        <v>31909</v>
      </c>
      <c r="F1633" s="162">
        <f t="shared" si="77"/>
        <v>7471</v>
      </c>
      <c r="G1633" s="164">
        <f t="shared" si="76"/>
        <v>5499</v>
      </c>
      <c r="H1633" s="163">
        <v>58</v>
      </c>
    </row>
    <row r="1634" spans="1:8" x14ac:dyDescent="0.2">
      <c r="A1634" s="159">
        <v>1662</v>
      </c>
      <c r="B1634" s="160">
        <f t="shared" si="75"/>
        <v>130.15</v>
      </c>
      <c r="C1634" s="161">
        <v>278.20999999999998</v>
      </c>
      <c r="D1634" s="162">
        <v>44710</v>
      </c>
      <c r="E1634" s="163">
        <v>31909</v>
      </c>
      <c r="F1634" s="162">
        <f t="shared" si="77"/>
        <v>7470</v>
      </c>
      <c r="G1634" s="164">
        <f t="shared" si="76"/>
        <v>5499</v>
      </c>
      <c r="H1634" s="163">
        <v>58</v>
      </c>
    </row>
    <row r="1635" spans="1:8" x14ac:dyDescent="0.2">
      <c r="A1635" s="159">
        <v>1663</v>
      </c>
      <c r="B1635" s="160">
        <f t="shared" si="75"/>
        <v>130.15</v>
      </c>
      <c r="C1635" s="161">
        <v>278.20999999999998</v>
      </c>
      <c r="D1635" s="162">
        <v>44710</v>
      </c>
      <c r="E1635" s="163">
        <v>31909</v>
      </c>
      <c r="F1635" s="162">
        <f t="shared" si="77"/>
        <v>7470</v>
      </c>
      <c r="G1635" s="164">
        <f t="shared" si="76"/>
        <v>5499</v>
      </c>
      <c r="H1635" s="163">
        <v>58</v>
      </c>
    </row>
    <row r="1636" spans="1:8" x14ac:dyDescent="0.2">
      <c r="A1636" s="159">
        <v>1664</v>
      </c>
      <c r="B1636" s="160">
        <f t="shared" si="75"/>
        <v>130.15</v>
      </c>
      <c r="C1636" s="161">
        <v>278.20999999999998</v>
      </c>
      <c r="D1636" s="162">
        <v>44710</v>
      </c>
      <c r="E1636" s="163">
        <v>31909</v>
      </c>
      <c r="F1636" s="162">
        <f t="shared" si="77"/>
        <v>7470</v>
      </c>
      <c r="G1636" s="164">
        <f t="shared" si="76"/>
        <v>5499</v>
      </c>
      <c r="H1636" s="163">
        <v>58</v>
      </c>
    </row>
    <row r="1637" spans="1:8" x14ac:dyDescent="0.2">
      <c r="A1637" s="159">
        <v>1665</v>
      </c>
      <c r="B1637" s="160">
        <f t="shared" si="75"/>
        <v>130.15</v>
      </c>
      <c r="C1637" s="161">
        <v>278.20999999999998</v>
      </c>
      <c r="D1637" s="162">
        <v>44710</v>
      </c>
      <c r="E1637" s="163">
        <v>31909</v>
      </c>
      <c r="F1637" s="162">
        <f t="shared" si="77"/>
        <v>7470</v>
      </c>
      <c r="G1637" s="164">
        <f t="shared" si="76"/>
        <v>5499</v>
      </c>
      <c r="H1637" s="163">
        <v>58</v>
      </c>
    </row>
    <row r="1638" spans="1:8" x14ac:dyDescent="0.2">
      <c r="A1638" s="159">
        <v>1666</v>
      </c>
      <c r="B1638" s="160">
        <f t="shared" si="75"/>
        <v>130.16</v>
      </c>
      <c r="C1638" s="161">
        <v>278.20999999999998</v>
      </c>
      <c r="D1638" s="162">
        <v>44710</v>
      </c>
      <c r="E1638" s="163">
        <v>31909</v>
      </c>
      <c r="F1638" s="162">
        <f t="shared" si="77"/>
        <v>7470</v>
      </c>
      <c r="G1638" s="164">
        <f t="shared" si="76"/>
        <v>5498</v>
      </c>
      <c r="H1638" s="163">
        <v>58</v>
      </c>
    </row>
    <row r="1639" spans="1:8" x14ac:dyDescent="0.2">
      <c r="A1639" s="159">
        <v>1667</v>
      </c>
      <c r="B1639" s="160">
        <f t="shared" si="75"/>
        <v>130.16</v>
      </c>
      <c r="C1639" s="161">
        <v>278.20999999999998</v>
      </c>
      <c r="D1639" s="162">
        <v>44710</v>
      </c>
      <c r="E1639" s="163">
        <v>31909</v>
      </c>
      <c r="F1639" s="162">
        <f t="shared" si="77"/>
        <v>7470</v>
      </c>
      <c r="G1639" s="164">
        <f t="shared" si="76"/>
        <v>5498</v>
      </c>
      <c r="H1639" s="163">
        <v>58</v>
      </c>
    </row>
    <row r="1640" spans="1:8" x14ac:dyDescent="0.2">
      <c r="A1640" s="159">
        <v>1668</v>
      </c>
      <c r="B1640" s="160">
        <f t="shared" si="75"/>
        <v>130.16</v>
      </c>
      <c r="C1640" s="161">
        <v>278.20999999999998</v>
      </c>
      <c r="D1640" s="162">
        <v>44710</v>
      </c>
      <c r="E1640" s="163">
        <v>31909</v>
      </c>
      <c r="F1640" s="162">
        <f t="shared" si="77"/>
        <v>7470</v>
      </c>
      <c r="G1640" s="164">
        <f t="shared" si="76"/>
        <v>5498</v>
      </c>
      <c r="H1640" s="163">
        <v>58</v>
      </c>
    </row>
    <row r="1641" spans="1:8" x14ac:dyDescent="0.2">
      <c r="A1641" s="159">
        <v>1669</v>
      </c>
      <c r="B1641" s="160">
        <f t="shared" si="75"/>
        <v>130.16</v>
      </c>
      <c r="C1641" s="161">
        <v>278.20999999999998</v>
      </c>
      <c r="D1641" s="162">
        <v>44710</v>
      </c>
      <c r="E1641" s="163">
        <v>31909</v>
      </c>
      <c r="F1641" s="162">
        <f t="shared" si="77"/>
        <v>7470</v>
      </c>
      <c r="G1641" s="164">
        <f t="shared" si="76"/>
        <v>5498</v>
      </c>
      <c r="H1641" s="163">
        <v>58</v>
      </c>
    </row>
    <row r="1642" spans="1:8" x14ac:dyDescent="0.2">
      <c r="A1642" s="159">
        <v>1670</v>
      </c>
      <c r="B1642" s="160">
        <f t="shared" si="75"/>
        <v>130.16999999999999</v>
      </c>
      <c r="C1642" s="161">
        <v>278.20999999999998</v>
      </c>
      <c r="D1642" s="162">
        <v>44710</v>
      </c>
      <c r="E1642" s="163">
        <v>31909</v>
      </c>
      <c r="F1642" s="162">
        <f t="shared" si="77"/>
        <v>7469</v>
      </c>
      <c r="G1642" s="164">
        <f t="shared" si="76"/>
        <v>5498</v>
      </c>
      <c r="H1642" s="163">
        <v>58</v>
      </c>
    </row>
    <row r="1643" spans="1:8" x14ac:dyDescent="0.2">
      <c r="A1643" s="159">
        <v>1671</v>
      </c>
      <c r="B1643" s="160">
        <f t="shared" si="75"/>
        <v>130.16999999999999</v>
      </c>
      <c r="C1643" s="161">
        <v>278.20999999999998</v>
      </c>
      <c r="D1643" s="162">
        <v>44710</v>
      </c>
      <c r="E1643" s="163">
        <v>31909</v>
      </c>
      <c r="F1643" s="162">
        <f t="shared" si="77"/>
        <v>7469</v>
      </c>
      <c r="G1643" s="164">
        <f t="shared" si="76"/>
        <v>5498</v>
      </c>
      <c r="H1643" s="163">
        <v>58</v>
      </c>
    </row>
    <row r="1644" spans="1:8" x14ac:dyDescent="0.2">
      <c r="A1644" s="159">
        <v>1672</v>
      </c>
      <c r="B1644" s="160">
        <f t="shared" si="75"/>
        <v>130.16999999999999</v>
      </c>
      <c r="C1644" s="161">
        <v>278.20999999999998</v>
      </c>
      <c r="D1644" s="162">
        <v>44710</v>
      </c>
      <c r="E1644" s="163">
        <v>31909</v>
      </c>
      <c r="F1644" s="162">
        <f t="shared" si="77"/>
        <v>7469</v>
      </c>
      <c r="G1644" s="164">
        <f t="shared" si="76"/>
        <v>5498</v>
      </c>
      <c r="H1644" s="163">
        <v>58</v>
      </c>
    </row>
    <row r="1645" spans="1:8" x14ac:dyDescent="0.2">
      <c r="A1645" s="159">
        <v>1673</v>
      </c>
      <c r="B1645" s="160">
        <f t="shared" si="75"/>
        <v>130.16999999999999</v>
      </c>
      <c r="C1645" s="161">
        <v>278.20999999999998</v>
      </c>
      <c r="D1645" s="162">
        <v>44710</v>
      </c>
      <c r="E1645" s="163">
        <v>31909</v>
      </c>
      <c r="F1645" s="162">
        <f t="shared" si="77"/>
        <v>7469</v>
      </c>
      <c r="G1645" s="164">
        <f t="shared" si="76"/>
        <v>5498</v>
      </c>
      <c r="H1645" s="163">
        <v>58</v>
      </c>
    </row>
    <row r="1646" spans="1:8" x14ac:dyDescent="0.2">
      <c r="A1646" s="159">
        <v>1674</v>
      </c>
      <c r="B1646" s="160">
        <f t="shared" si="75"/>
        <v>130.18</v>
      </c>
      <c r="C1646" s="161">
        <v>278.20999999999998</v>
      </c>
      <c r="D1646" s="162">
        <v>44710</v>
      </c>
      <c r="E1646" s="163">
        <v>31909</v>
      </c>
      <c r="F1646" s="162">
        <f t="shared" si="77"/>
        <v>7469</v>
      </c>
      <c r="G1646" s="164">
        <f t="shared" si="76"/>
        <v>5498</v>
      </c>
      <c r="H1646" s="163">
        <v>58</v>
      </c>
    </row>
    <row r="1647" spans="1:8" x14ac:dyDescent="0.2">
      <c r="A1647" s="159">
        <v>1675</v>
      </c>
      <c r="B1647" s="160">
        <f t="shared" si="75"/>
        <v>130.18</v>
      </c>
      <c r="C1647" s="161">
        <v>278.20999999999998</v>
      </c>
      <c r="D1647" s="162">
        <v>44710</v>
      </c>
      <c r="E1647" s="163">
        <v>31909</v>
      </c>
      <c r="F1647" s="162">
        <f t="shared" si="77"/>
        <v>7469</v>
      </c>
      <c r="G1647" s="164">
        <f t="shared" si="76"/>
        <v>5498</v>
      </c>
      <c r="H1647" s="163">
        <v>58</v>
      </c>
    </row>
    <row r="1648" spans="1:8" x14ac:dyDescent="0.2">
      <c r="A1648" s="159">
        <v>1676</v>
      </c>
      <c r="B1648" s="160">
        <f t="shared" si="75"/>
        <v>130.18</v>
      </c>
      <c r="C1648" s="161">
        <v>278.20999999999998</v>
      </c>
      <c r="D1648" s="162">
        <v>44710</v>
      </c>
      <c r="E1648" s="163">
        <v>31909</v>
      </c>
      <c r="F1648" s="162">
        <f t="shared" si="77"/>
        <v>7469</v>
      </c>
      <c r="G1648" s="164">
        <f t="shared" si="76"/>
        <v>5498</v>
      </c>
      <c r="H1648" s="163">
        <v>58</v>
      </c>
    </row>
    <row r="1649" spans="1:8" x14ac:dyDescent="0.2">
      <c r="A1649" s="159">
        <v>1677</v>
      </c>
      <c r="B1649" s="160">
        <f t="shared" si="75"/>
        <v>130.18</v>
      </c>
      <c r="C1649" s="161">
        <v>278.20999999999998</v>
      </c>
      <c r="D1649" s="162">
        <v>44710</v>
      </c>
      <c r="E1649" s="163">
        <v>31909</v>
      </c>
      <c r="F1649" s="162">
        <f t="shared" si="77"/>
        <v>7469</v>
      </c>
      <c r="G1649" s="164">
        <f t="shared" si="76"/>
        <v>5498</v>
      </c>
      <c r="H1649" s="163">
        <v>58</v>
      </c>
    </row>
    <row r="1650" spans="1:8" x14ac:dyDescent="0.2">
      <c r="A1650" s="159">
        <v>1678</v>
      </c>
      <c r="B1650" s="160">
        <f t="shared" si="75"/>
        <v>130.19</v>
      </c>
      <c r="C1650" s="161">
        <v>278.20999999999998</v>
      </c>
      <c r="D1650" s="162">
        <v>44710</v>
      </c>
      <c r="E1650" s="163">
        <v>31909</v>
      </c>
      <c r="F1650" s="162">
        <f t="shared" si="77"/>
        <v>7468</v>
      </c>
      <c r="G1650" s="164">
        <f t="shared" si="76"/>
        <v>5497</v>
      </c>
      <c r="H1650" s="163">
        <v>58</v>
      </c>
    </row>
    <row r="1651" spans="1:8" x14ac:dyDescent="0.2">
      <c r="A1651" s="159">
        <v>1679</v>
      </c>
      <c r="B1651" s="160">
        <f t="shared" si="75"/>
        <v>130.19</v>
      </c>
      <c r="C1651" s="161">
        <v>278.20999999999998</v>
      </c>
      <c r="D1651" s="162">
        <v>44710</v>
      </c>
      <c r="E1651" s="163">
        <v>31909</v>
      </c>
      <c r="F1651" s="162">
        <f t="shared" si="77"/>
        <v>7468</v>
      </c>
      <c r="G1651" s="164">
        <f t="shared" si="76"/>
        <v>5497</v>
      </c>
      <c r="H1651" s="163">
        <v>58</v>
      </c>
    </row>
    <row r="1652" spans="1:8" x14ac:dyDescent="0.2">
      <c r="A1652" s="159">
        <v>1680</v>
      </c>
      <c r="B1652" s="160">
        <f t="shared" si="75"/>
        <v>130.19</v>
      </c>
      <c r="C1652" s="161">
        <v>278.20999999999998</v>
      </c>
      <c r="D1652" s="162">
        <v>44710</v>
      </c>
      <c r="E1652" s="163">
        <v>31909</v>
      </c>
      <c r="F1652" s="162">
        <f t="shared" si="77"/>
        <v>7468</v>
      </c>
      <c r="G1652" s="164">
        <f t="shared" si="76"/>
        <v>5497</v>
      </c>
      <c r="H1652" s="163">
        <v>58</v>
      </c>
    </row>
    <row r="1653" spans="1:8" x14ac:dyDescent="0.2">
      <c r="A1653" s="159">
        <v>1681</v>
      </c>
      <c r="B1653" s="160">
        <f t="shared" si="75"/>
        <v>130.19</v>
      </c>
      <c r="C1653" s="161">
        <v>278.20999999999998</v>
      </c>
      <c r="D1653" s="162">
        <v>44710</v>
      </c>
      <c r="E1653" s="163">
        <v>31909</v>
      </c>
      <c r="F1653" s="162">
        <f t="shared" si="77"/>
        <v>7468</v>
      </c>
      <c r="G1653" s="164">
        <f t="shared" si="76"/>
        <v>5497</v>
      </c>
      <c r="H1653" s="163">
        <v>58</v>
      </c>
    </row>
    <row r="1654" spans="1:8" x14ac:dyDescent="0.2">
      <c r="A1654" s="159">
        <v>1682</v>
      </c>
      <c r="B1654" s="160">
        <f t="shared" si="75"/>
        <v>130.19999999999999</v>
      </c>
      <c r="C1654" s="161">
        <v>278.20999999999998</v>
      </c>
      <c r="D1654" s="162">
        <v>44710</v>
      </c>
      <c r="E1654" s="163">
        <v>31909</v>
      </c>
      <c r="F1654" s="162">
        <f t="shared" si="77"/>
        <v>7468</v>
      </c>
      <c r="G1654" s="164">
        <f t="shared" si="76"/>
        <v>5497</v>
      </c>
      <c r="H1654" s="163">
        <v>58</v>
      </c>
    </row>
    <row r="1655" spans="1:8" x14ac:dyDescent="0.2">
      <c r="A1655" s="159">
        <v>1683</v>
      </c>
      <c r="B1655" s="160">
        <f t="shared" si="75"/>
        <v>130.19999999999999</v>
      </c>
      <c r="C1655" s="161">
        <v>278.20999999999998</v>
      </c>
      <c r="D1655" s="162">
        <v>44710</v>
      </c>
      <c r="E1655" s="163">
        <v>31909</v>
      </c>
      <c r="F1655" s="162">
        <f t="shared" si="77"/>
        <v>7468</v>
      </c>
      <c r="G1655" s="164">
        <f t="shared" si="76"/>
        <v>5497</v>
      </c>
      <c r="H1655" s="163">
        <v>58</v>
      </c>
    </row>
    <row r="1656" spans="1:8" x14ac:dyDescent="0.2">
      <c r="A1656" s="159">
        <v>1684</v>
      </c>
      <c r="B1656" s="160">
        <f t="shared" si="75"/>
        <v>130.19999999999999</v>
      </c>
      <c r="C1656" s="161">
        <v>278.20999999999998</v>
      </c>
      <c r="D1656" s="162">
        <v>44710</v>
      </c>
      <c r="E1656" s="163">
        <v>31909</v>
      </c>
      <c r="F1656" s="162">
        <f t="shared" si="77"/>
        <v>7468</v>
      </c>
      <c r="G1656" s="164">
        <f t="shared" si="76"/>
        <v>5497</v>
      </c>
      <c r="H1656" s="163">
        <v>58</v>
      </c>
    </row>
    <row r="1657" spans="1:8" x14ac:dyDescent="0.2">
      <c r="A1657" s="159">
        <v>1685</v>
      </c>
      <c r="B1657" s="160">
        <f t="shared" si="75"/>
        <v>130.19999999999999</v>
      </c>
      <c r="C1657" s="161">
        <v>278.20999999999998</v>
      </c>
      <c r="D1657" s="162">
        <v>44710</v>
      </c>
      <c r="E1657" s="163">
        <v>31909</v>
      </c>
      <c r="F1657" s="162">
        <f t="shared" si="77"/>
        <v>7468</v>
      </c>
      <c r="G1657" s="164">
        <f t="shared" si="76"/>
        <v>5497</v>
      </c>
      <c r="H1657" s="163">
        <v>58</v>
      </c>
    </row>
    <row r="1658" spans="1:8" x14ac:dyDescent="0.2">
      <c r="A1658" s="159">
        <v>1686</v>
      </c>
      <c r="B1658" s="160">
        <f t="shared" si="75"/>
        <v>130.21</v>
      </c>
      <c r="C1658" s="161">
        <v>278.20999999999998</v>
      </c>
      <c r="D1658" s="162">
        <v>44710</v>
      </c>
      <c r="E1658" s="163">
        <v>31909</v>
      </c>
      <c r="F1658" s="162">
        <f t="shared" si="77"/>
        <v>7468</v>
      </c>
      <c r="G1658" s="164">
        <f t="shared" si="76"/>
        <v>5497</v>
      </c>
      <c r="H1658" s="163">
        <v>58</v>
      </c>
    </row>
    <row r="1659" spans="1:8" x14ac:dyDescent="0.2">
      <c r="A1659" s="159">
        <v>1687</v>
      </c>
      <c r="B1659" s="160">
        <f t="shared" si="75"/>
        <v>130.21</v>
      </c>
      <c r="C1659" s="161">
        <v>278.20999999999998</v>
      </c>
      <c r="D1659" s="162">
        <v>44710</v>
      </c>
      <c r="E1659" s="163">
        <v>31909</v>
      </c>
      <c r="F1659" s="162">
        <f t="shared" si="77"/>
        <v>7468</v>
      </c>
      <c r="G1659" s="164">
        <f t="shared" si="76"/>
        <v>5497</v>
      </c>
      <c r="H1659" s="163">
        <v>58</v>
      </c>
    </row>
    <row r="1660" spans="1:8" x14ac:dyDescent="0.2">
      <c r="A1660" s="159">
        <v>1688</v>
      </c>
      <c r="B1660" s="160">
        <f t="shared" si="75"/>
        <v>130.21</v>
      </c>
      <c r="C1660" s="161">
        <v>278.20999999999998</v>
      </c>
      <c r="D1660" s="162">
        <v>44710</v>
      </c>
      <c r="E1660" s="163">
        <v>31909</v>
      </c>
      <c r="F1660" s="162">
        <f t="shared" si="77"/>
        <v>7468</v>
      </c>
      <c r="G1660" s="164">
        <f t="shared" si="76"/>
        <v>5497</v>
      </c>
      <c r="H1660" s="163">
        <v>58</v>
      </c>
    </row>
    <row r="1661" spans="1:8" x14ac:dyDescent="0.2">
      <c r="A1661" s="159">
        <v>1689</v>
      </c>
      <c r="B1661" s="160">
        <f t="shared" si="75"/>
        <v>130.21</v>
      </c>
      <c r="C1661" s="161">
        <v>278.20999999999998</v>
      </c>
      <c r="D1661" s="162">
        <v>44710</v>
      </c>
      <c r="E1661" s="163">
        <v>31909</v>
      </c>
      <c r="F1661" s="162">
        <f t="shared" si="77"/>
        <v>7468</v>
      </c>
      <c r="G1661" s="164">
        <f t="shared" si="76"/>
        <v>5497</v>
      </c>
      <c r="H1661" s="163">
        <v>58</v>
      </c>
    </row>
    <row r="1662" spans="1:8" x14ac:dyDescent="0.2">
      <c r="A1662" s="159">
        <v>1690</v>
      </c>
      <c r="B1662" s="160">
        <f t="shared" si="75"/>
        <v>130.22</v>
      </c>
      <c r="C1662" s="161">
        <v>278.20999999999998</v>
      </c>
      <c r="D1662" s="162">
        <v>44710</v>
      </c>
      <c r="E1662" s="163">
        <v>31909</v>
      </c>
      <c r="F1662" s="162">
        <f t="shared" si="77"/>
        <v>7467</v>
      </c>
      <c r="G1662" s="164">
        <f t="shared" si="76"/>
        <v>5496</v>
      </c>
      <c r="H1662" s="163">
        <v>58</v>
      </c>
    </row>
    <row r="1663" spans="1:8" x14ac:dyDescent="0.2">
      <c r="A1663" s="159">
        <v>1691</v>
      </c>
      <c r="B1663" s="160">
        <f t="shared" si="75"/>
        <v>130.22</v>
      </c>
      <c r="C1663" s="161">
        <v>278.20999999999998</v>
      </c>
      <c r="D1663" s="162">
        <v>44710</v>
      </c>
      <c r="E1663" s="163">
        <v>31909</v>
      </c>
      <c r="F1663" s="162">
        <f t="shared" si="77"/>
        <v>7467</v>
      </c>
      <c r="G1663" s="164">
        <f t="shared" si="76"/>
        <v>5496</v>
      </c>
      <c r="H1663" s="163">
        <v>58</v>
      </c>
    </row>
    <row r="1664" spans="1:8" x14ac:dyDescent="0.2">
      <c r="A1664" s="159">
        <v>1692</v>
      </c>
      <c r="B1664" s="160">
        <f t="shared" si="75"/>
        <v>130.22</v>
      </c>
      <c r="C1664" s="161">
        <v>278.20999999999998</v>
      </c>
      <c r="D1664" s="162">
        <v>44710</v>
      </c>
      <c r="E1664" s="163">
        <v>31909</v>
      </c>
      <c r="F1664" s="162">
        <f t="shared" si="77"/>
        <v>7467</v>
      </c>
      <c r="G1664" s="164">
        <f t="shared" si="76"/>
        <v>5496</v>
      </c>
      <c r="H1664" s="163">
        <v>58</v>
      </c>
    </row>
    <row r="1665" spans="1:8" x14ac:dyDescent="0.2">
      <c r="A1665" s="159">
        <v>1693</v>
      </c>
      <c r="B1665" s="160">
        <f t="shared" si="75"/>
        <v>130.22</v>
      </c>
      <c r="C1665" s="161">
        <v>278.20999999999998</v>
      </c>
      <c r="D1665" s="162">
        <v>44710</v>
      </c>
      <c r="E1665" s="163">
        <v>31909</v>
      </c>
      <c r="F1665" s="162">
        <f t="shared" si="77"/>
        <v>7467</v>
      </c>
      <c r="G1665" s="164">
        <f t="shared" si="76"/>
        <v>5496</v>
      </c>
      <c r="H1665" s="163">
        <v>58</v>
      </c>
    </row>
    <row r="1666" spans="1:8" x14ac:dyDescent="0.2">
      <c r="A1666" s="159">
        <v>1694</v>
      </c>
      <c r="B1666" s="160">
        <f t="shared" si="75"/>
        <v>130.22999999999999</v>
      </c>
      <c r="C1666" s="161">
        <v>278.20999999999998</v>
      </c>
      <c r="D1666" s="162">
        <v>44710</v>
      </c>
      <c r="E1666" s="163">
        <v>31909</v>
      </c>
      <c r="F1666" s="162">
        <f t="shared" si="77"/>
        <v>7467</v>
      </c>
      <c r="G1666" s="164">
        <f t="shared" si="76"/>
        <v>5496</v>
      </c>
      <c r="H1666" s="163">
        <v>58</v>
      </c>
    </row>
    <row r="1667" spans="1:8" x14ac:dyDescent="0.2">
      <c r="A1667" s="159">
        <v>1695</v>
      </c>
      <c r="B1667" s="160">
        <f t="shared" si="75"/>
        <v>130.22999999999999</v>
      </c>
      <c r="C1667" s="161">
        <v>278.20999999999998</v>
      </c>
      <c r="D1667" s="162">
        <v>44710</v>
      </c>
      <c r="E1667" s="163">
        <v>31909</v>
      </c>
      <c r="F1667" s="162">
        <f t="shared" si="77"/>
        <v>7467</v>
      </c>
      <c r="G1667" s="164">
        <f t="shared" si="76"/>
        <v>5496</v>
      </c>
      <c r="H1667" s="163">
        <v>58</v>
      </c>
    </row>
    <row r="1668" spans="1:8" x14ac:dyDescent="0.2">
      <c r="A1668" s="159">
        <v>1696</v>
      </c>
      <c r="B1668" s="160">
        <f t="shared" si="75"/>
        <v>130.22999999999999</v>
      </c>
      <c r="C1668" s="161">
        <v>278.20999999999998</v>
      </c>
      <c r="D1668" s="162">
        <v>44710</v>
      </c>
      <c r="E1668" s="163">
        <v>31909</v>
      </c>
      <c r="F1668" s="162">
        <f t="shared" si="77"/>
        <v>7467</v>
      </c>
      <c r="G1668" s="164">
        <f t="shared" si="76"/>
        <v>5496</v>
      </c>
      <c r="H1668" s="163">
        <v>58</v>
      </c>
    </row>
    <row r="1669" spans="1:8" x14ac:dyDescent="0.2">
      <c r="A1669" s="159">
        <v>1697</v>
      </c>
      <c r="B1669" s="160">
        <f t="shared" si="75"/>
        <v>130.22999999999999</v>
      </c>
      <c r="C1669" s="161">
        <v>278.20999999999998</v>
      </c>
      <c r="D1669" s="162">
        <v>44710</v>
      </c>
      <c r="E1669" s="163">
        <v>31909</v>
      </c>
      <c r="F1669" s="162">
        <f t="shared" si="77"/>
        <v>7467</v>
      </c>
      <c r="G1669" s="164">
        <f t="shared" si="76"/>
        <v>5496</v>
      </c>
      <c r="H1669" s="163">
        <v>58</v>
      </c>
    </row>
    <row r="1670" spans="1:8" x14ac:dyDescent="0.2">
      <c r="A1670" s="159">
        <v>1698</v>
      </c>
      <c r="B1670" s="160">
        <f t="shared" si="75"/>
        <v>130.24</v>
      </c>
      <c r="C1670" s="161">
        <v>278.20999999999998</v>
      </c>
      <c r="D1670" s="162">
        <v>44710</v>
      </c>
      <c r="E1670" s="163">
        <v>31909</v>
      </c>
      <c r="F1670" s="162">
        <f t="shared" si="77"/>
        <v>7466</v>
      </c>
      <c r="G1670" s="164">
        <f t="shared" si="76"/>
        <v>5496</v>
      </c>
      <c r="H1670" s="163">
        <v>58</v>
      </c>
    </row>
    <row r="1671" spans="1:8" x14ac:dyDescent="0.2">
      <c r="A1671" s="159">
        <v>1699</v>
      </c>
      <c r="B1671" s="160">
        <f t="shared" si="75"/>
        <v>130.24</v>
      </c>
      <c r="C1671" s="161">
        <v>278.20999999999998</v>
      </c>
      <c r="D1671" s="162">
        <v>44710</v>
      </c>
      <c r="E1671" s="163">
        <v>31909</v>
      </c>
      <c r="F1671" s="162">
        <f t="shared" si="77"/>
        <v>7466</v>
      </c>
      <c r="G1671" s="164">
        <f t="shared" si="76"/>
        <v>5496</v>
      </c>
      <c r="H1671" s="163">
        <v>58</v>
      </c>
    </row>
    <row r="1672" spans="1:8" x14ac:dyDescent="0.2">
      <c r="A1672" s="159">
        <v>1700</v>
      </c>
      <c r="B1672" s="160">
        <f t="shared" si="75"/>
        <v>130.24</v>
      </c>
      <c r="C1672" s="161">
        <v>278.20999999999998</v>
      </c>
      <c r="D1672" s="162">
        <v>44710</v>
      </c>
      <c r="E1672" s="163">
        <v>31909</v>
      </c>
      <c r="F1672" s="162">
        <f t="shared" si="77"/>
        <v>7466</v>
      </c>
      <c r="G1672" s="164">
        <f t="shared" si="76"/>
        <v>5496</v>
      </c>
      <c r="H1672" s="163">
        <v>58</v>
      </c>
    </row>
    <row r="1673" spans="1:8" x14ac:dyDescent="0.2">
      <c r="A1673" s="159">
        <v>1701</v>
      </c>
      <c r="B1673" s="160">
        <f t="shared" si="75"/>
        <v>130.24</v>
      </c>
      <c r="C1673" s="161">
        <v>278.20999999999998</v>
      </c>
      <c r="D1673" s="162">
        <v>44710</v>
      </c>
      <c r="E1673" s="163">
        <v>31909</v>
      </c>
      <c r="F1673" s="162">
        <f t="shared" si="77"/>
        <v>7466</v>
      </c>
      <c r="G1673" s="164">
        <f t="shared" si="76"/>
        <v>5496</v>
      </c>
      <c r="H1673" s="163">
        <v>58</v>
      </c>
    </row>
    <row r="1674" spans="1:8" x14ac:dyDescent="0.2">
      <c r="A1674" s="159">
        <v>1702</v>
      </c>
      <c r="B1674" s="160">
        <f t="shared" si="75"/>
        <v>130.25</v>
      </c>
      <c r="C1674" s="161">
        <v>278.20999999999998</v>
      </c>
      <c r="D1674" s="162">
        <v>44710</v>
      </c>
      <c r="E1674" s="163">
        <v>31909</v>
      </c>
      <c r="F1674" s="162">
        <f t="shared" si="77"/>
        <v>7466</v>
      </c>
      <c r="G1674" s="164">
        <f t="shared" si="76"/>
        <v>5495</v>
      </c>
      <c r="H1674" s="163">
        <v>58</v>
      </c>
    </row>
    <row r="1675" spans="1:8" x14ac:dyDescent="0.2">
      <c r="A1675" s="159">
        <v>1703</v>
      </c>
      <c r="B1675" s="160">
        <f t="shared" si="75"/>
        <v>130.25</v>
      </c>
      <c r="C1675" s="161">
        <v>278.20999999999998</v>
      </c>
      <c r="D1675" s="162">
        <v>44710</v>
      </c>
      <c r="E1675" s="163">
        <v>31909</v>
      </c>
      <c r="F1675" s="162">
        <f t="shared" si="77"/>
        <v>7466</v>
      </c>
      <c r="G1675" s="164">
        <f t="shared" si="76"/>
        <v>5495</v>
      </c>
      <c r="H1675" s="163">
        <v>58</v>
      </c>
    </row>
    <row r="1676" spans="1:8" x14ac:dyDescent="0.2">
      <c r="A1676" s="159">
        <v>1704</v>
      </c>
      <c r="B1676" s="160">
        <f t="shared" ref="B1676:B1739" si="78">ROUND(4.2*LN(A1676)+99,2)</f>
        <v>130.25</v>
      </c>
      <c r="C1676" s="161">
        <v>278.20999999999998</v>
      </c>
      <c r="D1676" s="162">
        <v>44710</v>
      </c>
      <c r="E1676" s="163">
        <v>31909</v>
      </c>
      <c r="F1676" s="162">
        <f t="shared" si="77"/>
        <v>7466</v>
      </c>
      <c r="G1676" s="164">
        <f t="shared" ref="G1676:G1739" si="79">ROUND(12*(1/B1676*D1676+1/C1676*E1676),0)</f>
        <v>5495</v>
      </c>
      <c r="H1676" s="163">
        <v>58</v>
      </c>
    </row>
    <row r="1677" spans="1:8" x14ac:dyDescent="0.2">
      <c r="A1677" s="159">
        <v>1705</v>
      </c>
      <c r="B1677" s="160">
        <f t="shared" si="78"/>
        <v>130.25</v>
      </c>
      <c r="C1677" s="161">
        <v>278.20999999999998</v>
      </c>
      <c r="D1677" s="162">
        <v>44710</v>
      </c>
      <c r="E1677" s="163">
        <v>31909</v>
      </c>
      <c r="F1677" s="162">
        <f t="shared" si="77"/>
        <v>7466</v>
      </c>
      <c r="G1677" s="164">
        <f t="shared" si="79"/>
        <v>5495</v>
      </c>
      <c r="H1677" s="163">
        <v>58</v>
      </c>
    </row>
    <row r="1678" spans="1:8" x14ac:dyDescent="0.2">
      <c r="A1678" s="159">
        <v>1706</v>
      </c>
      <c r="B1678" s="160">
        <f t="shared" si="78"/>
        <v>130.26</v>
      </c>
      <c r="C1678" s="161">
        <v>278.20999999999998</v>
      </c>
      <c r="D1678" s="162">
        <v>44710</v>
      </c>
      <c r="E1678" s="163">
        <v>31909</v>
      </c>
      <c r="F1678" s="162">
        <f t="shared" si="77"/>
        <v>7465</v>
      </c>
      <c r="G1678" s="164">
        <f t="shared" si="79"/>
        <v>5495</v>
      </c>
      <c r="H1678" s="163">
        <v>58</v>
      </c>
    </row>
    <row r="1679" spans="1:8" x14ac:dyDescent="0.2">
      <c r="A1679" s="159">
        <v>1707</v>
      </c>
      <c r="B1679" s="160">
        <f t="shared" si="78"/>
        <v>130.26</v>
      </c>
      <c r="C1679" s="161">
        <v>278.20999999999998</v>
      </c>
      <c r="D1679" s="162">
        <v>44710</v>
      </c>
      <c r="E1679" s="163">
        <v>31909</v>
      </c>
      <c r="F1679" s="162">
        <f t="shared" si="77"/>
        <v>7465</v>
      </c>
      <c r="G1679" s="164">
        <f t="shared" si="79"/>
        <v>5495</v>
      </c>
      <c r="H1679" s="163">
        <v>58</v>
      </c>
    </row>
    <row r="1680" spans="1:8" x14ac:dyDescent="0.2">
      <c r="A1680" s="159">
        <v>1708</v>
      </c>
      <c r="B1680" s="160">
        <f t="shared" si="78"/>
        <v>130.26</v>
      </c>
      <c r="C1680" s="161">
        <v>278.20999999999998</v>
      </c>
      <c r="D1680" s="162">
        <v>44710</v>
      </c>
      <c r="E1680" s="163">
        <v>31909</v>
      </c>
      <c r="F1680" s="162">
        <f t="shared" ref="F1680:F1743" si="80">ROUND(12*1.348*(1/B1680*D1680+1/C1680*E1680)+H1680,0)</f>
        <v>7465</v>
      </c>
      <c r="G1680" s="164">
        <f t="shared" si="79"/>
        <v>5495</v>
      </c>
      <c r="H1680" s="163">
        <v>58</v>
      </c>
    </row>
    <row r="1681" spans="1:8" x14ac:dyDescent="0.2">
      <c r="A1681" s="159">
        <v>1709</v>
      </c>
      <c r="B1681" s="160">
        <f t="shared" si="78"/>
        <v>130.26</v>
      </c>
      <c r="C1681" s="161">
        <v>278.20999999999998</v>
      </c>
      <c r="D1681" s="162">
        <v>44710</v>
      </c>
      <c r="E1681" s="163">
        <v>31909</v>
      </c>
      <c r="F1681" s="162">
        <f t="shared" si="80"/>
        <v>7465</v>
      </c>
      <c r="G1681" s="164">
        <f t="shared" si="79"/>
        <v>5495</v>
      </c>
      <c r="H1681" s="163">
        <v>58</v>
      </c>
    </row>
    <row r="1682" spans="1:8" x14ac:dyDescent="0.2">
      <c r="A1682" s="159">
        <v>1710</v>
      </c>
      <c r="B1682" s="160">
        <f t="shared" si="78"/>
        <v>130.27000000000001</v>
      </c>
      <c r="C1682" s="161">
        <v>278.20999999999998</v>
      </c>
      <c r="D1682" s="162">
        <v>44710</v>
      </c>
      <c r="E1682" s="163">
        <v>31909</v>
      </c>
      <c r="F1682" s="162">
        <f t="shared" si="80"/>
        <v>7465</v>
      </c>
      <c r="G1682" s="164">
        <f t="shared" si="79"/>
        <v>5495</v>
      </c>
      <c r="H1682" s="163">
        <v>58</v>
      </c>
    </row>
    <row r="1683" spans="1:8" x14ac:dyDescent="0.2">
      <c r="A1683" s="159">
        <v>1711</v>
      </c>
      <c r="B1683" s="160">
        <f t="shared" si="78"/>
        <v>130.27000000000001</v>
      </c>
      <c r="C1683" s="161">
        <v>278.20999999999998</v>
      </c>
      <c r="D1683" s="162">
        <v>44710</v>
      </c>
      <c r="E1683" s="163">
        <v>31909</v>
      </c>
      <c r="F1683" s="162">
        <f t="shared" si="80"/>
        <v>7465</v>
      </c>
      <c r="G1683" s="164">
        <f t="shared" si="79"/>
        <v>5495</v>
      </c>
      <c r="H1683" s="163">
        <v>58</v>
      </c>
    </row>
    <row r="1684" spans="1:8" x14ac:dyDescent="0.2">
      <c r="A1684" s="159">
        <v>1712</v>
      </c>
      <c r="B1684" s="160">
        <f t="shared" si="78"/>
        <v>130.27000000000001</v>
      </c>
      <c r="C1684" s="161">
        <v>278.20999999999998</v>
      </c>
      <c r="D1684" s="162">
        <v>44710</v>
      </c>
      <c r="E1684" s="163">
        <v>31909</v>
      </c>
      <c r="F1684" s="162">
        <f t="shared" si="80"/>
        <v>7465</v>
      </c>
      <c r="G1684" s="164">
        <f t="shared" si="79"/>
        <v>5495</v>
      </c>
      <c r="H1684" s="163">
        <v>58</v>
      </c>
    </row>
    <row r="1685" spans="1:8" x14ac:dyDescent="0.2">
      <c r="A1685" s="159">
        <v>1713</v>
      </c>
      <c r="B1685" s="160">
        <f t="shared" si="78"/>
        <v>130.27000000000001</v>
      </c>
      <c r="C1685" s="161">
        <v>278.20999999999998</v>
      </c>
      <c r="D1685" s="162">
        <v>44710</v>
      </c>
      <c r="E1685" s="163">
        <v>31909</v>
      </c>
      <c r="F1685" s="162">
        <f t="shared" si="80"/>
        <v>7465</v>
      </c>
      <c r="G1685" s="164">
        <f t="shared" si="79"/>
        <v>5495</v>
      </c>
      <c r="H1685" s="163">
        <v>58</v>
      </c>
    </row>
    <row r="1686" spans="1:8" x14ac:dyDescent="0.2">
      <c r="A1686" s="159">
        <v>1714</v>
      </c>
      <c r="B1686" s="160">
        <f t="shared" si="78"/>
        <v>130.28</v>
      </c>
      <c r="C1686" s="161">
        <v>278.20999999999998</v>
      </c>
      <c r="D1686" s="162">
        <v>44710</v>
      </c>
      <c r="E1686" s="163">
        <v>31909</v>
      </c>
      <c r="F1686" s="162">
        <f t="shared" si="80"/>
        <v>7465</v>
      </c>
      <c r="G1686" s="164">
        <f t="shared" si="79"/>
        <v>5495</v>
      </c>
      <c r="H1686" s="163">
        <v>58</v>
      </c>
    </row>
    <row r="1687" spans="1:8" x14ac:dyDescent="0.2">
      <c r="A1687" s="159">
        <v>1715</v>
      </c>
      <c r="B1687" s="160">
        <f t="shared" si="78"/>
        <v>130.28</v>
      </c>
      <c r="C1687" s="161">
        <v>278.20999999999998</v>
      </c>
      <c r="D1687" s="162">
        <v>44710</v>
      </c>
      <c r="E1687" s="163">
        <v>31909</v>
      </c>
      <c r="F1687" s="162">
        <f t="shared" si="80"/>
        <v>7465</v>
      </c>
      <c r="G1687" s="164">
        <f t="shared" si="79"/>
        <v>5495</v>
      </c>
      <c r="H1687" s="163">
        <v>58</v>
      </c>
    </row>
    <row r="1688" spans="1:8" x14ac:dyDescent="0.2">
      <c r="A1688" s="159">
        <v>1716</v>
      </c>
      <c r="B1688" s="160">
        <f t="shared" si="78"/>
        <v>130.28</v>
      </c>
      <c r="C1688" s="161">
        <v>278.20999999999998</v>
      </c>
      <c r="D1688" s="162">
        <v>44710</v>
      </c>
      <c r="E1688" s="163">
        <v>31909</v>
      </c>
      <c r="F1688" s="162">
        <f t="shared" si="80"/>
        <v>7465</v>
      </c>
      <c r="G1688" s="164">
        <f t="shared" si="79"/>
        <v>5495</v>
      </c>
      <c r="H1688" s="163">
        <v>58</v>
      </c>
    </row>
    <row r="1689" spans="1:8" x14ac:dyDescent="0.2">
      <c r="A1689" s="159">
        <v>1717</v>
      </c>
      <c r="B1689" s="160">
        <f t="shared" si="78"/>
        <v>130.28</v>
      </c>
      <c r="C1689" s="161">
        <v>278.20999999999998</v>
      </c>
      <c r="D1689" s="162">
        <v>44710</v>
      </c>
      <c r="E1689" s="163">
        <v>31909</v>
      </c>
      <c r="F1689" s="162">
        <f t="shared" si="80"/>
        <v>7465</v>
      </c>
      <c r="G1689" s="164">
        <f t="shared" si="79"/>
        <v>5495</v>
      </c>
      <c r="H1689" s="163">
        <v>58</v>
      </c>
    </row>
    <row r="1690" spans="1:8" x14ac:dyDescent="0.2">
      <c r="A1690" s="159">
        <v>1718</v>
      </c>
      <c r="B1690" s="160">
        <f t="shared" si="78"/>
        <v>130.29</v>
      </c>
      <c r="C1690" s="161">
        <v>278.20999999999998</v>
      </c>
      <c r="D1690" s="162">
        <v>44710</v>
      </c>
      <c r="E1690" s="163">
        <v>31909</v>
      </c>
      <c r="F1690" s="162">
        <f t="shared" si="80"/>
        <v>7464</v>
      </c>
      <c r="G1690" s="164">
        <f t="shared" si="79"/>
        <v>5494</v>
      </c>
      <c r="H1690" s="163">
        <v>58</v>
      </c>
    </row>
    <row r="1691" spans="1:8" x14ac:dyDescent="0.2">
      <c r="A1691" s="159">
        <v>1719</v>
      </c>
      <c r="B1691" s="160">
        <f t="shared" si="78"/>
        <v>130.29</v>
      </c>
      <c r="C1691" s="161">
        <v>278.20999999999998</v>
      </c>
      <c r="D1691" s="162">
        <v>44710</v>
      </c>
      <c r="E1691" s="163">
        <v>31909</v>
      </c>
      <c r="F1691" s="162">
        <f t="shared" si="80"/>
        <v>7464</v>
      </c>
      <c r="G1691" s="164">
        <f t="shared" si="79"/>
        <v>5494</v>
      </c>
      <c r="H1691" s="163">
        <v>58</v>
      </c>
    </row>
    <row r="1692" spans="1:8" x14ac:dyDescent="0.2">
      <c r="A1692" s="159">
        <v>1720</v>
      </c>
      <c r="B1692" s="160">
        <f t="shared" si="78"/>
        <v>130.29</v>
      </c>
      <c r="C1692" s="161">
        <v>278.20999999999998</v>
      </c>
      <c r="D1692" s="162">
        <v>44710</v>
      </c>
      <c r="E1692" s="163">
        <v>31909</v>
      </c>
      <c r="F1692" s="162">
        <f t="shared" si="80"/>
        <v>7464</v>
      </c>
      <c r="G1692" s="164">
        <f t="shared" si="79"/>
        <v>5494</v>
      </c>
      <c r="H1692" s="163">
        <v>58</v>
      </c>
    </row>
    <row r="1693" spans="1:8" x14ac:dyDescent="0.2">
      <c r="A1693" s="159">
        <v>1721</v>
      </c>
      <c r="B1693" s="160">
        <f t="shared" si="78"/>
        <v>130.29</v>
      </c>
      <c r="C1693" s="161">
        <v>278.20999999999998</v>
      </c>
      <c r="D1693" s="162">
        <v>44710</v>
      </c>
      <c r="E1693" s="163">
        <v>31909</v>
      </c>
      <c r="F1693" s="162">
        <f t="shared" si="80"/>
        <v>7464</v>
      </c>
      <c r="G1693" s="164">
        <f t="shared" si="79"/>
        <v>5494</v>
      </c>
      <c r="H1693" s="163">
        <v>58</v>
      </c>
    </row>
    <row r="1694" spans="1:8" x14ac:dyDescent="0.2">
      <c r="A1694" s="159">
        <v>1722</v>
      </c>
      <c r="B1694" s="160">
        <f t="shared" si="78"/>
        <v>130.30000000000001</v>
      </c>
      <c r="C1694" s="161">
        <v>278.20999999999998</v>
      </c>
      <c r="D1694" s="162">
        <v>44710</v>
      </c>
      <c r="E1694" s="163">
        <v>31909</v>
      </c>
      <c r="F1694" s="162">
        <f t="shared" si="80"/>
        <v>7464</v>
      </c>
      <c r="G1694" s="164">
        <f t="shared" si="79"/>
        <v>5494</v>
      </c>
      <c r="H1694" s="163">
        <v>58</v>
      </c>
    </row>
    <row r="1695" spans="1:8" x14ac:dyDescent="0.2">
      <c r="A1695" s="159">
        <v>1723</v>
      </c>
      <c r="B1695" s="160">
        <f t="shared" si="78"/>
        <v>130.30000000000001</v>
      </c>
      <c r="C1695" s="161">
        <v>278.20999999999998</v>
      </c>
      <c r="D1695" s="162">
        <v>44710</v>
      </c>
      <c r="E1695" s="163">
        <v>31909</v>
      </c>
      <c r="F1695" s="162">
        <f t="shared" si="80"/>
        <v>7464</v>
      </c>
      <c r="G1695" s="164">
        <f t="shared" si="79"/>
        <v>5494</v>
      </c>
      <c r="H1695" s="163">
        <v>58</v>
      </c>
    </row>
    <row r="1696" spans="1:8" x14ac:dyDescent="0.2">
      <c r="A1696" s="159">
        <v>1724</v>
      </c>
      <c r="B1696" s="160">
        <f t="shared" si="78"/>
        <v>130.30000000000001</v>
      </c>
      <c r="C1696" s="161">
        <v>278.20999999999998</v>
      </c>
      <c r="D1696" s="162">
        <v>44710</v>
      </c>
      <c r="E1696" s="163">
        <v>31909</v>
      </c>
      <c r="F1696" s="162">
        <f t="shared" si="80"/>
        <v>7464</v>
      </c>
      <c r="G1696" s="164">
        <f t="shared" si="79"/>
        <v>5494</v>
      </c>
      <c r="H1696" s="163">
        <v>58</v>
      </c>
    </row>
    <row r="1697" spans="1:8" x14ac:dyDescent="0.2">
      <c r="A1697" s="159">
        <v>1725</v>
      </c>
      <c r="B1697" s="160">
        <f t="shared" si="78"/>
        <v>130.30000000000001</v>
      </c>
      <c r="C1697" s="161">
        <v>278.20999999999998</v>
      </c>
      <c r="D1697" s="162">
        <v>44710</v>
      </c>
      <c r="E1697" s="163">
        <v>31909</v>
      </c>
      <c r="F1697" s="162">
        <f t="shared" si="80"/>
        <v>7464</v>
      </c>
      <c r="G1697" s="164">
        <f t="shared" si="79"/>
        <v>5494</v>
      </c>
      <c r="H1697" s="163">
        <v>58</v>
      </c>
    </row>
    <row r="1698" spans="1:8" x14ac:dyDescent="0.2">
      <c r="A1698" s="159">
        <v>1726</v>
      </c>
      <c r="B1698" s="160">
        <f t="shared" si="78"/>
        <v>130.30000000000001</v>
      </c>
      <c r="C1698" s="161">
        <v>278.20999999999998</v>
      </c>
      <c r="D1698" s="162">
        <v>44710</v>
      </c>
      <c r="E1698" s="163">
        <v>31909</v>
      </c>
      <c r="F1698" s="162">
        <f t="shared" si="80"/>
        <v>7464</v>
      </c>
      <c r="G1698" s="164">
        <f t="shared" si="79"/>
        <v>5494</v>
      </c>
      <c r="H1698" s="163">
        <v>58</v>
      </c>
    </row>
    <row r="1699" spans="1:8" x14ac:dyDescent="0.2">
      <c r="A1699" s="159">
        <v>1727</v>
      </c>
      <c r="B1699" s="160">
        <f t="shared" si="78"/>
        <v>130.31</v>
      </c>
      <c r="C1699" s="161">
        <v>278.20999999999998</v>
      </c>
      <c r="D1699" s="162">
        <v>44710</v>
      </c>
      <c r="E1699" s="163">
        <v>31909</v>
      </c>
      <c r="F1699" s="162">
        <f t="shared" si="80"/>
        <v>7463</v>
      </c>
      <c r="G1699" s="164">
        <f t="shared" si="79"/>
        <v>5494</v>
      </c>
      <c r="H1699" s="163">
        <v>58</v>
      </c>
    </row>
    <row r="1700" spans="1:8" x14ac:dyDescent="0.2">
      <c r="A1700" s="159">
        <v>1728</v>
      </c>
      <c r="B1700" s="160">
        <f t="shared" si="78"/>
        <v>130.31</v>
      </c>
      <c r="C1700" s="161">
        <v>278.20999999999998</v>
      </c>
      <c r="D1700" s="162">
        <v>44710</v>
      </c>
      <c r="E1700" s="163">
        <v>31909</v>
      </c>
      <c r="F1700" s="162">
        <f t="shared" si="80"/>
        <v>7463</v>
      </c>
      <c r="G1700" s="164">
        <f t="shared" si="79"/>
        <v>5494</v>
      </c>
      <c r="H1700" s="163">
        <v>58</v>
      </c>
    </row>
    <row r="1701" spans="1:8" x14ac:dyDescent="0.2">
      <c r="A1701" s="159">
        <v>1729</v>
      </c>
      <c r="B1701" s="160">
        <f t="shared" si="78"/>
        <v>130.31</v>
      </c>
      <c r="C1701" s="161">
        <v>278.20999999999998</v>
      </c>
      <c r="D1701" s="162">
        <v>44710</v>
      </c>
      <c r="E1701" s="163">
        <v>31909</v>
      </c>
      <c r="F1701" s="162">
        <f t="shared" si="80"/>
        <v>7463</v>
      </c>
      <c r="G1701" s="164">
        <f t="shared" si="79"/>
        <v>5494</v>
      </c>
      <c r="H1701" s="163">
        <v>58</v>
      </c>
    </row>
    <row r="1702" spans="1:8" x14ac:dyDescent="0.2">
      <c r="A1702" s="159">
        <v>1730</v>
      </c>
      <c r="B1702" s="160">
        <f t="shared" si="78"/>
        <v>130.31</v>
      </c>
      <c r="C1702" s="161">
        <v>278.20999999999998</v>
      </c>
      <c r="D1702" s="162">
        <v>44710</v>
      </c>
      <c r="E1702" s="163">
        <v>31909</v>
      </c>
      <c r="F1702" s="162">
        <f t="shared" si="80"/>
        <v>7463</v>
      </c>
      <c r="G1702" s="164">
        <f t="shared" si="79"/>
        <v>5494</v>
      </c>
      <c r="H1702" s="163">
        <v>58</v>
      </c>
    </row>
    <row r="1703" spans="1:8" x14ac:dyDescent="0.2">
      <c r="A1703" s="159">
        <v>1731</v>
      </c>
      <c r="B1703" s="160">
        <f t="shared" si="78"/>
        <v>130.32</v>
      </c>
      <c r="C1703" s="161">
        <v>278.20999999999998</v>
      </c>
      <c r="D1703" s="162">
        <v>44710</v>
      </c>
      <c r="E1703" s="163">
        <v>31909</v>
      </c>
      <c r="F1703" s="162">
        <f t="shared" si="80"/>
        <v>7463</v>
      </c>
      <c r="G1703" s="164">
        <f t="shared" si="79"/>
        <v>5493</v>
      </c>
      <c r="H1703" s="163">
        <v>58</v>
      </c>
    </row>
    <row r="1704" spans="1:8" x14ac:dyDescent="0.2">
      <c r="A1704" s="159">
        <v>1732</v>
      </c>
      <c r="B1704" s="160">
        <f t="shared" si="78"/>
        <v>130.32</v>
      </c>
      <c r="C1704" s="161">
        <v>278.20999999999998</v>
      </c>
      <c r="D1704" s="162">
        <v>44710</v>
      </c>
      <c r="E1704" s="163">
        <v>31909</v>
      </c>
      <c r="F1704" s="162">
        <f t="shared" si="80"/>
        <v>7463</v>
      </c>
      <c r="G1704" s="164">
        <f t="shared" si="79"/>
        <v>5493</v>
      </c>
      <c r="H1704" s="163">
        <v>58</v>
      </c>
    </row>
    <row r="1705" spans="1:8" x14ac:dyDescent="0.2">
      <c r="A1705" s="159">
        <v>1733</v>
      </c>
      <c r="B1705" s="160">
        <f t="shared" si="78"/>
        <v>130.32</v>
      </c>
      <c r="C1705" s="161">
        <v>278.20999999999998</v>
      </c>
      <c r="D1705" s="162">
        <v>44710</v>
      </c>
      <c r="E1705" s="163">
        <v>31909</v>
      </c>
      <c r="F1705" s="162">
        <f t="shared" si="80"/>
        <v>7463</v>
      </c>
      <c r="G1705" s="164">
        <f t="shared" si="79"/>
        <v>5493</v>
      </c>
      <c r="H1705" s="163">
        <v>58</v>
      </c>
    </row>
    <row r="1706" spans="1:8" x14ac:dyDescent="0.2">
      <c r="A1706" s="159">
        <v>1734</v>
      </c>
      <c r="B1706" s="160">
        <f t="shared" si="78"/>
        <v>130.32</v>
      </c>
      <c r="C1706" s="161">
        <v>278.20999999999998</v>
      </c>
      <c r="D1706" s="162">
        <v>44710</v>
      </c>
      <c r="E1706" s="163">
        <v>31909</v>
      </c>
      <c r="F1706" s="162">
        <f t="shared" si="80"/>
        <v>7463</v>
      </c>
      <c r="G1706" s="164">
        <f t="shared" si="79"/>
        <v>5493</v>
      </c>
      <c r="H1706" s="163">
        <v>58</v>
      </c>
    </row>
    <row r="1707" spans="1:8" x14ac:dyDescent="0.2">
      <c r="A1707" s="159">
        <v>1735</v>
      </c>
      <c r="B1707" s="160">
        <f t="shared" si="78"/>
        <v>130.33000000000001</v>
      </c>
      <c r="C1707" s="161">
        <v>278.20999999999998</v>
      </c>
      <c r="D1707" s="162">
        <v>44710</v>
      </c>
      <c r="E1707" s="163">
        <v>31909</v>
      </c>
      <c r="F1707" s="162">
        <f t="shared" si="80"/>
        <v>7463</v>
      </c>
      <c r="G1707" s="164">
        <f t="shared" si="79"/>
        <v>5493</v>
      </c>
      <c r="H1707" s="163">
        <v>58</v>
      </c>
    </row>
    <row r="1708" spans="1:8" x14ac:dyDescent="0.2">
      <c r="A1708" s="159">
        <v>1736</v>
      </c>
      <c r="B1708" s="160">
        <f t="shared" si="78"/>
        <v>130.33000000000001</v>
      </c>
      <c r="C1708" s="161">
        <v>278.20999999999998</v>
      </c>
      <c r="D1708" s="162">
        <v>44710</v>
      </c>
      <c r="E1708" s="163">
        <v>31909</v>
      </c>
      <c r="F1708" s="162">
        <f t="shared" si="80"/>
        <v>7463</v>
      </c>
      <c r="G1708" s="164">
        <f t="shared" si="79"/>
        <v>5493</v>
      </c>
      <c r="H1708" s="163">
        <v>58</v>
      </c>
    </row>
    <row r="1709" spans="1:8" x14ac:dyDescent="0.2">
      <c r="A1709" s="159">
        <v>1737</v>
      </c>
      <c r="B1709" s="160">
        <f t="shared" si="78"/>
        <v>130.33000000000001</v>
      </c>
      <c r="C1709" s="161">
        <v>278.20999999999998</v>
      </c>
      <c r="D1709" s="162">
        <v>44710</v>
      </c>
      <c r="E1709" s="163">
        <v>31909</v>
      </c>
      <c r="F1709" s="162">
        <f t="shared" si="80"/>
        <v>7463</v>
      </c>
      <c r="G1709" s="164">
        <f t="shared" si="79"/>
        <v>5493</v>
      </c>
      <c r="H1709" s="163">
        <v>58</v>
      </c>
    </row>
    <row r="1710" spans="1:8" x14ac:dyDescent="0.2">
      <c r="A1710" s="159">
        <v>1738</v>
      </c>
      <c r="B1710" s="160">
        <f t="shared" si="78"/>
        <v>130.33000000000001</v>
      </c>
      <c r="C1710" s="161">
        <v>278.20999999999998</v>
      </c>
      <c r="D1710" s="162">
        <v>44710</v>
      </c>
      <c r="E1710" s="163">
        <v>31909</v>
      </c>
      <c r="F1710" s="162">
        <f t="shared" si="80"/>
        <v>7463</v>
      </c>
      <c r="G1710" s="164">
        <f t="shared" si="79"/>
        <v>5493</v>
      </c>
      <c r="H1710" s="163">
        <v>58</v>
      </c>
    </row>
    <row r="1711" spans="1:8" x14ac:dyDescent="0.2">
      <c r="A1711" s="159">
        <v>1739</v>
      </c>
      <c r="B1711" s="160">
        <f t="shared" si="78"/>
        <v>130.34</v>
      </c>
      <c r="C1711" s="161">
        <v>278.20999999999998</v>
      </c>
      <c r="D1711" s="162">
        <v>44710</v>
      </c>
      <c r="E1711" s="163">
        <v>31909</v>
      </c>
      <c r="F1711" s="162">
        <f t="shared" si="80"/>
        <v>7462</v>
      </c>
      <c r="G1711" s="164">
        <f t="shared" si="79"/>
        <v>5493</v>
      </c>
      <c r="H1711" s="163">
        <v>58</v>
      </c>
    </row>
    <row r="1712" spans="1:8" x14ac:dyDescent="0.2">
      <c r="A1712" s="159">
        <v>1740</v>
      </c>
      <c r="B1712" s="160">
        <f t="shared" si="78"/>
        <v>130.34</v>
      </c>
      <c r="C1712" s="161">
        <v>278.20999999999998</v>
      </c>
      <c r="D1712" s="162">
        <v>44710</v>
      </c>
      <c r="E1712" s="163">
        <v>31909</v>
      </c>
      <c r="F1712" s="162">
        <f t="shared" si="80"/>
        <v>7462</v>
      </c>
      <c r="G1712" s="164">
        <f t="shared" si="79"/>
        <v>5493</v>
      </c>
      <c r="H1712" s="163">
        <v>58</v>
      </c>
    </row>
    <row r="1713" spans="1:8" x14ac:dyDescent="0.2">
      <c r="A1713" s="159">
        <v>1741</v>
      </c>
      <c r="B1713" s="160">
        <f t="shared" si="78"/>
        <v>130.34</v>
      </c>
      <c r="C1713" s="161">
        <v>278.20999999999998</v>
      </c>
      <c r="D1713" s="162">
        <v>44710</v>
      </c>
      <c r="E1713" s="163">
        <v>31909</v>
      </c>
      <c r="F1713" s="162">
        <f t="shared" si="80"/>
        <v>7462</v>
      </c>
      <c r="G1713" s="164">
        <f t="shared" si="79"/>
        <v>5493</v>
      </c>
      <c r="H1713" s="163">
        <v>58</v>
      </c>
    </row>
    <row r="1714" spans="1:8" x14ac:dyDescent="0.2">
      <c r="A1714" s="159">
        <v>1742</v>
      </c>
      <c r="B1714" s="160">
        <f t="shared" si="78"/>
        <v>130.34</v>
      </c>
      <c r="C1714" s="161">
        <v>278.20999999999998</v>
      </c>
      <c r="D1714" s="162">
        <v>44710</v>
      </c>
      <c r="E1714" s="163">
        <v>31909</v>
      </c>
      <c r="F1714" s="162">
        <f t="shared" si="80"/>
        <v>7462</v>
      </c>
      <c r="G1714" s="164">
        <f t="shared" si="79"/>
        <v>5493</v>
      </c>
      <c r="H1714" s="163">
        <v>58</v>
      </c>
    </row>
    <row r="1715" spans="1:8" x14ac:dyDescent="0.2">
      <c r="A1715" s="159">
        <v>1743</v>
      </c>
      <c r="B1715" s="160">
        <f t="shared" si="78"/>
        <v>130.35</v>
      </c>
      <c r="C1715" s="161">
        <v>278.20999999999998</v>
      </c>
      <c r="D1715" s="162">
        <v>44710</v>
      </c>
      <c r="E1715" s="163">
        <v>31909</v>
      </c>
      <c r="F1715" s="162">
        <f t="shared" si="80"/>
        <v>7462</v>
      </c>
      <c r="G1715" s="164">
        <f t="shared" si="79"/>
        <v>5492</v>
      </c>
      <c r="H1715" s="163">
        <v>58</v>
      </c>
    </row>
    <row r="1716" spans="1:8" x14ac:dyDescent="0.2">
      <c r="A1716" s="159">
        <v>1744</v>
      </c>
      <c r="B1716" s="160">
        <f t="shared" si="78"/>
        <v>130.35</v>
      </c>
      <c r="C1716" s="161">
        <v>278.20999999999998</v>
      </c>
      <c r="D1716" s="162">
        <v>44710</v>
      </c>
      <c r="E1716" s="163">
        <v>31909</v>
      </c>
      <c r="F1716" s="162">
        <f t="shared" si="80"/>
        <v>7462</v>
      </c>
      <c r="G1716" s="164">
        <f t="shared" si="79"/>
        <v>5492</v>
      </c>
      <c r="H1716" s="163">
        <v>58</v>
      </c>
    </row>
    <row r="1717" spans="1:8" x14ac:dyDescent="0.2">
      <c r="A1717" s="159">
        <v>1745</v>
      </c>
      <c r="B1717" s="160">
        <f t="shared" si="78"/>
        <v>130.35</v>
      </c>
      <c r="C1717" s="161">
        <v>278.20999999999998</v>
      </c>
      <c r="D1717" s="162">
        <v>44710</v>
      </c>
      <c r="E1717" s="163">
        <v>31909</v>
      </c>
      <c r="F1717" s="162">
        <f t="shared" si="80"/>
        <v>7462</v>
      </c>
      <c r="G1717" s="164">
        <f t="shared" si="79"/>
        <v>5492</v>
      </c>
      <c r="H1717" s="163">
        <v>58</v>
      </c>
    </row>
    <row r="1718" spans="1:8" x14ac:dyDescent="0.2">
      <c r="A1718" s="159">
        <v>1746</v>
      </c>
      <c r="B1718" s="160">
        <f t="shared" si="78"/>
        <v>130.35</v>
      </c>
      <c r="C1718" s="161">
        <v>278.20999999999998</v>
      </c>
      <c r="D1718" s="162">
        <v>44710</v>
      </c>
      <c r="E1718" s="163">
        <v>31909</v>
      </c>
      <c r="F1718" s="162">
        <f t="shared" si="80"/>
        <v>7462</v>
      </c>
      <c r="G1718" s="164">
        <f t="shared" si="79"/>
        <v>5492</v>
      </c>
      <c r="H1718" s="163">
        <v>58</v>
      </c>
    </row>
    <row r="1719" spans="1:8" x14ac:dyDescent="0.2">
      <c r="A1719" s="159">
        <v>1747</v>
      </c>
      <c r="B1719" s="160">
        <f t="shared" si="78"/>
        <v>130.36000000000001</v>
      </c>
      <c r="C1719" s="161">
        <v>278.20999999999998</v>
      </c>
      <c r="D1719" s="162">
        <v>44710</v>
      </c>
      <c r="E1719" s="163">
        <v>31909</v>
      </c>
      <c r="F1719" s="162">
        <f t="shared" si="80"/>
        <v>7461</v>
      </c>
      <c r="G1719" s="164">
        <f t="shared" si="79"/>
        <v>5492</v>
      </c>
      <c r="H1719" s="163">
        <v>58</v>
      </c>
    </row>
    <row r="1720" spans="1:8" x14ac:dyDescent="0.2">
      <c r="A1720" s="159">
        <v>1748</v>
      </c>
      <c r="B1720" s="160">
        <f t="shared" si="78"/>
        <v>130.36000000000001</v>
      </c>
      <c r="C1720" s="161">
        <v>278.20999999999998</v>
      </c>
      <c r="D1720" s="162">
        <v>44710</v>
      </c>
      <c r="E1720" s="163">
        <v>31909</v>
      </c>
      <c r="F1720" s="162">
        <f t="shared" si="80"/>
        <v>7461</v>
      </c>
      <c r="G1720" s="164">
        <f t="shared" si="79"/>
        <v>5492</v>
      </c>
      <c r="H1720" s="163">
        <v>58</v>
      </c>
    </row>
    <row r="1721" spans="1:8" x14ac:dyDescent="0.2">
      <c r="A1721" s="159">
        <v>1749</v>
      </c>
      <c r="B1721" s="160">
        <f t="shared" si="78"/>
        <v>130.36000000000001</v>
      </c>
      <c r="C1721" s="161">
        <v>278.20999999999998</v>
      </c>
      <c r="D1721" s="162">
        <v>44710</v>
      </c>
      <c r="E1721" s="163">
        <v>31909</v>
      </c>
      <c r="F1721" s="162">
        <f t="shared" si="80"/>
        <v>7461</v>
      </c>
      <c r="G1721" s="164">
        <f t="shared" si="79"/>
        <v>5492</v>
      </c>
      <c r="H1721" s="163">
        <v>58</v>
      </c>
    </row>
    <row r="1722" spans="1:8" x14ac:dyDescent="0.2">
      <c r="A1722" s="159">
        <v>1750</v>
      </c>
      <c r="B1722" s="160">
        <f t="shared" si="78"/>
        <v>130.36000000000001</v>
      </c>
      <c r="C1722" s="161">
        <v>278.20999999999998</v>
      </c>
      <c r="D1722" s="162">
        <v>44710</v>
      </c>
      <c r="E1722" s="163">
        <v>31909</v>
      </c>
      <c r="F1722" s="162">
        <f t="shared" si="80"/>
        <v>7461</v>
      </c>
      <c r="G1722" s="164">
        <f t="shared" si="79"/>
        <v>5492</v>
      </c>
      <c r="H1722" s="163">
        <v>58</v>
      </c>
    </row>
    <row r="1723" spans="1:8" x14ac:dyDescent="0.2">
      <c r="A1723" s="159">
        <v>1751</v>
      </c>
      <c r="B1723" s="160">
        <f t="shared" si="78"/>
        <v>130.37</v>
      </c>
      <c r="C1723" s="161">
        <v>278.20999999999998</v>
      </c>
      <c r="D1723" s="162">
        <v>44710</v>
      </c>
      <c r="E1723" s="163">
        <v>31909</v>
      </c>
      <c r="F1723" s="162">
        <f t="shared" si="80"/>
        <v>7461</v>
      </c>
      <c r="G1723" s="164">
        <f t="shared" si="79"/>
        <v>5492</v>
      </c>
      <c r="H1723" s="163">
        <v>58</v>
      </c>
    </row>
    <row r="1724" spans="1:8" x14ac:dyDescent="0.2">
      <c r="A1724" s="159">
        <v>1752</v>
      </c>
      <c r="B1724" s="160">
        <f t="shared" si="78"/>
        <v>130.37</v>
      </c>
      <c r="C1724" s="161">
        <v>278.20999999999998</v>
      </c>
      <c r="D1724" s="162">
        <v>44710</v>
      </c>
      <c r="E1724" s="163">
        <v>31909</v>
      </c>
      <c r="F1724" s="162">
        <f t="shared" si="80"/>
        <v>7461</v>
      </c>
      <c r="G1724" s="164">
        <f t="shared" si="79"/>
        <v>5492</v>
      </c>
      <c r="H1724" s="163">
        <v>58</v>
      </c>
    </row>
    <row r="1725" spans="1:8" x14ac:dyDescent="0.2">
      <c r="A1725" s="159">
        <v>1753</v>
      </c>
      <c r="B1725" s="160">
        <f t="shared" si="78"/>
        <v>130.37</v>
      </c>
      <c r="C1725" s="161">
        <v>278.20999999999998</v>
      </c>
      <c r="D1725" s="162">
        <v>44710</v>
      </c>
      <c r="E1725" s="163">
        <v>31909</v>
      </c>
      <c r="F1725" s="162">
        <f t="shared" si="80"/>
        <v>7461</v>
      </c>
      <c r="G1725" s="164">
        <f t="shared" si="79"/>
        <v>5492</v>
      </c>
      <c r="H1725" s="163">
        <v>58</v>
      </c>
    </row>
    <row r="1726" spans="1:8" x14ac:dyDescent="0.2">
      <c r="A1726" s="159">
        <v>1754</v>
      </c>
      <c r="B1726" s="160">
        <f t="shared" si="78"/>
        <v>130.37</v>
      </c>
      <c r="C1726" s="161">
        <v>278.20999999999998</v>
      </c>
      <c r="D1726" s="162">
        <v>44710</v>
      </c>
      <c r="E1726" s="163">
        <v>31909</v>
      </c>
      <c r="F1726" s="162">
        <f t="shared" si="80"/>
        <v>7461</v>
      </c>
      <c r="G1726" s="164">
        <f t="shared" si="79"/>
        <v>5492</v>
      </c>
      <c r="H1726" s="163">
        <v>58</v>
      </c>
    </row>
    <row r="1727" spans="1:8" x14ac:dyDescent="0.2">
      <c r="A1727" s="159">
        <v>1755</v>
      </c>
      <c r="B1727" s="160">
        <f t="shared" si="78"/>
        <v>130.37</v>
      </c>
      <c r="C1727" s="161">
        <v>278.20999999999998</v>
      </c>
      <c r="D1727" s="162">
        <v>44710</v>
      </c>
      <c r="E1727" s="163">
        <v>31909</v>
      </c>
      <c r="F1727" s="162">
        <f t="shared" si="80"/>
        <v>7461</v>
      </c>
      <c r="G1727" s="164">
        <f t="shared" si="79"/>
        <v>5492</v>
      </c>
      <c r="H1727" s="163">
        <v>58</v>
      </c>
    </row>
    <row r="1728" spans="1:8" x14ac:dyDescent="0.2">
      <c r="A1728" s="159">
        <v>1756</v>
      </c>
      <c r="B1728" s="160">
        <f t="shared" si="78"/>
        <v>130.38</v>
      </c>
      <c r="C1728" s="161">
        <v>278.20999999999998</v>
      </c>
      <c r="D1728" s="162">
        <v>44710</v>
      </c>
      <c r="E1728" s="163">
        <v>31909</v>
      </c>
      <c r="F1728" s="162">
        <f t="shared" si="80"/>
        <v>7460</v>
      </c>
      <c r="G1728" s="164">
        <f t="shared" si="79"/>
        <v>5491</v>
      </c>
      <c r="H1728" s="163">
        <v>58</v>
      </c>
    </row>
    <row r="1729" spans="1:8" x14ac:dyDescent="0.2">
      <c r="A1729" s="159">
        <v>1757</v>
      </c>
      <c r="B1729" s="160">
        <f t="shared" si="78"/>
        <v>130.38</v>
      </c>
      <c r="C1729" s="161">
        <v>278.20999999999998</v>
      </c>
      <c r="D1729" s="162">
        <v>44710</v>
      </c>
      <c r="E1729" s="163">
        <v>31909</v>
      </c>
      <c r="F1729" s="162">
        <f t="shared" si="80"/>
        <v>7460</v>
      </c>
      <c r="G1729" s="164">
        <f t="shared" si="79"/>
        <v>5491</v>
      </c>
      <c r="H1729" s="163">
        <v>58</v>
      </c>
    </row>
    <row r="1730" spans="1:8" x14ac:dyDescent="0.2">
      <c r="A1730" s="159">
        <v>1758</v>
      </c>
      <c r="B1730" s="160">
        <f t="shared" si="78"/>
        <v>130.38</v>
      </c>
      <c r="C1730" s="161">
        <v>278.20999999999998</v>
      </c>
      <c r="D1730" s="162">
        <v>44710</v>
      </c>
      <c r="E1730" s="163">
        <v>31909</v>
      </c>
      <c r="F1730" s="162">
        <f t="shared" si="80"/>
        <v>7460</v>
      </c>
      <c r="G1730" s="164">
        <f t="shared" si="79"/>
        <v>5491</v>
      </c>
      <c r="H1730" s="163">
        <v>58</v>
      </c>
    </row>
    <row r="1731" spans="1:8" x14ac:dyDescent="0.2">
      <c r="A1731" s="159">
        <v>1759</v>
      </c>
      <c r="B1731" s="160">
        <f t="shared" si="78"/>
        <v>130.38</v>
      </c>
      <c r="C1731" s="161">
        <v>278.20999999999998</v>
      </c>
      <c r="D1731" s="162">
        <v>44710</v>
      </c>
      <c r="E1731" s="163">
        <v>31909</v>
      </c>
      <c r="F1731" s="162">
        <f t="shared" si="80"/>
        <v>7460</v>
      </c>
      <c r="G1731" s="164">
        <f t="shared" si="79"/>
        <v>5491</v>
      </c>
      <c r="H1731" s="163">
        <v>58</v>
      </c>
    </row>
    <row r="1732" spans="1:8" x14ac:dyDescent="0.2">
      <c r="A1732" s="159">
        <v>1760</v>
      </c>
      <c r="B1732" s="160">
        <f t="shared" si="78"/>
        <v>130.38999999999999</v>
      </c>
      <c r="C1732" s="161">
        <v>278.20999999999998</v>
      </c>
      <c r="D1732" s="162">
        <v>44710</v>
      </c>
      <c r="E1732" s="163">
        <v>31909</v>
      </c>
      <c r="F1732" s="162">
        <f t="shared" si="80"/>
        <v>7460</v>
      </c>
      <c r="G1732" s="164">
        <f t="shared" si="79"/>
        <v>5491</v>
      </c>
      <c r="H1732" s="163">
        <v>58</v>
      </c>
    </row>
    <row r="1733" spans="1:8" x14ac:dyDescent="0.2">
      <c r="A1733" s="159">
        <v>1761</v>
      </c>
      <c r="B1733" s="160">
        <f t="shared" si="78"/>
        <v>130.38999999999999</v>
      </c>
      <c r="C1733" s="161">
        <v>278.20999999999998</v>
      </c>
      <c r="D1733" s="162">
        <v>44710</v>
      </c>
      <c r="E1733" s="163">
        <v>31909</v>
      </c>
      <c r="F1733" s="162">
        <f t="shared" si="80"/>
        <v>7460</v>
      </c>
      <c r="G1733" s="164">
        <f t="shared" si="79"/>
        <v>5491</v>
      </c>
      <c r="H1733" s="163">
        <v>58</v>
      </c>
    </row>
    <row r="1734" spans="1:8" x14ac:dyDescent="0.2">
      <c r="A1734" s="159">
        <v>1762</v>
      </c>
      <c r="B1734" s="160">
        <f t="shared" si="78"/>
        <v>130.38999999999999</v>
      </c>
      <c r="C1734" s="161">
        <v>278.20999999999998</v>
      </c>
      <c r="D1734" s="162">
        <v>44710</v>
      </c>
      <c r="E1734" s="163">
        <v>31909</v>
      </c>
      <c r="F1734" s="162">
        <f t="shared" si="80"/>
        <v>7460</v>
      </c>
      <c r="G1734" s="164">
        <f t="shared" si="79"/>
        <v>5491</v>
      </c>
      <c r="H1734" s="163">
        <v>58</v>
      </c>
    </row>
    <row r="1735" spans="1:8" x14ac:dyDescent="0.2">
      <c r="A1735" s="159">
        <v>1763</v>
      </c>
      <c r="B1735" s="160">
        <f t="shared" si="78"/>
        <v>130.38999999999999</v>
      </c>
      <c r="C1735" s="161">
        <v>278.20999999999998</v>
      </c>
      <c r="D1735" s="162">
        <v>44710</v>
      </c>
      <c r="E1735" s="163">
        <v>31909</v>
      </c>
      <c r="F1735" s="162">
        <f t="shared" si="80"/>
        <v>7460</v>
      </c>
      <c r="G1735" s="164">
        <f t="shared" si="79"/>
        <v>5491</v>
      </c>
      <c r="H1735" s="163">
        <v>58</v>
      </c>
    </row>
    <row r="1736" spans="1:8" x14ac:dyDescent="0.2">
      <c r="A1736" s="159">
        <v>1764</v>
      </c>
      <c r="B1736" s="160">
        <f t="shared" si="78"/>
        <v>130.4</v>
      </c>
      <c r="C1736" s="161">
        <v>278.20999999999998</v>
      </c>
      <c r="D1736" s="162">
        <v>44710</v>
      </c>
      <c r="E1736" s="163">
        <v>31909</v>
      </c>
      <c r="F1736" s="162">
        <f t="shared" si="80"/>
        <v>7460</v>
      </c>
      <c r="G1736" s="164">
        <f t="shared" si="79"/>
        <v>5491</v>
      </c>
      <c r="H1736" s="163">
        <v>58</v>
      </c>
    </row>
    <row r="1737" spans="1:8" x14ac:dyDescent="0.2">
      <c r="A1737" s="159">
        <v>1765</v>
      </c>
      <c r="B1737" s="160">
        <f t="shared" si="78"/>
        <v>130.4</v>
      </c>
      <c r="C1737" s="161">
        <v>278.20999999999998</v>
      </c>
      <c r="D1737" s="162">
        <v>44710</v>
      </c>
      <c r="E1737" s="163">
        <v>31909</v>
      </c>
      <c r="F1737" s="162">
        <f t="shared" si="80"/>
        <v>7460</v>
      </c>
      <c r="G1737" s="164">
        <f t="shared" si="79"/>
        <v>5491</v>
      </c>
      <c r="H1737" s="163">
        <v>58</v>
      </c>
    </row>
    <row r="1738" spans="1:8" x14ac:dyDescent="0.2">
      <c r="A1738" s="159">
        <v>1766</v>
      </c>
      <c r="B1738" s="160">
        <f t="shared" si="78"/>
        <v>130.4</v>
      </c>
      <c r="C1738" s="161">
        <v>278.20999999999998</v>
      </c>
      <c r="D1738" s="162">
        <v>44710</v>
      </c>
      <c r="E1738" s="163">
        <v>31909</v>
      </c>
      <c r="F1738" s="162">
        <f t="shared" si="80"/>
        <v>7460</v>
      </c>
      <c r="G1738" s="164">
        <f t="shared" si="79"/>
        <v>5491</v>
      </c>
      <c r="H1738" s="163">
        <v>58</v>
      </c>
    </row>
    <row r="1739" spans="1:8" x14ac:dyDescent="0.2">
      <c r="A1739" s="159">
        <v>1767</v>
      </c>
      <c r="B1739" s="160">
        <f t="shared" si="78"/>
        <v>130.4</v>
      </c>
      <c r="C1739" s="161">
        <v>278.20999999999998</v>
      </c>
      <c r="D1739" s="162">
        <v>44710</v>
      </c>
      <c r="E1739" s="163">
        <v>31909</v>
      </c>
      <c r="F1739" s="162">
        <f t="shared" si="80"/>
        <v>7460</v>
      </c>
      <c r="G1739" s="164">
        <f t="shared" si="79"/>
        <v>5491</v>
      </c>
      <c r="H1739" s="163">
        <v>58</v>
      </c>
    </row>
    <row r="1740" spans="1:8" x14ac:dyDescent="0.2">
      <c r="A1740" s="159">
        <v>1768</v>
      </c>
      <c r="B1740" s="160">
        <f t="shared" ref="B1740:B1803" si="81">ROUND(4.2*LN(A1740)+99,2)</f>
        <v>130.41</v>
      </c>
      <c r="C1740" s="161">
        <v>278.20999999999998</v>
      </c>
      <c r="D1740" s="162">
        <v>44710</v>
      </c>
      <c r="E1740" s="163">
        <v>31909</v>
      </c>
      <c r="F1740" s="162">
        <f t="shared" si="80"/>
        <v>7459</v>
      </c>
      <c r="G1740" s="164">
        <f t="shared" ref="G1740:G1803" si="82">ROUND(12*(1/B1740*D1740+1/C1740*E1740),0)</f>
        <v>5490</v>
      </c>
      <c r="H1740" s="163">
        <v>58</v>
      </c>
    </row>
    <row r="1741" spans="1:8" x14ac:dyDescent="0.2">
      <c r="A1741" s="159">
        <v>1769</v>
      </c>
      <c r="B1741" s="160">
        <f t="shared" si="81"/>
        <v>130.41</v>
      </c>
      <c r="C1741" s="161">
        <v>278.20999999999998</v>
      </c>
      <c r="D1741" s="162">
        <v>44710</v>
      </c>
      <c r="E1741" s="163">
        <v>31909</v>
      </c>
      <c r="F1741" s="162">
        <f t="shared" si="80"/>
        <v>7459</v>
      </c>
      <c r="G1741" s="164">
        <f t="shared" si="82"/>
        <v>5490</v>
      </c>
      <c r="H1741" s="163">
        <v>58</v>
      </c>
    </row>
    <row r="1742" spans="1:8" x14ac:dyDescent="0.2">
      <c r="A1742" s="159">
        <v>1770</v>
      </c>
      <c r="B1742" s="160">
        <f t="shared" si="81"/>
        <v>130.41</v>
      </c>
      <c r="C1742" s="161">
        <v>278.20999999999998</v>
      </c>
      <c r="D1742" s="162">
        <v>44710</v>
      </c>
      <c r="E1742" s="163">
        <v>31909</v>
      </c>
      <c r="F1742" s="162">
        <f t="shared" si="80"/>
        <v>7459</v>
      </c>
      <c r="G1742" s="164">
        <f t="shared" si="82"/>
        <v>5490</v>
      </c>
      <c r="H1742" s="163">
        <v>58</v>
      </c>
    </row>
    <row r="1743" spans="1:8" x14ac:dyDescent="0.2">
      <c r="A1743" s="159">
        <v>1771</v>
      </c>
      <c r="B1743" s="160">
        <f t="shared" si="81"/>
        <v>130.41</v>
      </c>
      <c r="C1743" s="161">
        <v>278.20999999999998</v>
      </c>
      <c r="D1743" s="162">
        <v>44710</v>
      </c>
      <c r="E1743" s="163">
        <v>31909</v>
      </c>
      <c r="F1743" s="162">
        <f t="shared" si="80"/>
        <v>7459</v>
      </c>
      <c r="G1743" s="164">
        <f t="shared" si="82"/>
        <v>5490</v>
      </c>
      <c r="H1743" s="163">
        <v>58</v>
      </c>
    </row>
    <row r="1744" spans="1:8" x14ac:dyDescent="0.2">
      <c r="A1744" s="159">
        <v>1772</v>
      </c>
      <c r="B1744" s="160">
        <f t="shared" si="81"/>
        <v>130.41999999999999</v>
      </c>
      <c r="C1744" s="161">
        <v>278.20999999999998</v>
      </c>
      <c r="D1744" s="162">
        <v>44710</v>
      </c>
      <c r="E1744" s="163">
        <v>31909</v>
      </c>
      <c r="F1744" s="162">
        <f t="shared" ref="F1744:F1807" si="83">ROUND(12*1.348*(1/B1744*D1744+1/C1744*E1744)+H1744,0)</f>
        <v>7459</v>
      </c>
      <c r="G1744" s="164">
        <f t="shared" si="82"/>
        <v>5490</v>
      </c>
      <c r="H1744" s="163">
        <v>58</v>
      </c>
    </row>
    <row r="1745" spans="1:8" x14ac:dyDescent="0.2">
      <c r="A1745" s="159">
        <v>1773</v>
      </c>
      <c r="B1745" s="160">
        <f t="shared" si="81"/>
        <v>130.41999999999999</v>
      </c>
      <c r="C1745" s="161">
        <v>278.20999999999998</v>
      </c>
      <c r="D1745" s="162">
        <v>44710</v>
      </c>
      <c r="E1745" s="163">
        <v>31909</v>
      </c>
      <c r="F1745" s="162">
        <f t="shared" si="83"/>
        <v>7459</v>
      </c>
      <c r="G1745" s="164">
        <f t="shared" si="82"/>
        <v>5490</v>
      </c>
      <c r="H1745" s="163">
        <v>58</v>
      </c>
    </row>
    <row r="1746" spans="1:8" x14ac:dyDescent="0.2">
      <c r="A1746" s="159">
        <v>1774</v>
      </c>
      <c r="B1746" s="160">
        <f t="shared" si="81"/>
        <v>130.41999999999999</v>
      </c>
      <c r="C1746" s="161">
        <v>278.20999999999998</v>
      </c>
      <c r="D1746" s="162">
        <v>44710</v>
      </c>
      <c r="E1746" s="163">
        <v>31909</v>
      </c>
      <c r="F1746" s="162">
        <f t="shared" si="83"/>
        <v>7459</v>
      </c>
      <c r="G1746" s="164">
        <f t="shared" si="82"/>
        <v>5490</v>
      </c>
      <c r="H1746" s="163">
        <v>58</v>
      </c>
    </row>
    <row r="1747" spans="1:8" x14ac:dyDescent="0.2">
      <c r="A1747" s="159">
        <v>1775</v>
      </c>
      <c r="B1747" s="160">
        <f t="shared" si="81"/>
        <v>130.41999999999999</v>
      </c>
      <c r="C1747" s="161">
        <v>278.20999999999998</v>
      </c>
      <c r="D1747" s="162">
        <v>44710</v>
      </c>
      <c r="E1747" s="163">
        <v>31909</v>
      </c>
      <c r="F1747" s="162">
        <f t="shared" si="83"/>
        <v>7459</v>
      </c>
      <c r="G1747" s="164">
        <f t="shared" si="82"/>
        <v>5490</v>
      </c>
      <c r="H1747" s="163">
        <v>58</v>
      </c>
    </row>
    <row r="1748" spans="1:8" x14ac:dyDescent="0.2">
      <c r="A1748" s="159">
        <v>1776</v>
      </c>
      <c r="B1748" s="160">
        <f t="shared" si="81"/>
        <v>130.41999999999999</v>
      </c>
      <c r="C1748" s="161">
        <v>278.20999999999998</v>
      </c>
      <c r="D1748" s="162">
        <v>44710</v>
      </c>
      <c r="E1748" s="163">
        <v>31909</v>
      </c>
      <c r="F1748" s="162">
        <f t="shared" si="83"/>
        <v>7459</v>
      </c>
      <c r="G1748" s="164">
        <f t="shared" si="82"/>
        <v>5490</v>
      </c>
      <c r="H1748" s="163">
        <v>58</v>
      </c>
    </row>
    <row r="1749" spans="1:8" x14ac:dyDescent="0.2">
      <c r="A1749" s="159">
        <v>1777</v>
      </c>
      <c r="B1749" s="160">
        <f t="shared" si="81"/>
        <v>130.43</v>
      </c>
      <c r="C1749" s="161">
        <v>278.20999999999998</v>
      </c>
      <c r="D1749" s="162">
        <v>44710</v>
      </c>
      <c r="E1749" s="163">
        <v>31909</v>
      </c>
      <c r="F1749" s="162">
        <f t="shared" si="83"/>
        <v>7458</v>
      </c>
      <c r="G1749" s="164">
        <f t="shared" si="82"/>
        <v>5490</v>
      </c>
      <c r="H1749" s="163">
        <v>58</v>
      </c>
    </row>
    <row r="1750" spans="1:8" x14ac:dyDescent="0.2">
      <c r="A1750" s="159">
        <v>1778</v>
      </c>
      <c r="B1750" s="160">
        <f t="shared" si="81"/>
        <v>130.43</v>
      </c>
      <c r="C1750" s="161">
        <v>278.20999999999998</v>
      </c>
      <c r="D1750" s="162">
        <v>44710</v>
      </c>
      <c r="E1750" s="163">
        <v>31909</v>
      </c>
      <c r="F1750" s="162">
        <f t="shared" si="83"/>
        <v>7458</v>
      </c>
      <c r="G1750" s="164">
        <f t="shared" si="82"/>
        <v>5490</v>
      </c>
      <c r="H1750" s="163">
        <v>58</v>
      </c>
    </row>
    <row r="1751" spans="1:8" x14ac:dyDescent="0.2">
      <c r="A1751" s="159">
        <v>1779</v>
      </c>
      <c r="B1751" s="160">
        <f t="shared" si="81"/>
        <v>130.43</v>
      </c>
      <c r="C1751" s="161">
        <v>278.20999999999998</v>
      </c>
      <c r="D1751" s="162">
        <v>44710</v>
      </c>
      <c r="E1751" s="163">
        <v>31909</v>
      </c>
      <c r="F1751" s="162">
        <f t="shared" si="83"/>
        <v>7458</v>
      </c>
      <c r="G1751" s="164">
        <f t="shared" si="82"/>
        <v>5490</v>
      </c>
      <c r="H1751" s="163">
        <v>58</v>
      </c>
    </row>
    <row r="1752" spans="1:8" x14ac:dyDescent="0.2">
      <c r="A1752" s="159">
        <v>1780</v>
      </c>
      <c r="B1752" s="160">
        <f t="shared" si="81"/>
        <v>130.43</v>
      </c>
      <c r="C1752" s="161">
        <v>278.20999999999998</v>
      </c>
      <c r="D1752" s="162">
        <v>44710</v>
      </c>
      <c r="E1752" s="163">
        <v>31909</v>
      </c>
      <c r="F1752" s="162">
        <f t="shared" si="83"/>
        <v>7458</v>
      </c>
      <c r="G1752" s="164">
        <f t="shared" si="82"/>
        <v>5490</v>
      </c>
      <c r="H1752" s="163">
        <v>58</v>
      </c>
    </row>
    <row r="1753" spans="1:8" x14ac:dyDescent="0.2">
      <c r="A1753" s="159">
        <v>1781</v>
      </c>
      <c r="B1753" s="160">
        <f t="shared" si="81"/>
        <v>130.44</v>
      </c>
      <c r="C1753" s="161">
        <v>278.20999999999998</v>
      </c>
      <c r="D1753" s="162">
        <v>44710</v>
      </c>
      <c r="E1753" s="163">
        <v>31909</v>
      </c>
      <c r="F1753" s="162">
        <f t="shared" si="83"/>
        <v>7458</v>
      </c>
      <c r="G1753" s="164">
        <f t="shared" si="82"/>
        <v>5489</v>
      </c>
      <c r="H1753" s="163">
        <v>58</v>
      </c>
    </row>
    <row r="1754" spans="1:8" x14ac:dyDescent="0.2">
      <c r="A1754" s="159">
        <v>1782</v>
      </c>
      <c r="B1754" s="160">
        <f t="shared" si="81"/>
        <v>130.44</v>
      </c>
      <c r="C1754" s="161">
        <v>278.20999999999998</v>
      </c>
      <c r="D1754" s="162">
        <v>44710</v>
      </c>
      <c r="E1754" s="163">
        <v>31909</v>
      </c>
      <c r="F1754" s="162">
        <f t="shared" si="83"/>
        <v>7458</v>
      </c>
      <c r="G1754" s="164">
        <f t="shared" si="82"/>
        <v>5489</v>
      </c>
      <c r="H1754" s="163">
        <v>58</v>
      </c>
    </row>
    <row r="1755" spans="1:8" x14ac:dyDescent="0.2">
      <c r="A1755" s="159">
        <v>1783</v>
      </c>
      <c r="B1755" s="160">
        <f t="shared" si="81"/>
        <v>130.44</v>
      </c>
      <c r="C1755" s="161">
        <v>278.20999999999998</v>
      </c>
      <c r="D1755" s="162">
        <v>44710</v>
      </c>
      <c r="E1755" s="163">
        <v>31909</v>
      </c>
      <c r="F1755" s="162">
        <f t="shared" si="83"/>
        <v>7458</v>
      </c>
      <c r="G1755" s="164">
        <f t="shared" si="82"/>
        <v>5489</v>
      </c>
      <c r="H1755" s="163">
        <v>58</v>
      </c>
    </row>
    <row r="1756" spans="1:8" x14ac:dyDescent="0.2">
      <c r="A1756" s="159">
        <v>1784</v>
      </c>
      <c r="B1756" s="160">
        <f t="shared" si="81"/>
        <v>130.44</v>
      </c>
      <c r="C1756" s="161">
        <v>278.20999999999998</v>
      </c>
      <c r="D1756" s="162">
        <v>44710</v>
      </c>
      <c r="E1756" s="163">
        <v>31909</v>
      </c>
      <c r="F1756" s="162">
        <f t="shared" si="83"/>
        <v>7458</v>
      </c>
      <c r="G1756" s="164">
        <f t="shared" si="82"/>
        <v>5489</v>
      </c>
      <c r="H1756" s="163">
        <v>58</v>
      </c>
    </row>
    <row r="1757" spans="1:8" x14ac:dyDescent="0.2">
      <c r="A1757" s="159">
        <v>1785</v>
      </c>
      <c r="B1757" s="160">
        <f t="shared" si="81"/>
        <v>130.44999999999999</v>
      </c>
      <c r="C1757" s="161">
        <v>278.20999999999998</v>
      </c>
      <c r="D1757" s="162">
        <v>44710</v>
      </c>
      <c r="E1757" s="163">
        <v>31909</v>
      </c>
      <c r="F1757" s="162">
        <f t="shared" si="83"/>
        <v>7457</v>
      </c>
      <c r="G1757" s="164">
        <f t="shared" si="82"/>
        <v>5489</v>
      </c>
      <c r="H1757" s="163">
        <v>58</v>
      </c>
    </row>
    <row r="1758" spans="1:8" x14ac:dyDescent="0.2">
      <c r="A1758" s="159">
        <v>1786</v>
      </c>
      <c r="B1758" s="160">
        <f t="shared" si="81"/>
        <v>130.44999999999999</v>
      </c>
      <c r="C1758" s="161">
        <v>278.20999999999998</v>
      </c>
      <c r="D1758" s="162">
        <v>44710</v>
      </c>
      <c r="E1758" s="163">
        <v>31909</v>
      </c>
      <c r="F1758" s="162">
        <f t="shared" si="83"/>
        <v>7457</v>
      </c>
      <c r="G1758" s="164">
        <f t="shared" si="82"/>
        <v>5489</v>
      </c>
      <c r="H1758" s="163">
        <v>58</v>
      </c>
    </row>
    <row r="1759" spans="1:8" x14ac:dyDescent="0.2">
      <c r="A1759" s="159">
        <v>1787</v>
      </c>
      <c r="B1759" s="160">
        <f t="shared" si="81"/>
        <v>130.44999999999999</v>
      </c>
      <c r="C1759" s="161">
        <v>278.20999999999998</v>
      </c>
      <c r="D1759" s="162">
        <v>44710</v>
      </c>
      <c r="E1759" s="163">
        <v>31909</v>
      </c>
      <c r="F1759" s="162">
        <f t="shared" si="83"/>
        <v>7457</v>
      </c>
      <c r="G1759" s="164">
        <f t="shared" si="82"/>
        <v>5489</v>
      </c>
      <c r="H1759" s="163">
        <v>58</v>
      </c>
    </row>
    <row r="1760" spans="1:8" x14ac:dyDescent="0.2">
      <c r="A1760" s="159">
        <v>1788</v>
      </c>
      <c r="B1760" s="160">
        <f t="shared" si="81"/>
        <v>130.44999999999999</v>
      </c>
      <c r="C1760" s="161">
        <v>278.20999999999998</v>
      </c>
      <c r="D1760" s="162">
        <v>44710</v>
      </c>
      <c r="E1760" s="163">
        <v>31909</v>
      </c>
      <c r="F1760" s="162">
        <f t="shared" si="83"/>
        <v>7457</v>
      </c>
      <c r="G1760" s="164">
        <f t="shared" si="82"/>
        <v>5489</v>
      </c>
      <c r="H1760" s="163">
        <v>58</v>
      </c>
    </row>
    <row r="1761" spans="1:8" x14ac:dyDescent="0.2">
      <c r="A1761" s="159">
        <v>1789</v>
      </c>
      <c r="B1761" s="160">
        <f t="shared" si="81"/>
        <v>130.46</v>
      </c>
      <c r="C1761" s="161">
        <v>278.20999999999998</v>
      </c>
      <c r="D1761" s="162">
        <v>44710</v>
      </c>
      <c r="E1761" s="163">
        <v>31909</v>
      </c>
      <c r="F1761" s="162">
        <f t="shared" si="83"/>
        <v>7457</v>
      </c>
      <c r="G1761" s="164">
        <f t="shared" si="82"/>
        <v>5489</v>
      </c>
      <c r="H1761" s="163">
        <v>58</v>
      </c>
    </row>
    <row r="1762" spans="1:8" x14ac:dyDescent="0.2">
      <c r="A1762" s="159">
        <v>1790</v>
      </c>
      <c r="B1762" s="160">
        <f t="shared" si="81"/>
        <v>130.46</v>
      </c>
      <c r="C1762" s="161">
        <v>278.20999999999998</v>
      </c>
      <c r="D1762" s="162">
        <v>44710</v>
      </c>
      <c r="E1762" s="163">
        <v>31909</v>
      </c>
      <c r="F1762" s="162">
        <f t="shared" si="83"/>
        <v>7457</v>
      </c>
      <c r="G1762" s="164">
        <f t="shared" si="82"/>
        <v>5489</v>
      </c>
      <c r="H1762" s="163">
        <v>58</v>
      </c>
    </row>
    <row r="1763" spans="1:8" x14ac:dyDescent="0.2">
      <c r="A1763" s="159">
        <v>1791</v>
      </c>
      <c r="B1763" s="160">
        <f t="shared" si="81"/>
        <v>130.46</v>
      </c>
      <c r="C1763" s="161">
        <v>278.20999999999998</v>
      </c>
      <c r="D1763" s="162">
        <v>44710</v>
      </c>
      <c r="E1763" s="163">
        <v>31909</v>
      </c>
      <c r="F1763" s="162">
        <f t="shared" si="83"/>
        <v>7457</v>
      </c>
      <c r="G1763" s="164">
        <f t="shared" si="82"/>
        <v>5489</v>
      </c>
      <c r="H1763" s="163">
        <v>58</v>
      </c>
    </row>
    <row r="1764" spans="1:8" x14ac:dyDescent="0.2">
      <c r="A1764" s="159">
        <v>1792</v>
      </c>
      <c r="B1764" s="160">
        <f t="shared" si="81"/>
        <v>130.46</v>
      </c>
      <c r="C1764" s="161">
        <v>278.20999999999998</v>
      </c>
      <c r="D1764" s="162">
        <v>44710</v>
      </c>
      <c r="E1764" s="163">
        <v>31909</v>
      </c>
      <c r="F1764" s="162">
        <f t="shared" si="83"/>
        <v>7457</v>
      </c>
      <c r="G1764" s="164">
        <f t="shared" si="82"/>
        <v>5489</v>
      </c>
      <c r="H1764" s="163">
        <v>58</v>
      </c>
    </row>
    <row r="1765" spans="1:8" x14ac:dyDescent="0.2">
      <c r="A1765" s="159">
        <v>1793</v>
      </c>
      <c r="B1765" s="160">
        <f t="shared" si="81"/>
        <v>130.46</v>
      </c>
      <c r="C1765" s="161">
        <v>278.20999999999998</v>
      </c>
      <c r="D1765" s="162">
        <v>44710</v>
      </c>
      <c r="E1765" s="163">
        <v>31909</v>
      </c>
      <c r="F1765" s="162">
        <f t="shared" si="83"/>
        <v>7457</v>
      </c>
      <c r="G1765" s="164">
        <f t="shared" si="82"/>
        <v>5489</v>
      </c>
      <c r="H1765" s="163">
        <v>58</v>
      </c>
    </row>
    <row r="1766" spans="1:8" x14ac:dyDescent="0.2">
      <c r="A1766" s="159">
        <v>1794</v>
      </c>
      <c r="B1766" s="160">
        <f t="shared" si="81"/>
        <v>130.47</v>
      </c>
      <c r="C1766" s="161">
        <v>278.20999999999998</v>
      </c>
      <c r="D1766" s="162">
        <v>44710</v>
      </c>
      <c r="E1766" s="163">
        <v>31909</v>
      </c>
      <c r="F1766" s="162">
        <f t="shared" si="83"/>
        <v>7457</v>
      </c>
      <c r="G1766" s="164">
        <f t="shared" si="82"/>
        <v>5489</v>
      </c>
      <c r="H1766" s="163">
        <v>58</v>
      </c>
    </row>
    <row r="1767" spans="1:8" x14ac:dyDescent="0.2">
      <c r="A1767" s="159">
        <v>1795</v>
      </c>
      <c r="B1767" s="160">
        <f t="shared" si="81"/>
        <v>130.47</v>
      </c>
      <c r="C1767" s="161">
        <v>278.20999999999998</v>
      </c>
      <c r="D1767" s="162">
        <v>44710</v>
      </c>
      <c r="E1767" s="163">
        <v>31909</v>
      </c>
      <c r="F1767" s="162">
        <f t="shared" si="83"/>
        <v>7457</v>
      </c>
      <c r="G1767" s="164">
        <f t="shared" si="82"/>
        <v>5489</v>
      </c>
      <c r="H1767" s="163">
        <v>58</v>
      </c>
    </row>
    <row r="1768" spans="1:8" x14ac:dyDescent="0.2">
      <c r="A1768" s="159">
        <v>1796</v>
      </c>
      <c r="B1768" s="160">
        <f t="shared" si="81"/>
        <v>130.47</v>
      </c>
      <c r="C1768" s="161">
        <v>278.20999999999998</v>
      </c>
      <c r="D1768" s="162">
        <v>44710</v>
      </c>
      <c r="E1768" s="163">
        <v>31909</v>
      </c>
      <c r="F1768" s="162">
        <f t="shared" si="83"/>
        <v>7457</v>
      </c>
      <c r="G1768" s="164">
        <f t="shared" si="82"/>
        <v>5489</v>
      </c>
      <c r="H1768" s="163">
        <v>58</v>
      </c>
    </row>
    <row r="1769" spans="1:8" x14ac:dyDescent="0.2">
      <c r="A1769" s="159">
        <v>1797</v>
      </c>
      <c r="B1769" s="160">
        <f t="shared" si="81"/>
        <v>130.47</v>
      </c>
      <c r="C1769" s="161">
        <v>278.20999999999998</v>
      </c>
      <c r="D1769" s="162">
        <v>44710</v>
      </c>
      <c r="E1769" s="163">
        <v>31909</v>
      </c>
      <c r="F1769" s="162">
        <f t="shared" si="83"/>
        <v>7457</v>
      </c>
      <c r="G1769" s="164">
        <f t="shared" si="82"/>
        <v>5489</v>
      </c>
      <c r="H1769" s="163">
        <v>58</v>
      </c>
    </row>
    <row r="1770" spans="1:8" x14ac:dyDescent="0.2">
      <c r="A1770" s="159">
        <v>1798</v>
      </c>
      <c r="B1770" s="160">
        <f t="shared" si="81"/>
        <v>130.47999999999999</v>
      </c>
      <c r="C1770" s="161">
        <v>278.20999999999998</v>
      </c>
      <c r="D1770" s="162">
        <v>44710</v>
      </c>
      <c r="E1770" s="163">
        <v>31909</v>
      </c>
      <c r="F1770" s="162">
        <f t="shared" si="83"/>
        <v>7456</v>
      </c>
      <c r="G1770" s="164">
        <f t="shared" si="82"/>
        <v>5488</v>
      </c>
      <c r="H1770" s="163">
        <v>58</v>
      </c>
    </row>
    <row r="1771" spans="1:8" x14ac:dyDescent="0.2">
      <c r="A1771" s="159">
        <v>1799</v>
      </c>
      <c r="B1771" s="160">
        <f t="shared" si="81"/>
        <v>130.47999999999999</v>
      </c>
      <c r="C1771" s="161">
        <v>278.20999999999998</v>
      </c>
      <c r="D1771" s="162">
        <v>44710</v>
      </c>
      <c r="E1771" s="163">
        <v>31909</v>
      </c>
      <c r="F1771" s="162">
        <f t="shared" si="83"/>
        <v>7456</v>
      </c>
      <c r="G1771" s="164">
        <f t="shared" si="82"/>
        <v>5488</v>
      </c>
      <c r="H1771" s="163">
        <v>58</v>
      </c>
    </row>
    <row r="1772" spans="1:8" x14ac:dyDescent="0.2">
      <c r="A1772" s="159">
        <v>1800</v>
      </c>
      <c r="B1772" s="160">
        <f t="shared" si="81"/>
        <v>130.47999999999999</v>
      </c>
      <c r="C1772" s="161">
        <v>278.20999999999998</v>
      </c>
      <c r="D1772" s="162">
        <v>44710</v>
      </c>
      <c r="E1772" s="163">
        <v>31909</v>
      </c>
      <c r="F1772" s="162">
        <f t="shared" si="83"/>
        <v>7456</v>
      </c>
      <c r="G1772" s="164">
        <f t="shared" si="82"/>
        <v>5488</v>
      </c>
      <c r="H1772" s="163">
        <v>58</v>
      </c>
    </row>
    <row r="1773" spans="1:8" x14ac:dyDescent="0.2">
      <c r="A1773" s="159">
        <v>1801</v>
      </c>
      <c r="B1773" s="160">
        <f t="shared" si="81"/>
        <v>130.47999999999999</v>
      </c>
      <c r="C1773" s="161">
        <v>278.20999999999998</v>
      </c>
      <c r="D1773" s="162">
        <v>44710</v>
      </c>
      <c r="E1773" s="163">
        <v>31909</v>
      </c>
      <c r="F1773" s="162">
        <f t="shared" si="83"/>
        <v>7456</v>
      </c>
      <c r="G1773" s="164">
        <f t="shared" si="82"/>
        <v>5488</v>
      </c>
      <c r="H1773" s="163">
        <v>58</v>
      </c>
    </row>
    <row r="1774" spans="1:8" x14ac:dyDescent="0.2">
      <c r="A1774" s="159">
        <v>1802</v>
      </c>
      <c r="B1774" s="160">
        <f t="shared" si="81"/>
        <v>130.49</v>
      </c>
      <c r="C1774" s="161">
        <v>278.20999999999998</v>
      </c>
      <c r="D1774" s="162">
        <v>44710</v>
      </c>
      <c r="E1774" s="163">
        <v>31909</v>
      </c>
      <c r="F1774" s="162">
        <f t="shared" si="83"/>
        <v>7456</v>
      </c>
      <c r="G1774" s="164">
        <f t="shared" si="82"/>
        <v>5488</v>
      </c>
      <c r="H1774" s="163">
        <v>58</v>
      </c>
    </row>
    <row r="1775" spans="1:8" x14ac:dyDescent="0.2">
      <c r="A1775" s="159">
        <v>1803</v>
      </c>
      <c r="B1775" s="160">
        <f t="shared" si="81"/>
        <v>130.49</v>
      </c>
      <c r="C1775" s="161">
        <v>278.20999999999998</v>
      </c>
      <c r="D1775" s="162">
        <v>44710</v>
      </c>
      <c r="E1775" s="163">
        <v>31909</v>
      </c>
      <c r="F1775" s="162">
        <f t="shared" si="83"/>
        <v>7456</v>
      </c>
      <c r="G1775" s="164">
        <f t="shared" si="82"/>
        <v>5488</v>
      </c>
      <c r="H1775" s="163">
        <v>58</v>
      </c>
    </row>
    <row r="1776" spans="1:8" x14ac:dyDescent="0.2">
      <c r="A1776" s="159">
        <v>1804</v>
      </c>
      <c r="B1776" s="160">
        <f t="shared" si="81"/>
        <v>130.49</v>
      </c>
      <c r="C1776" s="161">
        <v>278.20999999999998</v>
      </c>
      <c r="D1776" s="162">
        <v>44710</v>
      </c>
      <c r="E1776" s="163">
        <v>31909</v>
      </c>
      <c r="F1776" s="162">
        <f t="shared" si="83"/>
        <v>7456</v>
      </c>
      <c r="G1776" s="164">
        <f t="shared" si="82"/>
        <v>5488</v>
      </c>
      <c r="H1776" s="163">
        <v>58</v>
      </c>
    </row>
    <row r="1777" spans="1:8" x14ac:dyDescent="0.2">
      <c r="A1777" s="159">
        <v>1805</v>
      </c>
      <c r="B1777" s="160">
        <f t="shared" si="81"/>
        <v>130.49</v>
      </c>
      <c r="C1777" s="161">
        <v>278.20999999999998</v>
      </c>
      <c r="D1777" s="162">
        <v>44710</v>
      </c>
      <c r="E1777" s="163">
        <v>31909</v>
      </c>
      <c r="F1777" s="162">
        <f t="shared" si="83"/>
        <v>7456</v>
      </c>
      <c r="G1777" s="164">
        <f t="shared" si="82"/>
        <v>5488</v>
      </c>
      <c r="H1777" s="163">
        <v>58</v>
      </c>
    </row>
    <row r="1778" spans="1:8" x14ac:dyDescent="0.2">
      <c r="A1778" s="159">
        <v>1806</v>
      </c>
      <c r="B1778" s="160">
        <f t="shared" si="81"/>
        <v>130.5</v>
      </c>
      <c r="C1778" s="161">
        <v>278.20999999999998</v>
      </c>
      <c r="D1778" s="162">
        <v>44710</v>
      </c>
      <c r="E1778" s="163">
        <v>31909</v>
      </c>
      <c r="F1778" s="162">
        <f t="shared" si="83"/>
        <v>7455</v>
      </c>
      <c r="G1778" s="164">
        <f t="shared" si="82"/>
        <v>5488</v>
      </c>
      <c r="H1778" s="163">
        <v>58</v>
      </c>
    </row>
    <row r="1779" spans="1:8" x14ac:dyDescent="0.2">
      <c r="A1779" s="159">
        <v>1807</v>
      </c>
      <c r="B1779" s="160">
        <f t="shared" si="81"/>
        <v>130.5</v>
      </c>
      <c r="C1779" s="161">
        <v>278.20999999999998</v>
      </c>
      <c r="D1779" s="162">
        <v>44710</v>
      </c>
      <c r="E1779" s="163">
        <v>31909</v>
      </c>
      <c r="F1779" s="162">
        <f t="shared" si="83"/>
        <v>7455</v>
      </c>
      <c r="G1779" s="164">
        <f t="shared" si="82"/>
        <v>5488</v>
      </c>
      <c r="H1779" s="163">
        <v>58</v>
      </c>
    </row>
    <row r="1780" spans="1:8" x14ac:dyDescent="0.2">
      <c r="A1780" s="159">
        <v>1808</v>
      </c>
      <c r="B1780" s="160">
        <f t="shared" si="81"/>
        <v>130.5</v>
      </c>
      <c r="C1780" s="161">
        <v>278.20999999999998</v>
      </c>
      <c r="D1780" s="162">
        <v>44710</v>
      </c>
      <c r="E1780" s="163">
        <v>31909</v>
      </c>
      <c r="F1780" s="162">
        <f t="shared" si="83"/>
        <v>7455</v>
      </c>
      <c r="G1780" s="164">
        <f t="shared" si="82"/>
        <v>5488</v>
      </c>
      <c r="H1780" s="163">
        <v>58</v>
      </c>
    </row>
    <row r="1781" spans="1:8" x14ac:dyDescent="0.2">
      <c r="A1781" s="159">
        <v>1809</v>
      </c>
      <c r="B1781" s="160">
        <f t="shared" si="81"/>
        <v>130.5</v>
      </c>
      <c r="C1781" s="161">
        <v>278.20999999999998</v>
      </c>
      <c r="D1781" s="162">
        <v>44710</v>
      </c>
      <c r="E1781" s="163">
        <v>31909</v>
      </c>
      <c r="F1781" s="162">
        <f t="shared" si="83"/>
        <v>7455</v>
      </c>
      <c r="G1781" s="164">
        <f t="shared" si="82"/>
        <v>5488</v>
      </c>
      <c r="H1781" s="163">
        <v>58</v>
      </c>
    </row>
    <row r="1782" spans="1:8" x14ac:dyDescent="0.2">
      <c r="A1782" s="159">
        <v>1810</v>
      </c>
      <c r="B1782" s="160">
        <f t="shared" si="81"/>
        <v>130.5</v>
      </c>
      <c r="C1782" s="161">
        <v>278.20999999999998</v>
      </c>
      <c r="D1782" s="162">
        <v>44710</v>
      </c>
      <c r="E1782" s="163">
        <v>31909</v>
      </c>
      <c r="F1782" s="162">
        <f t="shared" si="83"/>
        <v>7455</v>
      </c>
      <c r="G1782" s="164">
        <f t="shared" si="82"/>
        <v>5488</v>
      </c>
      <c r="H1782" s="163">
        <v>58</v>
      </c>
    </row>
    <row r="1783" spans="1:8" x14ac:dyDescent="0.2">
      <c r="A1783" s="159">
        <v>1811</v>
      </c>
      <c r="B1783" s="160">
        <f t="shared" si="81"/>
        <v>130.51</v>
      </c>
      <c r="C1783" s="161">
        <v>278.20999999999998</v>
      </c>
      <c r="D1783" s="162">
        <v>44710</v>
      </c>
      <c r="E1783" s="163">
        <v>31909</v>
      </c>
      <c r="F1783" s="162">
        <f t="shared" si="83"/>
        <v>7455</v>
      </c>
      <c r="G1783" s="164">
        <f t="shared" si="82"/>
        <v>5487</v>
      </c>
      <c r="H1783" s="163">
        <v>58</v>
      </c>
    </row>
    <row r="1784" spans="1:8" x14ac:dyDescent="0.2">
      <c r="A1784" s="159">
        <v>1812</v>
      </c>
      <c r="B1784" s="160">
        <f t="shared" si="81"/>
        <v>130.51</v>
      </c>
      <c r="C1784" s="161">
        <v>278.20999999999998</v>
      </c>
      <c r="D1784" s="162">
        <v>44710</v>
      </c>
      <c r="E1784" s="163">
        <v>31909</v>
      </c>
      <c r="F1784" s="162">
        <f t="shared" si="83"/>
        <v>7455</v>
      </c>
      <c r="G1784" s="164">
        <f t="shared" si="82"/>
        <v>5487</v>
      </c>
      <c r="H1784" s="163">
        <v>58</v>
      </c>
    </row>
    <row r="1785" spans="1:8" x14ac:dyDescent="0.2">
      <c r="A1785" s="159">
        <v>1813</v>
      </c>
      <c r="B1785" s="160">
        <f t="shared" si="81"/>
        <v>130.51</v>
      </c>
      <c r="C1785" s="161">
        <v>278.20999999999998</v>
      </c>
      <c r="D1785" s="162">
        <v>44710</v>
      </c>
      <c r="E1785" s="163">
        <v>31909</v>
      </c>
      <c r="F1785" s="162">
        <f t="shared" si="83"/>
        <v>7455</v>
      </c>
      <c r="G1785" s="164">
        <f t="shared" si="82"/>
        <v>5487</v>
      </c>
      <c r="H1785" s="163">
        <v>58</v>
      </c>
    </row>
    <row r="1786" spans="1:8" x14ac:dyDescent="0.2">
      <c r="A1786" s="159">
        <v>1814</v>
      </c>
      <c r="B1786" s="160">
        <f t="shared" si="81"/>
        <v>130.51</v>
      </c>
      <c r="C1786" s="161">
        <v>278.20999999999998</v>
      </c>
      <c r="D1786" s="162">
        <v>44710</v>
      </c>
      <c r="E1786" s="163">
        <v>31909</v>
      </c>
      <c r="F1786" s="162">
        <f t="shared" si="83"/>
        <v>7455</v>
      </c>
      <c r="G1786" s="164">
        <f t="shared" si="82"/>
        <v>5487</v>
      </c>
      <c r="H1786" s="163">
        <v>58</v>
      </c>
    </row>
    <row r="1787" spans="1:8" x14ac:dyDescent="0.2">
      <c r="A1787" s="159">
        <v>1815</v>
      </c>
      <c r="B1787" s="160">
        <f t="shared" si="81"/>
        <v>130.52000000000001</v>
      </c>
      <c r="C1787" s="161">
        <v>278.20999999999998</v>
      </c>
      <c r="D1787" s="162">
        <v>44710</v>
      </c>
      <c r="E1787" s="163">
        <v>31909</v>
      </c>
      <c r="F1787" s="162">
        <f t="shared" si="83"/>
        <v>7454</v>
      </c>
      <c r="G1787" s="164">
        <f t="shared" si="82"/>
        <v>5487</v>
      </c>
      <c r="H1787" s="163">
        <v>58</v>
      </c>
    </row>
    <row r="1788" spans="1:8" x14ac:dyDescent="0.2">
      <c r="A1788" s="159">
        <v>1816</v>
      </c>
      <c r="B1788" s="160">
        <f t="shared" si="81"/>
        <v>130.52000000000001</v>
      </c>
      <c r="C1788" s="161">
        <v>278.20999999999998</v>
      </c>
      <c r="D1788" s="162">
        <v>44710</v>
      </c>
      <c r="E1788" s="163">
        <v>31909</v>
      </c>
      <c r="F1788" s="162">
        <f t="shared" si="83"/>
        <v>7454</v>
      </c>
      <c r="G1788" s="164">
        <f t="shared" si="82"/>
        <v>5487</v>
      </c>
      <c r="H1788" s="163">
        <v>58</v>
      </c>
    </row>
    <row r="1789" spans="1:8" x14ac:dyDescent="0.2">
      <c r="A1789" s="159">
        <v>1817</v>
      </c>
      <c r="B1789" s="160">
        <f t="shared" si="81"/>
        <v>130.52000000000001</v>
      </c>
      <c r="C1789" s="161">
        <v>278.20999999999998</v>
      </c>
      <c r="D1789" s="162">
        <v>44710</v>
      </c>
      <c r="E1789" s="163">
        <v>31909</v>
      </c>
      <c r="F1789" s="162">
        <f t="shared" si="83"/>
        <v>7454</v>
      </c>
      <c r="G1789" s="164">
        <f t="shared" si="82"/>
        <v>5487</v>
      </c>
      <c r="H1789" s="163">
        <v>58</v>
      </c>
    </row>
    <row r="1790" spans="1:8" x14ac:dyDescent="0.2">
      <c r="A1790" s="159">
        <v>1818</v>
      </c>
      <c r="B1790" s="160">
        <f t="shared" si="81"/>
        <v>130.52000000000001</v>
      </c>
      <c r="C1790" s="161">
        <v>278.20999999999998</v>
      </c>
      <c r="D1790" s="162">
        <v>44710</v>
      </c>
      <c r="E1790" s="163">
        <v>31909</v>
      </c>
      <c r="F1790" s="162">
        <f t="shared" si="83"/>
        <v>7454</v>
      </c>
      <c r="G1790" s="164">
        <f t="shared" si="82"/>
        <v>5487</v>
      </c>
      <c r="H1790" s="163">
        <v>58</v>
      </c>
    </row>
    <row r="1791" spans="1:8" x14ac:dyDescent="0.2">
      <c r="A1791" s="159">
        <v>1819</v>
      </c>
      <c r="B1791" s="160">
        <f t="shared" si="81"/>
        <v>130.53</v>
      </c>
      <c r="C1791" s="161">
        <v>278.20999999999998</v>
      </c>
      <c r="D1791" s="162">
        <v>44710</v>
      </c>
      <c r="E1791" s="163">
        <v>31909</v>
      </c>
      <c r="F1791" s="162">
        <f t="shared" si="83"/>
        <v>7454</v>
      </c>
      <c r="G1791" s="164">
        <f t="shared" si="82"/>
        <v>5487</v>
      </c>
      <c r="H1791" s="163">
        <v>58</v>
      </c>
    </row>
    <row r="1792" spans="1:8" x14ac:dyDescent="0.2">
      <c r="A1792" s="159">
        <v>1820</v>
      </c>
      <c r="B1792" s="160">
        <f t="shared" si="81"/>
        <v>130.53</v>
      </c>
      <c r="C1792" s="161">
        <v>278.20999999999998</v>
      </c>
      <c r="D1792" s="162">
        <v>44710</v>
      </c>
      <c r="E1792" s="163">
        <v>31909</v>
      </c>
      <c r="F1792" s="162">
        <f t="shared" si="83"/>
        <v>7454</v>
      </c>
      <c r="G1792" s="164">
        <f t="shared" si="82"/>
        <v>5487</v>
      </c>
      <c r="H1792" s="163">
        <v>58</v>
      </c>
    </row>
    <row r="1793" spans="1:8" x14ac:dyDescent="0.2">
      <c r="A1793" s="159">
        <v>1821</v>
      </c>
      <c r="B1793" s="160">
        <f t="shared" si="81"/>
        <v>130.53</v>
      </c>
      <c r="C1793" s="161">
        <v>278.20999999999998</v>
      </c>
      <c r="D1793" s="162">
        <v>44710</v>
      </c>
      <c r="E1793" s="163">
        <v>31909</v>
      </c>
      <c r="F1793" s="162">
        <f t="shared" si="83"/>
        <v>7454</v>
      </c>
      <c r="G1793" s="164">
        <f t="shared" si="82"/>
        <v>5487</v>
      </c>
      <c r="H1793" s="163">
        <v>58</v>
      </c>
    </row>
    <row r="1794" spans="1:8" x14ac:dyDescent="0.2">
      <c r="A1794" s="159">
        <v>1822</v>
      </c>
      <c r="B1794" s="160">
        <f t="shared" si="81"/>
        <v>130.53</v>
      </c>
      <c r="C1794" s="161">
        <v>278.20999999999998</v>
      </c>
      <c r="D1794" s="162">
        <v>44710</v>
      </c>
      <c r="E1794" s="163">
        <v>31909</v>
      </c>
      <c r="F1794" s="162">
        <f t="shared" si="83"/>
        <v>7454</v>
      </c>
      <c r="G1794" s="164">
        <f t="shared" si="82"/>
        <v>5487</v>
      </c>
      <c r="H1794" s="163">
        <v>58</v>
      </c>
    </row>
    <row r="1795" spans="1:8" x14ac:dyDescent="0.2">
      <c r="A1795" s="159">
        <v>1823</v>
      </c>
      <c r="B1795" s="160">
        <f t="shared" si="81"/>
        <v>130.53</v>
      </c>
      <c r="C1795" s="161">
        <v>278.20999999999998</v>
      </c>
      <c r="D1795" s="162">
        <v>44710</v>
      </c>
      <c r="E1795" s="163">
        <v>31909</v>
      </c>
      <c r="F1795" s="162">
        <f t="shared" si="83"/>
        <v>7454</v>
      </c>
      <c r="G1795" s="164">
        <f t="shared" si="82"/>
        <v>5487</v>
      </c>
      <c r="H1795" s="163">
        <v>58</v>
      </c>
    </row>
    <row r="1796" spans="1:8" x14ac:dyDescent="0.2">
      <c r="A1796" s="159">
        <v>1824</v>
      </c>
      <c r="B1796" s="160">
        <f t="shared" si="81"/>
        <v>130.54</v>
      </c>
      <c r="C1796" s="161">
        <v>278.20999999999998</v>
      </c>
      <c r="D1796" s="162">
        <v>44710</v>
      </c>
      <c r="E1796" s="163">
        <v>31909</v>
      </c>
      <c r="F1796" s="162">
        <f t="shared" si="83"/>
        <v>7454</v>
      </c>
      <c r="G1796" s="164">
        <f t="shared" si="82"/>
        <v>5486</v>
      </c>
      <c r="H1796" s="163">
        <v>58</v>
      </c>
    </row>
    <row r="1797" spans="1:8" x14ac:dyDescent="0.2">
      <c r="A1797" s="159">
        <v>1825</v>
      </c>
      <c r="B1797" s="160">
        <f t="shared" si="81"/>
        <v>130.54</v>
      </c>
      <c r="C1797" s="161">
        <v>278.20999999999998</v>
      </c>
      <c r="D1797" s="162">
        <v>44710</v>
      </c>
      <c r="E1797" s="163">
        <v>31909</v>
      </c>
      <c r="F1797" s="162">
        <f t="shared" si="83"/>
        <v>7454</v>
      </c>
      <c r="G1797" s="164">
        <f t="shared" si="82"/>
        <v>5486</v>
      </c>
      <c r="H1797" s="163">
        <v>58</v>
      </c>
    </row>
    <row r="1798" spans="1:8" x14ac:dyDescent="0.2">
      <c r="A1798" s="159">
        <v>1826</v>
      </c>
      <c r="B1798" s="160">
        <f t="shared" si="81"/>
        <v>130.54</v>
      </c>
      <c r="C1798" s="161">
        <v>278.20999999999998</v>
      </c>
      <c r="D1798" s="162">
        <v>44710</v>
      </c>
      <c r="E1798" s="163">
        <v>31909</v>
      </c>
      <c r="F1798" s="162">
        <f t="shared" si="83"/>
        <v>7454</v>
      </c>
      <c r="G1798" s="164">
        <f t="shared" si="82"/>
        <v>5486</v>
      </c>
      <c r="H1798" s="163">
        <v>58</v>
      </c>
    </row>
    <row r="1799" spans="1:8" x14ac:dyDescent="0.2">
      <c r="A1799" s="159">
        <v>1827</v>
      </c>
      <c r="B1799" s="160">
        <f t="shared" si="81"/>
        <v>130.54</v>
      </c>
      <c r="C1799" s="161">
        <v>278.20999999999998</v>
      </c>
      <c r="D1799" s="162">
        <v>44710</v>
      </c>
      <c r="E1799" s="163">
        <v>31909</v>
      </c>
      <c r="F1799" s="162">
        <f t="shared" si="83"/>
        <v>7454</v>
      </c>
      <c r="G1799" s="164">
        <f t="shared" si="82"/>
        <v>5486</v>
      </c>
      <c r="H1799" s="163">
        <v>58</v>
      </c>
    </row>
    <row r="1800" spans="1:8" x14ac:dyDescent="0.2">
      <c r="A1800" s="159">
        <v>1828</v>
      </c>
      <c r="B1800" s="160">
        <f t="shared" si="81"/>
        <v>130.55000000000001</v>
      </c>
      <c r="C1800" s="161">
        <v>278.20999999999998</v>
      </c>
      <c r="D1800" s="162">
        <v>44710</v>
      </c>
      <c r="E1800" s="163">
        <v>31909</v>
      </c>
      <c r="F1800" s="162">
        <f t="shared" si="83"/>
        <v>7453</v>
      </c>
      <c r="G1800" s="164">
        <f t="shared" si="82"/>
        <v>5486</v>
      </c>
      <c r="H1800" s="163">
        <v>58</v>
      </c>
    </row>
    <row r="1801" spans="1:8" x14ac:dyDescent="0.2">
      <c r="A1801" s="159">
        <v>1829</v>
      </c>
      <c r="B1801" s="160">
        <f t="shared" si="81"/>
        <v>130.55000000000001</v>
      </c>
      <c r="C1801" s="161">
        <v>278.20999999999998</v>
      </c>
      <c r="D1801" s="162">
        <v>44710</v>
      </c>
      <c r="E1801" s="163">
        <v>31909</v>
      </c>
      <c r="F1801" s="162">
        <f t="shared" si="83"/>
        <v>7453</v>
      </c>
      <c r="G1801" s="164">
        <f t="shared" si="82"/>
        <v>5486</v>
      </c>
      <c r="H1801" s="163">
        <v>58</v>
      </c>
    </row>
    <row r="1802" spans="1:8" x14ac:dyDescent="0.2">
      <c r="A1802" s="159">
        <v>1830</v>
      </c>
      <c r="B1802" s="160">
        <f t="shared" si="81"/>
        <v>130.55000000000001</v>
      </c>
      <c r="C1802" s="161">
        <v>278.20999999999998</v>
      </c>
      <c r="D1802" s="162">
        <v>44710</v>
      </c>
      <c r="E1802" s="163">
        <v>31909</v>
      </c>
      <c r="F1802" s="162">
        <f t="shared" si="83"/>
        <v>7453</v>
      </c>
      <c r="G1802" s="164">
        <f t="shared" si="82"/>
        <v>5486</v>
      </c>
      <c r="H1802" s="163">
        <v>58</v>
      </c>
    </row>
    <row r="1803" spans="1:8" x14ac:dyDescent="0.2">
      <c r="A1803" s="159">
        <v>1831</v>
      </c>
      <c r="B1803" s="160">
        <f t="shared" si="81"/>
        <v>130.55000000000001</v>
      </c>
      <c r="C1803" s="161">
        <v>278.20999999999998</v>
      </c>
      <c r="D1803" s="162">
        <v>44710</v>
      </c>
      <c r="E1803" s="163">
        <v>31909</v>
      </c>
      <c r="F1803" s="162">
        <f t="shared" si="83"/>
        <v>7453</v>
      </c>
      <c r="G1803" s="164">
        <f t="shared" si="82"/>
        <v>5486</v>
      </c>
      <c r="H1803" s="163">
        <v>58</v>
      </c>
    </row>
    <row r="1804" spans="1:8" x14ac:dyDescent="0.2">
      <c r="A1804" s="159">
        <v>1832</v>
      </c>
      <c r="B1804" s="160">
        <f t="shared" ref="B1804:B1867" si="84">ROUND(4.2*LN(A1804)+99,2)</f>
        <v>130.56</v>
      </c>
      <c r="C1804" s="161">
        <v>278.20999999999998</v>
      </c>
      <c r="D1804" s="162">
        <v>44710</v>
      </c>
      <c r="E1804" s="163">
        <v>31909</v>
      </c>
      <c r="F1804" s="162">
        <f t="shared" si="83"/>
        <v>7453</v>
      </c>
      <c r="G1804" s="164">
        <f t="shared" ref="G1804:G1867" si="85">ROUND(12*(1/B1804*D1804+1/C1804*E1804),0)</f>
        <v>5486</v>
      </c>
      <c r="H1804" s="163">
        <v>58</v>
      </c>
    </row>
    <row r="1805" spans="1:8" x14ac:dyDescent="0.2">
      <c r="A1805" s="159">
        <v>1833</v>
      </c>
      <c r="B1805" s="160">
        <f t="shared" si="84"/>
        <v>130.56</v>
      </c>
      <c r="C1805" s="161">
        <v>278.20999999999998</v>
      </c>
      <c r="D1805" s="162">
        <v>44710</v>
      </c>
      <c r="E1805" s="163">
        <v>31909</v>
      </c>
      <c r="F1805" s="162">
        <f t="shared" si="83"/>
        <v>7453</v>
      </c>
      <c r="G1805" s="164">
        <f t="shared" si="85"/>
        <v>5486</v>
      </c>
      <c r="H1805" s="163">
        <v>58</v>
      </c>
    </row>
    <row r="1806" spans="1:8" x14ac:dyDescent="0.2">
      <c r="A1806" s="159">
        <v>1834</v>
      </c>
      <c r="B1806" s="160">
        <f t="shared" si="84"/>
        <v>130.56</v>
      </c>
      <c r="C1806" s="161">
        <v>278.20999999999998</v>
      </c>
      <c r="D1806" s="162">
        <v>44710</v>
      </c>
      <c r="E1806" s="163">
        <v>31909</v>
      </c>
      <c r="F1806" s="162">
        <f t="shared" si="83"/>
        <v>7453</v>
      </c>
      <c r="G1806" s="164">
        <f t="shared" si="85"/>
        <v>5486</v>
      </c>
      <c r="H1806" s="163">
        <v>58</v>
      </c>
    </row>
    <row r="1807" spans="1:8" x14ac:dyDescent="0.2">
      <c r="A1807" s="159">
        <v>1835</v>
      </c>
      <c r="B1807" s="160">
        <f t="shared" si="84"/>
        <v>130.56</v>
      </c>
      <c r="C1807" s="161">
        <v>278.20999999999998</v>
      </c>
      <c r="D1807" s="162">
        <v>44710</v>
      </c>
      <c r="E1807" s="163">
        <v>31909</v>
      </c>
      <c r="F1807" s="162">
        <f t="shared" si="83"/>
        <v>7453</v>
      </c>
      <c r="G1807" s="164">
        <f t="shared" si="85"/>
        <v>5486</v>
      </c>
      <c r="H1807" s="163">
        <v>58</v>
      </c>
    </row>
    <row r="1808" spans="1:8" x14ac:dyDescent="0.2">
      <c r="A1808" s="159">
        <v>1836</v>
      </c>
      <c r="B1808" s="160">
        <f t="shared" si="84"/>
        <v>130.56</v>
      </c>
      <c r="C1808" s="161">
        <v>278.20999999999998</v>
      </c>
      <c r="D1808" s="162">
        <v>44710</v>
      </c>
      <c r="E1808" s="163">
        <v>31909</v>
      </c>
      <c r="F1808" s="162">
        <f t="shared" ref="F1808:F1871" si="86">ROUND(12*1.348*(1/B1808*D1808+1/C1808*E1808)+H1808,0)</f>
        <v>7453</v>
      </c>
      <c r="G1808" s="164">
        <f t="shared" si="85"/>
        <v>5486</v>
      </c>
      <c r="H1808" s="163">
        <v>58</v>
      </c>
    </row>
    <row r="1809" spans="1:8" x14ac:dyDescent="0.2">
      <c r="A1809" s="159">
        <v>1837</v>
      </c>
      <c r="B1809" s="160">
        <f t="shared" si="84"/>
        <v>130.57</v>
      </c>
      <c r="C1809" s="161">
        <v>278.20999999999998</v>
      </c>
      <c r="D1809" s="162">
        <v>44710</v>
      </c>
      <c r="E1809" s="163">
        <v>31909</v>
      </c>
      <c r="F1809" s="162">
        <f t="shared" si="86"/>
        <v>7452</v>
      </c>
      <c r="G1809" s="164">
        <f t="shared" si="85"/>
        <v>5485</v>
      </c>
      <c r="H1809" s="163">
        <v>58</v>
      </c>
    </row>
    <row r="1810" spans="1:8" x14ac:dyDescent="0.2">
      <c r="A1810" s="159">
        <v>1838</v>
      </c>
      <c r="B1810" s="160">
        <f t="shared" si="84"/>
        <v>130.57</v>
      </c>
      <c r="C1810" s="161">
        <v>278.20999999999998</v>
      </c>
      <c r="D1810" s="162">
        <v>44710</v>
      </c>
      <c r="E1810" s="163">
        <v>31909</v>
      </c>
      <c r="F1810" s="162">
        <f t="shared" si="86"/>
        <v>7452</v>
      </c>
      <c r="G1810" s="164">
        <f t="shared" si="85"/>
        <v>5485</v>
      </c>
      <c r="H1810" s="163">
        <v>58</v>
      </c>
    </row>
    <row r="1811" spans="1:8" x14ac:dyDescent="0.2">
      <c r="A1811" s="159">
        <v>1839</v>
      </c>
      <c r="B1811" s="160">
        <f t="shared" si="84"/>
        <v>130.57</v>
      </c>
      <c r="C1811" s="161">
        <v>278.20999999999998</v>
      </c>
      <c r="D1811" s="162">
        <v>44710</v>
      </c>
      <c r="E1811" s="163">
        <v>31909</v>
      </c>
      <c r="F1811" s="162">
        <f t="shared" si="86"/>
        <v>7452</v>
      </c>
      <c r="G1811" s="164">
        <f t="shared" si="85"/>
        <v>5485</v>
      </c>
      <c r="H1811" s="163">
        <v>58</v>
      </c>
    </row>
    <row r="1812" spans="1:8" x14ac:dyDescent="0.2">
      <c r="A1812" s="159">
        <v>1840</v>
      </c>
      <c r="B1812" s="160">
        <f t="shared" si="84"/>
        <v>130.57</v>
      </c>
      <c r="C1812" s="161">
        <v>278.20999999999998</v>
      </c>
      <c r="D1812" s="162">
        <v>44710</v>
      </c>
      <c r="E1812" s="163">
        <v>31909</v>
      </c>
      <c r="F1812" s="162">
        <f t="shared" si="86"/>
        <v>7452</v>
      </c>
      <c r="G1812" s="164">
        <f t="shared" si="85"/>
        <v>5485</v>
      </c>
      <c r="H1812" s="163">
        <v>58</v>
      </c>
    </row>
    <row r="1813" spans="1:8" x14ac:dyDescent="0.2">
      <c r="A1813" s="159">
        <v>1841</v>
      </c>
      <c r="B1813" s="160">
        <f t="shared" si="84"/>
        <v>130.58000000000001</v>
      </c>
      <c r="C1813" s="161">
        <v>278.20999999999998</v>
      </c>
      <c r="D1813" s="162">
        <v>44710</v>
      </c>
      <c r="E1813" s="163">
        <v>31909</v>
      </c>
      <c r="F1813" s="162">
        <f t="shared" si="86"/>
        <v>7452</v>
      </c>
      <c r="G1813" s="164">
        <f t="shared" si="85"/>
        <v>5485</v>
      </c>
      <c r="H1813" s="163">
        <v>58</v>
      </c>
    </row>
    <row r="1814" spans="1:8" x14ac:dyDescent="0.2">
      <c r="A1814" s="159">
        <v>1842</v>
      </c>
      <c r="B1814" s="160">
        <f t="shared" si="84"/>
        <v>130.58000000000001</v>
      </c>
      <c r="C1814" s="161">
        <v>278.20999999999998</v>
      </c>
      <c r="D1814" s="162">
        <v>44710</v>
      </c>
      <c r="E1814" s="163">
        <v>31909</v>
      </c>
      <c r="F1814" s="162">
        <f t="shared" si="86"/>
        <v>7452</v>
      </c>
      <c r="G1814" s="164">
        <f t="shared" si="85"/>
        <v>5485</v>
      </c>
      <c r="H1814" s="163">
        <v>58</v>
      </c>
    </row>
    <row r="1815" spans="1:8" x14ac:dyDescent="0.2">
      <c r="A1815" s="159">
        <v>1843</v>
      </c>
      <c r="B1815" s="160">
        <f t="shared" si="84"/>
        <v>130.58000000000001</v>
      </c>
      <c r="C1815" s="161">
        <v>278.20999999999998</v>
      </c>
      <c r="D1815" s="162">
        <v>44710</v>
      </c>
      <c r="E1815" s="163">
        <v>31909</v>
      </c>
      <c r="F1815" s="162">
        <f t="shared" si="86"/>
        <v>7452</v>
      </c>
      <c r="G1815" s="164">
        <f t="shared" si="85"/>
        <v>5485</v>
      </c>
      <c r="H1815" s="163">
        <v>58</v>
      </c>
    </row>
    <row r="1816" spans="1:8" x14ac:dyDescent="0.2">
      <c r="A1816" s="159">
        <v>1844</v>
      </c>
      <c r="B1816" s="160">
        <f t="shared" si="84"/>
        <v>130.58000000000001</v>
      </c>
      <c r="C1816" s="161">
        <v>278.20999999999998</v>
      </c>
      <c r="D1816" s="162">
        <v>44710</v>
      </c>
      <c r="E1816" s="163">
        <v>31909</v>
      </c>
      <c r="F1816" s="162">
        <f t="shared" si="86"/>
        <v>7452</v>
      </c>
      <c r="G1816" s="164">
        <f t="shared" si="85"/>
        <v>5485</v>
      </c>
      <c r="H1816" s="163">
        <v>58</v>
      </c>
    </row>
    <row r="1817" spans="1:8" x14ac:dyDescent="0.2">
      <c r="A1817" s="159">
        <v>1845</v>
      </c>
      <c r="B1817" s="160">
        <f t="shared" si="84"/>
        <v>130.58000000000001</v>
      </c>
      <c r="C1817" s="161">
        <v>278.20999999999998</v>
      </c>
      <c r="D1817" s="162">
        <v>44710</v>
      </c>
      <c r="E1817" s="163">
        <v>31909</v>
      </c>
      <c r="F1817" s="162">
        <f t="shared" si="86"/>
        <v>7452</v>
      </c>
      <c r="G1817" s="164">
        <f t="shared" si="85"/>
        <v>5485</v>
      </c>
      <c r="H1817" s="163">
        <v>58</v>
      </c>
    </row>
    <row r="1818" spans="1:8" x14ac:dyDescent="0.2">
      <c r="A1818" s="159">
        <v>1846</v>
      </c>
      <c r="B1818" s="160">
        <f t="shared" si="84"/>
        <v>130.59</v>
      </c>
      <c r="C1818" s="161">
        <v>278.20999999999998</v>
      </c>
      <c r="D1818" s="162">
        <v>44710</v>
      </c>
      <c r="E1818" s="163">
        <v>31909</v>
      </c>
      <c r="F1818" s="162">
        <f t="shared" si="86"/>
        <v>7451</v>
      </c>
      <c r="G1818" s="164">
        <f t="shared" si="85"/>
        <v>5485</v>
      </c>
      <c r="H1818" s="163">
        <v>58</v>
      </c>
    </row>
    <row r="1819" spans="1:8" x14ac:dyDescent="0.2">
      <c r="A1819" s="159">
        <v>1847</v>
      </c>
      <c r="B1819" s="160">
        <f t="shared" si="84"/>
        <v>130.59</v>
      </c>
      <c r="C1819" s="161">
        <v>278.20999999999998</v>
      </c>
      <c r="D1819" s="162">
        <v>44710</v>
      </c>
      <c r="E1819" s="163">
        <v>31909</v>
      </c>
      <c r="F1819" s="162">
        <f t="shared" si="86"/>
        <v>7451</v>
      </c>
      <c r="G1819" s="164">
        <f t="shared" si="85"/>
        <v>5485</v>
      </c>
      <c r="H1819" s="163">
        <v>58</v>
      </c>
    </row>
    <row r="1820" spans="1:8" x14ac:dyDescent="0.2">
      <c r="A1820" s="159">
        <v>1848</v>
      </c>
      <c r="B1820" s="160">
        <f t="shared" si="84"/>
        <v>130.59</v>
      </c>
      <c r="C1820" s="161">
        <v>278.20999999999998</v>
      </c>
      <c r="D1820" s="162">
        <v>44710</v>
      </c>
      <c r="E1820" s="163">
        <v>31909</v>
      </c>
      <c r="F1820" s="162">
        <f t="shared" si="86"/>
        <v>7451</v>
      </c>
      <c r="G1820" s="164">
        <f t="shared" si="85"/>
        <v>5485</v>
      </c>
      <c r="H1820" s="163">
        <v>58</v>
      </c>
    </row>
    <row r="1821" spans="1:8" x14ac:dyDescent="0.2">
      <c r="A1821" s="159">
        <v>1849</v>
      </c>
      <c r="B1821" s="160">
        <f t="shared" si="84"/>
        <v>130.59</v>
      </c>
      <c r="C1821" s="161">
        <v>278.20999999999998</v>
      </c>
      <c r="D1821" s="162">
        <v>44710</v>
      </c>
      <c r="E1821" s="163">
        <v>31909</v>
      </c>
      <c r="F1821" s="162">
        <f t="shared" si="86"/>
        <v>7451</v>
      </c>
      <c r="G1821" s="164">
        <f t="shared" si="85"/>
        <v>5485</v>
      </c>
      <c r="H1821" s="163">
        <v>58</v>
      </c>
    </row>
    <row r="1822" spans="1:8" x14ac:dyDescent="0.2">
      <c r="A1822" s="159">
        <v>1850</v>
      </c>
      <c r="B1822" s="160">
        <f t="shared" si="84"/>
        <v>130.6</v>
      </c>
      <c r="C1822" s="161">
        <v>278.20999999999998</v>
      </c>
      <c r="D1822" s="162">
        <v>44710</v>
      </c>
      <c r="E1822" s="163">
        <v>31909</v>
      </c>
      <c r="F1822" s="162">
        <f t="shared" si="86"/>
        <v>7451</v>
      </c>
      <c r="G1822" s="164">
        <f t="shared" si="85"/>
        <v>5484</v>
      </c>
      <c r="H1822" s="163">
        <v>58</v>
      </c>
    </row>
    <row r="1823" spans="1:8" x14ac:dyDescent="0.2">
      <c r="A1823" s="159">
        <v>1851</v>
      </c>
      <c r="B1823" s="160">
        <f t="shared" si="84"/>
        <v>130.6</v>
      </c>
      <c r="C1823" s="161">
        <v>278.20999999999998</v>
      </c>
      <c r="D1823" s="162">
        <v>44710</v>
      </c>
      <c r="E1823" s="163">
        <v>31909</v>
      </c>
      <c r="F1823" s="162">
        <f t="shared" si="86"/>
        <v>7451</v>
      </c>
      <c r="G1823" s="164">
        <f t="shared" si="85"/>
        <v>5484</v>
      </c>
      <c r="H1823" s="163">
        <v>58</v>
      </c>
    </row>
    <row r="1824" spans="1:8" x14ac:dyDescent="0.2">
      <c r="A1824" s="159">
        <v>1852</v>
      </c>
      <c r="B1824" s="160">
        <f t="shared" si="84"/>
        <v>130.6</v>
      </c>
      <c r="C1824" s="161">
        <v>278.20999999999998</v>
      </c>
      <c r="D1824" s="162">
        <v>44710</v>
      </c>
      <c r="E1824" s="163">
        <v>31909</v>
      </c>
      <c r="F1824" s="162">
        <f t="shared" si="86"/>
        <v>7451</v>
      </c>
      <c r="G1824" s="164">
        <f t="shared" si="85"/>
        <v>5484</v>
      </c>
      <c r="H1824" s="163">
        <v>58</v>
      </c>
    </row>
    <row r="1825" spans="1:8" x14ac:dyDescent="0.2">
      <c r="A1825" s="159">
        <v>1853</v>
      </c>
      <c r="B1825" s="160">
        <f t="shared" si="84"/>
        <v>130.6</v>
      </c>
      <c r="C1825" s="161">
        <v>278.20999999999998</v>
      </c>
      <c r="D1825" s="162">
        <v>44710</v>
      </c>
      <c r="E1825" s="163">
        <v>31909</v>
      </c>
      <c r="F1825" s="162">
        <f t="shared" si="86"/>
        <v>7451</v>
      </c>
      <c r="G1825" s="164">
        <f t="shared" si="85"/>
        <v>5484</v>
      </c>
      <c r="H1825" s="163">
        <v>58</v>
      </c>
    </row>
    <row r="1826" spans="1:8" x14ac:dyDescent="0.2">
      <c r="A1826" s="159">
        <v>1854</v>
      </c>
      <c r="B1826" s="160">
        <f t="shared" si="84"/>
        <v>130.61000000000001</v>
      </c>
      <c r="C1826" s="161">
        <v>278.20999999999998</v>
      </c>
      <c r="D1826" s="162">
        <v>44710</v>
      </c>
      <c r="E1826" s="163">
        <v>31909</v>
      </c>
      <c r="F1826" s="162">
        <f t="shared" si="86"/>
        <v>7451</v>
      </c>
      <c r="G1826" s="164">
        <f t="shared" si="85"/>
        <v>5484</v>
      </c>
      <c r="H1826" s="163">
        <v>58</v>
      </c>
    </row>
    <row r="1827" spans="1:8" x14ac:dyDescent="0.2">
      <c r="A1827" s="159">
        <v>1855</v>
      </c>
      <c r="B1827" s="160">
        <f t="shared" si="84"/>
        <v>130.61000000000001</v>
      </c>
      <c r="C1827" s="161">
        <v>278.20999999999998</v>
      </c>
      <c r="D1827" s="162">
        <v>44710</v>
      </c>
      <c r="E1827" s="163">
        <v>31909</v>
      </c>
      <c r="F1827" s="162">
        <f t="shared" si="86"/>
        <v>7451</v>
      </c>
      <c r="G1827" s="164">
        <f t="shared" si="85"/>
        <v>5484</v>
      </c>
      <c r="H1827" s="163">
        <v>58</v>
      </c>
    </row>
    <row r="1828" spans="1:8" x14ac:dyDescent="0.2">
      <c r="A1828" s="159">
        <v>1856</v>
      </c>
      <c r="B1828" s="160">
        <f t="shared" si="84"/>
        <v>130.61000000000001</v>
      </c>
      <c r="C1828" s="161">
        <v>278.20999999999998</v>
      </c>
      <c r="D1828" s="162">
        <v>44710</v>
      </c>
      <c r="E1828" s="163">
        <v>31909</v>
      </c>
      <c r="F1828" s="162">
        <f t="shared" si="86"/>
        <v>7451</v>
      </c>
      <c r="G1828" s="164">
        <f t="shared" si="85"/>
        <v>5484</v>
      </c>
      <c r="H1828" s="163">
        <v>58</v>
      </c>
    </row>
    <row r="1829" spans="1:8" x14ac:dyDescent="0.2">
      <c r="A1829" s="159">
        <v>1857</v>
      </c>
      <c r="B1829" s="160">
        <f t="shared" si="84"/>
        <v>130.61000000000001</v>
      </c>
      <c r="C1829" s="161">
        <v>278.20999999999998</v>
      </c>
      <c r="D1829" s="162">
        <v>44710</v>
      </c>
      <c r="E1829" s="163">
        <v>31909</v>
      </c>
      <c r="F1829" s="162">
        <f t="shared" si="86"/>
        <v>7451</v>
      </c>
      <c r="G1829" s="164">
        <f t="shared" si="85"/>
        <v>5484</v>
      </c>
      <c r="H1829" s="163">
        <v>58</v>
      </c>
    </row>
    <row r="1830" spans="1:8" x14ac:dyDescent="0.2">
      <c r="A1830" s="159">
        <v>1858</v>
      </c>
      <c r="B1830" s="160">
        <f t="shared" si="84"/>
        <v>130.61000000000001</v>
      </c>
      <c r="C1830" s="161">
        <v>278.20999999999998</v>
      </c>
      <c r="D1830" s="162">
        <v>44710</v>
      </c>
      <c r="E1830" s="163">
        <v>31909</v>
      </c>
      <c r="F1830" s="162">
        <f t="shared" si="86"/>
        <v>7451</v>
      </c>
      <c r="G1830" s="164">
        <f t="shared" si="85"/>
        <v>5484</v>
      </c>
      <c r="H1830" s="163">
        <v>58</v>
      </c>
    </row>
    <row r="1831" spans="1:8" x14ac:dyDescent="0.2">
      <c r="A1831" s="159">
        <v>1859</v>
      </c>
      <c r="B1831" s="160">
        <f t="shared" si="84"/>
        <v>130.62</v>
      </c>
      <c r="C1831" s="161">
        <v>278.20999999999998</v>
      </c>
      <c r="D1831" s="162">
        <v>44710</v>
      </c>
      <c r="E1831" s="163">
        <v>31909</v>
      </c>
      <c r="F1831" s="162">
        <f t="shared" si="86"/>
        <v>7450</v>
      </c>
      <c r="G1831" s="164">
        <f t="shared" si="85"/>
        <v>5484</v>
      </c>
      <c r="H1831" s="163">
        <v>58</v>
      </c>
    </row>
    <row r="1832" spans="1:8" x14ac:dyDescent="0.2">
      <c r="A1832" s="159">
        <v>1860</v>
      </c>
      <c r="B1832" s="160">
        <f t="shared" si="84"/>
        <v>130.62</v>
      </c>
      <c r="C1832" s="161">
        <v>278.20999999999998</v>
      </c>
      <c r="D1832" s="162">
        <v>44710</v>
      </c>
      <c r="E1832" s="163">
        <v>31909</v>
      </c>
      <c r="F1832" s="162">
        <f t="shared" si="86"/>
        <v>7450</v>
      </c>
      <c r="G1832" s="164">
        <f t="shared" si="85"/>
        <v>5484</v>
      </c>
      <c r="H1832" s="163">
        <v>58</v>
      </c>
    </row>
    <row r="1833" spans="1:8" x14ac:dyDescent="0.2">
      <c r="A1833" s="159">
        <v>1861</v>
      </c>
      <c r="B1833" s="160">
        <f t="shared" si="84"/>
        <v>130.62</v>
      </c>
      <c r="C1833" s="161">
        <v>278.20999999999998</v>
      </c>
      <c r="D1833" s="162">
        <v>44710</v>
      </c>
      <c r="E1833" s="163">
        <v>31909</v>
      </c>
      <c r="F1833" s="162">
        <f t="shared" si="86"/>
        <v>7450</v>
      </c>
      <c r="G1833" s="164">
        <f t="shared" si="85"/>
        <v>5484</v>
      </c>
      <c r="H1833" s="163">
        <v>58</v>
      </c>
    </row>
    <row r="1834" spans="1:8" x14ac:dyDescent="0.2">
      <c r="A1834" s="159">
        <v>1862</v>
      </c>
      <c r="B1834" s="160">
        <f t="shared" si="84"/>
        <v>130.62</v>
      </c>
      <c r="C1834" s="161">
        <v>278.20999999999998</v>
      </c>
      <c r="D1834" s="162">
        <v>44710</v>
      </c>
      <c r="E1834" s="163">
        <v>31909</v>
      </c>
      <c r="F1834" s="162">
        <f t="shared" si="86"/>
        <v>7450</v>
      </c>
      <c r="G1834" s="164">
        <f t="shared" si="85"/>
        <v>5484</v>
      </c>
      <c r="H1834" s="163">
        <v>58</v>
      </c>
    </row>
    <row r="1835" spans="1:8" x14ac:dyDescent="0.2">
      <c r="A1835" s="159">
        <v>1863</v>
      </c>
      <c r="B1835" s="160">
        <f t="shared" si="84"/>
        <v>130.63</v>
      </c>
      <c r="C1835" s="161">
        <v>278.20999999999998</v>
      </c>
      <c r="D1835" s="162">
        <v>44710</v>
      </c>
      <c r="E1835" s="163">
        <v>31909</v>
      </c>
      <c r="F1835" s="162">
        <f t="shared" si="86"/>
        <v>7450</v>
      </c>
      <c r="G1835" s="164">
        <f t="shared" si="85"/>
        <v>5484</v>
      </c>
      <c r="H1835" s="163">
        <v>58</v>
      </c>
    </row>
    <row r="1836" spans="1:8" x14ac:dyDescent="0.2">
      <c r="A1836" s="159">
        <v>1864</v>
      </c>
      <c r="B1836" s="160">
        <f t="shared" si="84"/>
        <v>130.63</v>
      </c>
      <c r="C1836" s="161">
        <v>278.20999999999998</v>
      </c>
      <c r="D1836" s="162">
        <v>44710</v>
      </c>
      <c r="E1836" s="163">
        <v>31909</v>
      </c>
      <c r="F1836" s="162">
        <f t="shared" si="86"/>
        <v>7450</v>
      </c>
      <c r="G1836" s="164">
        <f t="shared" si="85"/>
        <v>5484</v>
      </c>
      <c r="H1836" s="163">
        <v>58</v>
      </c>
    </row>
    <row r="1837" spans="1:8" x14ac:dyDescent="0.2">
      <c r="A1837" s="159">
        <v>1865</v>
      </c>
      <c r="B1837" s="160">
        <f t="shared" si="84"/>
        <v>130.63</v>
      </c>
      <c r="C1837" s="161">
        <v>278.20999999999998</v>
      </c>
      <c r="D1837" s="162">
        <v>44710</v>
      </c>
      <c r="E1837" s="163">
        <v>31909</v>
      </c>
      <c r="F1837" s="162">
        <f t="shared" si="86"/>
        <v>7450</v>
      </c>
      <c r="G1837" s="164">
        <f t="shared" si="85"/>
        <v>5484</v>
      </c>
      <c r="H1837" s="163">
        <v>58</v>
      </c>
    </row>
    <row r="1838" spans="1:8" x14ac:dyDescent="0.2">
      <c r="A1838" s="159">
        <v>1866</v>
      </c>
      <c r="B1838" s="160">
        <f t="shared" si="84"/>
        <v>130.63</v>
      </c>
      <c r="C1838" s="161">
        <v>278.20999999999998</v>
      </c>
      <c r="D1838" s="162">
        <v>44710</v>
      </c>
      <c r="E1838" s="163">
        <v>31909</v>
      </c>
      <c r="F1838" s="162">
        <f t="shared" si="86"/>
        <v>7450</v>
      </c>
      <c r="G1838" s="164">
        <f t="shared" si="85"/>
        <v>5484</v>
      </c>
      <c r="H1838" s="163">
        <v>58</v>
      </c>
    </row>
    <row r="1839" spans="1:8" x14ac:dyDescent="0.2">
      <c r="A1839" s="159">
        <v>1867</v>
      </c>
      <c r="B1839" s="160">
        <f t="shared" si="84"/>
        <v>130.63</v>
      </c>
      <c r="C1839" s="161">
        <v>278.20999999999998</v>
      </c>
      <c r="D1839" s="162">
        <v>44710</v>
      </c>
      <c r="E1839" s="163">
        <v>31909</v>
      </c>
      <c r="F1839" s="162">
        <f t="shared" si="86"/>
        <v>7450</v>
      </c>
      <c r="G1839" s="164">
        <f t="shared" si="85"/>
        <v>5484</v>
      </c>
      <c r="H1839" s="163">
        <v>58</v>
      </c>
    </row>
    <row r="1840" spans="1:8" x14ac:dyDescent="0.2">
      <c r="A1840" s="159">
        <v>1868</v>
      </c>
      <c r="B1840" s="160">
        <f t="shared" si="84"/>
        <v>130.63999999999999</v>
      </c>
      <c r="C1840" s="161">
        <v>278.20999999999998</v>
      </c>
      <c r="D1840" s="162">
        <v>44710</v>
      </c>
      <c r="E1840" s="163">
        <v>31909</v>
      </c>
      <c r="F1840" s="162">
        <f t="shared" si="86"/>
        <v>7449</v>
      </c>
      <c r="G1840" s="164">
        <f t="shared" si="85"/>
        <v>5483</v>
      </c>
      <c r="H1840" s="163">
        <v>58</v>
      </c>
    </row>
    <row r="1841" spans="1:8" x14ac:dyDescent="0.2">
      <c r="A1841" s="159">
        <v>1869</v>
      </c>
      <c r="B1841" s="160">
        <f t="shared" si="84"/>
        <v>130.63999999999999</v>
      </c>
      <c r="C1841" s="161">
        <v>278.20999999999998</v>
      </c>
      <c r="D1841" s="162">
        <v>44710</v>
      </c>
      <c r="E1841" s="163">
        <v>31909</v>
      </c>
      <c r="F1841" s="162">
        <f t="shared" si="86"/>
        <v>7449</v>
      </c>
      <c r="G1841" s="164">
        <f t="shared" si="85"/>
        <v>5483</v>
      </c>
      <c r="H1841" s="163">
        <v>58</v>
      </c>
    </row>
    <row r="1842" spans="1:8" x14ac:dyDescent="0.2">
      <c r="A1842" s="159">
        <v>1870</v>
      </c>
      <c r="B1842" s="160">
        <f t="shared" si="84"/>
        <v>130.63999999999999</v>
      </c>
      <c r="C1842" s="161">
        <v>278.20999999999998</v>
      </c>
      <c r="D1842" s="162">
        <v>44710</v>
      </c>
      <c r="E1842" s="163">
        <v>31909</v>
      </c>
      <c r="F1842" s="162">
        <f t="shared" si="86"/>
        <v>7449</v>
      </c>
      <c r="G1842" s="164">
        <f t="shared" si="85"/>
        <v>5483</v>
      </c>
      <c r="H1842" s="163">
        <v>58</v>
      </c>
    </row>
    <row r="1843" spans="1:8" x14ac:dyDescent="0.2">
      <c r="A1843" s="159">
        <v>1871</v>
      </c>
      <c r="B1843" s="160">
        <f t="shared" si="84"/>
        <v>130.63999999999999</v>
      </c>
      <c r="C1843" s="161">
        <v>278.20999999999998</v>
      </c>
      <c r="D1843" s="162">
        <v>44710</v>
      </c>
      <c r="E1843" s="163">
        <v>31909</v>
      </c>
      <c r="F1843" s="162">
        <f t="shared" si="86"/>
        <v>7449</v>
      </c>
      <c r="G1843" s="164">
        <f t="shared" si="85"/>
        <v>5483</v>
      </c>
      <c r="H1843" s="163">
        <v>58</v>
      </c>
    </row>
    <row r="1844" spans="1:8" x14ac:dyDescent="0.2">
      <c r="A1844" s="159">
        <v>1872</v>
      </c>
      <c r="B1844" s="160">
        <f t="shared" si="84"/>
        <v>130.65</v>
      </c>
      <c r="C1844" s="161">
        <v>278.20999999999998</v>
      </c>
      <c r="D1844" s="162">
        <v>44710</v>
      </c>
      <c r="E1844" s="163">
        <v>31909</v>
      </c>
      <c r="F1844" s="162">
        <f t="shared" si="86"/>
        <v>7449</v>
      </c>
      <c r="G1844" s="164">
        <f t="shared" si="85"/>
        <v>5483</v>
      </c>
      <c r="H1844" s="163">
        <v>58</v>
      </c>
    </row>
    <row r="1845" spans="1:8" x14ac:dyDescent="0.2">
      <c r="A1845" s="159">
        <v>1873</v>
      </c>
      <c r="B1845" s="160">
        <f t="shared" si="84"/>
        <v>130.65</v>
      </c>
      <c r="C1845" s="161">
        <v>278.20999999999998</v>
      </c>
      <c r="D1845" s="162">
        <v>44710</v>
      </c>
      <c r="E1845" s="163">
        <v>31909</v>
      </c>
      <c r="F1845" s="162">
        <f t="shared" si="86"/>
        <v>7449</v>
      </c>
      <c r="G1845" s="164">
        <f t="shared" si="85"/>
        <v>5483</v>
      </c>
      <c r="H1845" s="163">
        <v>58</v>
      </c>
    </row>
    <row r="1846" spans="1:8" x14ac:dyDescent="0.2">
      <c r="A1846" s="159">
        <v>1874</v>
      </c>
      <c r="B1846" s="160">
        <f t="shared" si="84"/>
        <v>130.65</v>
      </c>
      <c r="C1846" s="161">
        <v>278.20999999999998</v>
      </c>
      <c r="D1846" s="162">
        <v>44710</v>
      </c>
      <c r="E1846" s="163">
        <v>31909</v>
      </c>
      <c r="F1846" s="162">
        <f t="shared" si="86"/>
        <v>7449</v>
      </c>
      <c r="G1846" s="164">
        <f t="shared" si="85"/>
        <v>5483</v>
      </c>
      <c r="H1846" s="163">
        <v>58</v>
      </c>
    </row>
    <row r="1847" spans="1:8" x14ac:dyDescent="0.2">
      <c r="A1847" s="159">
        <v>1875</v>
      </c>
      <c r="B1847" s="160">
        <f t="shared" si="84"/>
        <v>130.65</v>
      </c>
      <c r="C1847" s="161">
        <v>278.20999999999998</v>
      </c>
      <c r="D1847" s="162">
        <v>44710</v>
      </c>
      <c r="E1847" s="163">
        <v>31909</v>
      </c>
      <c r="F1847" s="162">
        <f t="shared" si="86"/>
        <v>7449</v>
      </c>
      <c r="G1847" s="164">
        <f t="shared" si="85"/>
        <v>5483</v>
      </c>
      <c r="H1847" s="163">
        <v>58</v>
      </c>
    </row>
    <row r="1848" spans="1:8" x14ac:dyDescent="0.2">
      <c r="A1848" s="159">
        <v>1876</v>
      </c>
      <c r="B1848" s="160">
        <f t="shared" si="84"/>
        <v>130.65</v>
      </c>
      <c r="C1848" s="161">
        <v>278.20999999999998</v>
      </c>
      <c r="D1848" s="162">
        <v>44710</v>
      </c>
      <c r="E1848" s="163">
        <v>31909</v>
      </c>
      <c r="F1848" s="162">
        <f t="shared" si="86"/>
        <v>7449</v>
      </c>
      <c r="G1848" s="164">
        <f t="shared" si="85"/>
        <v>5483</v>
      </c>
      <c r="H1848" s="163">
        <v>58</v>
      </c>
    </row>
    <row r="1849" spans="1:8" x14ac:dyDescent="0.2">
      <c r="A1849" s="159">
        <v>1877</v>
      </c>
      <c r="B1849" s="160">
        <f t="shared" si="84"/>
        <v>130.66</v>
      </c>
      <c r="C1849" s="161">
        <v>278.20999999999998</v>
      </c>
      <c r="D1849" s="162">
        <v>44710</v>
      </c>
      <c r="E1849" s="163">
        <v>31909</v>
      </c>
      <c r="F1849" s="162">
        <f t="shared" si="86"/>
        <v>7448</v>
      </c>
      <c r="G1849" s="164">
        <f t="shared" si="85"/>
        <v>5483</v>
      </c>
      <c r="H1849" s="163">
        <v>58</v>
      </c>
    </row>
    <row r="1850" spans="1:8" x14ac:dyDescent="0.2">
      <c r="A1850" s="159">
        <v>1878</v>
      </c>
      <c r="B1850" s="160">
        <f t="shared" si="84"/>
        <v>130.66</v>
      </c>
      <c r="C1850" s="161">
        <v>278.20999999999998</v>
      </c>
      <c r="D1850" s="162">
        <v>44710</v>
      </c>
      <c r="E1850" s="163">
        <v>31909</v>
      </c>
      <c r="F1850" s="162">
        <f t="shared" si="86"/>
        <v>7448</v>
      </c>
      <c r="G1850" s="164">
        <f t="shared" si="85"/>
        <v>5483</v>
      </c>
      <c r="H1850" s="163">
        <v>58</v>
      </c>
    </row>
    <row r="1851" spans="1:8" x14ac:dyDescent="0.2">
      <c r="A1851" s="159">
        <v>1879</v>
      </c>
      <c r="B1851" s="160">
        <f t="shared" si="84"/>
        <v>130.66</v>
      </c>
      <c r="C1851" s="161">
        <v>278.20999999999998</v>
      </c>
      <c r="D1851" s="162">
        <v>44710</v>
      </c>
      <c r="E1851" s="163">
        <v>31909</v>
      </c>
      <c r="F1851" s="162">
        <f t="shared" si="86"/>
        <v>7448</v>
      </c>
      <c r="G1851" s="164">
        <f t="shared" si="85"/>
        <v>5483</v>
      </c>
      <c r="H1851" s="163">
        <v>58</v>
      </c>
    </row>
    <row r="1852" spans="1:8" x14ac:dyDescent="0.2">
      <c r="A1852" s="159">
        <v>1880</v>
      </c>
      <c r="B1852" s="160">
        <f t="shared" si="84"/>
        <v>130.66</v>
      </c>
      <c r="C1852" s="161">
        <v>278.20999999999998</v>
      </c>
      <c r="D1852" s="162">
        <v>44710</v>
      </c>
      <c r="E1852" s="163">
        <v>31909</v>
      </c>
      <c r="F1852" s="162">
        <f t="shared" si="86"/>
        <v>7448</v>
      </c>
      <c r="G1852" s="164">
        <f t="shared" si="85"/>
        <v>5483</v>
      </c>
      <c r="H1852" s="163">
        <v>58</v>
      </c>
    </row>
    <row r="1853" spans="1:8" x14ac:dyDescent="0.2">
      <c r="A1853" s="159">
        <v>1881</v>
      </c>
      <c r="B1853" s="160">
        <f t="shared" si="84"/>
        <v>130.66999999999999</v>
      </c>
      <c r="C1853" s="161">
        <v>278.20999999999998</v>
      </c>
      <c r="D1853" s="162">
        <v>44710</v>
      </c>
      <c r="E1853" s="163">
        <v>31909</v>
      </c>
      <c r="F1853" s="162">
        <f t="shared" si="86"/>
        <v>7448</v>
      </c>
      <c r="G1853" s="164">
        <f t="shared" si="85"/>
        <v>5482</v>
      </c>
      <c r="H1853" s="163">
        <v>58</v>
      </c>
    </row>
    <row r="1854" spans="1:8" x14ac:dyDescent="0.2">
      <c r="A1854" s="159">
        <v>1882</v>
      </c>
      <c r="B1854" s="160">
        <f t="shared" si="84"/>
        <v>130.66999999999999</v>
      </c>
      <c r="C1854" s="161">
        <v>278.20999999999998</v>
      </c>
      <c r="D1854" s="162">
        <v>44710</v>
      </c>
      <c r="E1854" s="163">
        <v>31909</v>
      </c>
      <c r="F1854" s="162">
        <f t="shared" si="86"/>
        <v>7448</v>
      </c>
      <c r="G1854" s="164">
        <f t="shared" si="85"/>
        <v>5482</v>
      </c>
      <c r="H1854" s="163">
        <v>58</v>
      </c>
    </row>
    <row r="1855" spans="1:8" x14ac:dyDescent="0.2">
      <c r="A1855" s="159">
        <v>1883</v>
      </c>
      <c r="B1855" s="160">
        <f t="shared" si="84"/>
        <v>130.66999999999999</v>
      </c>
      <c r="C1855" s="161">
        <v>278.20999999999998</v>
      </c>
      <c r="D1855" s="162">
        <v>44710</v>
      </c>
      <c r="E1855" s="163">
        <v>31909</v>
      </c>
      <c r="F1855" s="162">
        <f t="shared" si="86"/>
        <v>7448</v>
      </c>
      <c r="G1855" s="164">
        <f t="shared" si="85"/>
        <v>5482</v>
      </c>
      <c r="H1855" s="163">
        <v>58</v>
      </c>
    </row>
    <row r="1856" spans="1:8" x14ac:dyDescent="0.2">
      <c r="A1856" s="159">
        <v>1884</v>
      </c>
      <c r="B1856" s="160">
        <f t="shared" si="84"/>
        <v>130.66999999999999</v>
      </c>
      <c r="C1856" s="161">
        <v>278.20999999999998</v>
      </c>
      <c r="D1856" s="162">
        <v>44710</v>
      </c>
      <c r="E1856" s="163">
        <v>31909</v>
      </c>
      <c r="F1856" s="162">
        <f t="shared" si="86"/>
        <v>7448</v>
      </c>
      <c r="G1856" s="164">
        <f t="shared" si="85"/>
        <v>5482</v>
      </c>
      <c r="H1856" s="163">
        <v>58</v>
      </c>
    </row>
    <row r="1857" spans="1:8" x14ac:dyDescent="0.2">
      <c r="A1857" s="159">
        <v>1885</v>
      </c>
      <c r="B1857" s="160">
        <f t="shared" si="84"/>
        <v>130.68</v>
      </c>
      <c r="C1857" s="161">
        <v>278.20999999999998</v>
      </c>
      <c r="D1857" s="162">
        <v>44710</v>
      </c>
      <c r="E1857" s="163">
        <v>31909</v>
      </c>
      <c r="F1857" s="162">
        <f t="shared" si="86"/>
        <v>7448</v>
      </c>
      <c r="G1857" s="164">
        <f t="shared" si="85"/>
        <v>5482</v>
      </c>
      <c r="H1857" s="163">
        <v>58</v>
      </c>
    </row>
    <row r="1858" spans="1:8" x14ac:dyDescent="0.2">
      <c r="A1858" s="159">
        <v>1886</v>
      </c>
      <c r="B1858" s="160">
        <f t="shared" si="84"/>
        <v>130.68</v>
      </c>
      <c r="C1858" s="161">
        <v>278.20999999999998</v>
      </c>
      <c r="D1858" s="162">
        <v>44710</v>
      </c>
      <c r="E1858" s="163">
        <v>31909</v>
      </c>
      <c r="F1858" s="162">
        <f t="shared" si="86"/>
        <v>7448</v>
      </c>
      <c r="G1858" s="164">
        <f t="shared" si="85"/>
        <v>5482</v>
      </c>
      <c r="H1858" s="163">
        <v>58</v>
      </c>
    </row>
    <row r="1859" spans="1:8" x14ac:dyDescent="0.2">
      <c r="A1859" s="159">
        <v>1887</v>
      </c>
      <c r="B1859" s="160">
        <f t="shared" si="84"/>
        <v>130.68</v>
      </c>
      <c r="C1859" s="161">
        <v>278.20999999999998</v>
      </c>
      <c r="D1859" s="162">
        <v>44710</v>
      </c>
      <c r="E1859" s="163">
        <v>31909</v>
      </c>
      <c r="F1859" s="162">
        <f t="shared" si="86"/>
        <v>7448</v>
      </c>
      <c r="G1859" s="164">
        <f t="shared" si="85"/>
        <v>5482</v>
      </c>
      <c r="H1859" s="163">
        <v>58</v>
      </c>
    </row>
    <row r="1860" spans="1:8" x14ac:dyDescent="0.2">
      <c r="A1860" s="159">
        <v>1888</v>
      </c>
      <c r="B1860" s="160">
        <f t="shared" si="84"/>
        <v>130.68</v>
      </c>
      <c r="C1860" s="161">
        <v>278.20999999999998</v>
      </c>
      <c r="D1860" s="162">
        <v>44710</v>
      </c>
      <c r="E1860" s="163">
        <v>31909</v>
      </c>
      <c r="F1860" s="162">
        <f t="shared" si="86"/>
        <v>7448</v>
      </c>
      <c r="G1860" s="164">
        <f t="shared" si="85"/>
        <v>5482</v>
      </c>
      <c r="H1860" s="163">
        <v>58</v>
      </c>
    </row>
    <row r="1861" spans="1:8" x14ac:dyDescent="0.2">
      <c r="A1861" s="159">
        <v>1889</v>
      </c>
      <c r="B1861" s="160">
        <f t="shared" si="84"/>
        <v>130.68</v>
      </c>
      <c r="C1861" s="161">
        <v>278.20999999999998</v>
      </c>
      <c r="D1861" s="162">
        <v>44710</v>
      </c>
      <c r="E1861" s="163">
        <v>31909</v>
      </c>
      <c r="F1861" s="162">
        <f t="shared" si="86"/>
        <v>7448</v>
      </c>
      <c r="G1861" s="164">
        <f t="shared" si="85"/>
        <v>5482</v>
      </c>
      <c r="H1861" s="163">
        <v>58</v>
      </c>
    </row>
    <row r="1862" spans="1:8" x14ac:dyDescent="0.2">
      <c r="A1862" s="159">
        <v>1890</v>
      </c>
      <c r="B1862" s="160">
        <f t="shared" si="84"/>
        <v>130.69</v>
      </c>
      <c r="C1862" s="161">
        <v>278.20999999999998</v>
      </c>
      <c r="D1862" s="162">
        <v>44710</v>
      </c>
      <c r="E1862" s="163">
        <v>31909</v>
      </c>
      <c r="F1862" s="162">
        <f t="shared" si="86"/>
        <v>7447</v>
      </c>
      <c r="G1862" s="164">
        <f t="shared" si="85"/>
        <v>5482</v>
      </c>
      <c r="H1862" s="163">
        <v>58</v>
      </c>
    </row>
    <row r="1863" spans="1:8" x14ac:dyDescent="0.2">
      <c r="A1863" s="159">
        <v>1891</v>
      </c>
      <c r="B1863" s="160">
        <f t="shared" si="84"/>
        <v>130.69</v>
      </c>
      <c r="C1863" s="161">
        <v>278.20999999999998</v>
      </c>
      <c r="D1863" s="162">
        <v>44710</v>
      </c>
      <c r="E1863" s="163">
        <v>31909</v>
      </c>
      <c r="F1863" s="162">
        <f t="shared" si="86"/>
        <v>7447</v>
      </c>
      <c r="G1863" s="164">
        <f t="shared" si="85"/>
        <v>5482</v>
      </c>
      <c r="H1863" s="163">
        <v>58</v>
      </c>
    </row>
    <row r="1864" spans="1:8" x14ac:dyDescent="0.2">
      <c r="A1864" s="159">
        <v>1892</v>
      </c>
      <c r="B1864" s="160">
        <f t="shared" si="84"/>
        <v>130.69</v>
      </c>
      <c r="C1864" s="161">
        <v>278.20999999999998</v>
      </c>
      <c r="D1864" s="162">
        <v>44710</v>
      </c>
      <c r="E1864" s="163">
        <v>31909</v>
      </c>
      <c r="F1864" s="162">
        <f t="shared" si="86"/>
        <v>7447</v>
      </c>
      <c r="G1864" s="164">
        <f t="shared" si="85"/>
        <v>5482</v>
      </c>
      <c r="H1864" s="163">
        <v>58</v>
      </c>
    </row>
    <row r="1865" spans="1:8" x14ac:dyDescent="0.2">
      <c r="A1865" s="159">
        <v>1893</v>
      </c>
      <c r="B1865" s="160">
        <f t="shared" si="84"/>
        <v>130.69</v>
      </c>
      <c r="C1865" s="161">
        <v>278.20999999999998</v>
      </c>
      <c r="D1865" s="162">
        <v>44710</v>
      </c>
      <c r="E1865" s="163">
        <v>31909</v>
      </c>
      <c r="F1865" s="162">
        <f t="shared" si="86"/>
        <v>7447</v>
      </c>
      <c r="G1865" s="164">
        <f t="shared" si="85"/>
        <v>5482</v>
      </c>
      <c r="H1865" s="163">
        <v>58</v>
      </c>
    </row>
    <row r="1866" spans="1:8" x14ac:dyDescent="0.2">
      <c r="A1866" s="159">
        <v>1894</v>
      </c>
      <c r="B1866" s="160">
        <f t="shared" si="84"/>
        <v>130.69999999999999</v>
      </c>
      <c r="C1866" s="161">
        <v>278.20999999999998</v>
      </c>
      <c r="D1866" s="162">
        <v>44710</v>
      </c>
      <c r="E1866" s="163">
        <v>31909</v>
      </c>
      <c r="F1866" s="162">
        <f t="shared" si="86"/>
        <v>7447</v>
      </c>
      <c r="G1866" s="164">
        <f t="shared" si="85"/>
        <v>5481</v>
      </c>
      <c r="H1866" s="163">
        <v>58</v>
      </c>
    </row>
    <row r="1867" spans="1:8" x14ac:dyDescent="0.2">
      <c r="A1867" s="159">
        <v>1895</v>
      </c>
      <c r="B1867" s="160">
        <f t="shared" si="84"/>
        <v>130.69999999999999</v>
      </c>
      <c r="C1867" s="161">
        <v>278.20999999999998</v>
      </c>
      <c r="D1867" s="162">
        <v>44710</v>
      </c>
      <c r="E1867" s="163">
        <v>31909</v>
      </c>
      <c r="F1867" s="162">
        <f t="shared" si="86"/>
        <v>7447</v>
      </c>
      <c r="G1867" s="164">
        <f t="shared" si="85"/>
        <v>5481</v>
      </c>
      <c r="H1867" s="163">
        <v>58</v>
      </c>
    </row>
    <row r="1868" spans="1:8" x14ac:dyDescent="0.2">
      <c r="A1868" s="159">
        <v>1896</v>
      </c>
      <c r="B1868" s="160">
        <f t="shared" ref="B1868:B1931" si="87">ROUND(4.2*LN(A1868)+99,2)</f>
        <v>130.69999999999999</v>
      </c>
      <c r="C1868" s="161">
        <v>278.20999999999998</v>
      </c>
      <c r="D1868" s="162">
        <v>44710</v>
      </c>
      <c r="E1868" s="163">
        <v>31909</v>
      </c>
      <c r="F1868" s="162">
        <f t="shared" si="86"/>
        <v>7447</v>
      </c>
      <c r="G1868" s="164">
        <f t="shared" ref="G1868:G1931" si="88">ROUND(12*(1/B1868*D1868+1/C1868*E1868),0)</f>
        <v>5481</v>
      </c>
      <c r="H1868" s="163">
        <v>58</v>
      </c>
    </row>
    <row r="1869" spans="1:8" x14ac:dyDescent="0.2">
      <c r="A1869" s="159">
        <v>1897</v>
      </c>
      <c r="B1869" s="160">
        <f t="shared" si="87"/>
        <v>130.69999999999999</v>
      </c>
      <c r="C1869" s="161">
        <v>278.20999999999998</v>
      </c>
      <c r="D1869" s="162">
        <v>44710</v>
      </c>
      <c r="E1869" s="163">
        <v>31909</v>
      </c>
      <c r="F1869" s="162">
        <f t="shared" si="86"/>
        <v>7447</v>
      </c>
      <c r="G1869" s="164">
        <f t="shared" si="88"/>
        <v>5481</v>
      </c>
      <c r="H1869" s="163">
        <v>58</v>
      </c>
    </row>
    <row r="1870" spans="1:8" x14ac:dyDescent="0.2">
      <c r="A1870" s="159">
        <v>1898</v>
      </c>
      <c r="B1870" s="160">
        <f t="shared" si="87"/>
        <v>130.69999999999999</v>
      </c>
      <c r="C1870" s="161">
        <v>278.20999999999998</v>
      </c>
      <c r="D1870" s="162">
        <v>44710</v>
      </c>
      <c r="E1870" s="163">
        <v>31909</v>
      </c>
      <c r="F1870" s="162">
        <f t="shared" si="86"/>
        <v>7447</v>
      </c>
      <c r="G1870" s="164">
        <f t="shared" si="88"/>
        <v>5481</v>
      </c>
      <c r="H1870" s="163">
        <v>58</v>
      </c>
    </row>
    <row r="1871" spans="1:8" x14ac:dyDescent="0.2">
      <c r="A1871" s="159">
        <v>1899</v>
      </c>
      <c r="B1871" s="160">
        <f t="shared" si="87"/>
        <v>130.71</v>
      </c>
      <c r="C1871" s="161">
        <v>278.20999999999998</v>
      </c>
      <c r="D1871" s="162">
        <v>44710</v>
      </c>
      <c r="E1871" s="163">
        <v>31909</v>
      </c>
      <c r="F1871" s="162">
        <f t="shared" si="86"/>
        <v>7446</v>
      </c>
      <c r="G1871" s="164">
        <f t="shared" si="88"/>
        <v>5481</v>
      </c>
      <c r="H1871" s="163">
        <v>58</v>
      </c>
    </row>
    <row r="1872" spans="1:8" x14ac:dyDescent="0.2">
      <c r="A1872" s="159">
        <v>1900</v>
      </c>
      <c r="B1872" s="160">
        <f t="shared" si="87"/>
        <v>130.71</v>
      </c>
      <c r="C1872" s="161">
        <v>278.20999999999998</v>
      </c>
      <c r="D1872" s="162">
        <v>44710</v>
      </c>
      <c r="E1872" s="163">
        <v>31909</v>
      </c>
      <c r="F1872" s="162">
        <f t="shared" ref="F1872:F1935" si="89">ROUND(12*1.348*(1/B1872*D1872+1/C1872*E1872)+H1872,0)</f>
        <v>7446</v>
      </c>
      <c r="G1872" s="164">
        <f t="shared" si="88"/>
        <v>5481</v>
      </c>
      <c r="H1872" s="163">
        <v>58</v>
      </c>
    </row>
    <row r="1873" spans="1:8" x14ac:dyDescent="0.2">
      <c r="A1873" s="159">
        <v>1901</v>
      </c>
      <c r="B1873" s="160">
        <f t="shared" si="87"/>
        <v>130.71</v>
      </c>
      <c r="C1873" s="161">
        <v>278.20999999999998</v>
      </c>
      <c r="D1873" s="162">
        <v>44710</v>
      </c>
      <c r="E1873" s="163">
        <v>31909</v>
      </c>
      <c r="F1873" s="162">
        <f t="shared" si="89"/>
        <v>7446</v>
      </c>
      <c r="G1873" s="164">
        <f t="shared" si="88"/>
        <v>5481</v>
      </c>
      <c r="H1873" s="163">
        <v>58</v>
      </c>
    </row>
    <row r="1874" spans="1:8" x14ac:dyDescent="0.2">
      <c r="A1874" s="159">
        <v>1902</v>
      </c>
      <c r="B1874" s="160">
        <f t="shared" si="87"/>
        <v>130.71</v>
      </c>
      <c r="C1874" s="161">
        <v>278.20999999999998</v>
      </c>
      <c r="D1874" s="162">
        <v>44710</v>
      </c>
      <c r="E1874" s="163">
        <v>31909</v>
      </c>
      <c r="F1874" s="162">
        <f t="shared" si="89"/>
        <v>7446</v>
      </c>
      <c r="G1874" s="164">
        <f t="shared" si="88"/>
        <v>5481</v>
      </c>
      <c r="H1874" s="163">
        <v>58</v>
      </c>
    </row>
    <row r="1875" spans="1:8" x14ac:dyDescent="0.2">
      <c r="A1875" s="159">
        <v>1903</v>
      </c>
      <c r="B1875" s="160">
        <f t="shared" si="87"/>
        <v>130.71</v>
      </c>
      <c r="C1875" s="161">
        <v>278.20999999999998</v>
      </c>
      <c r="D1875" s="162">
        <v>44710</v>
      </c>
      <c r="E1875" s="163">
        <v>31909</v>
      </c>
      <c r="F1875" s="162">
        <f t="shared" si="89"/>
        <v>7446</v>
      </c>
      <c r="G1875" s="164">
        <f t="shared" si="88"/>
        <v>5481</v>
      </c>
      <c r="H1875" s="163">
        <v>58</v>
      </c>
    </row>
    <row r="1876" spans="1:8" x14ac:dyDescent="0.2">
      <c r="A1876" s="159">
        <v>1904</v>
      </c>
      <c r="B1876" s="160">
        <f t="shared" si="87"/>
        <v>130.72</v>
      </c>
      <c r="C1876" s="161">
        <v>278.20999999999998</v>
      </c>
      <c r="D1876" s="162">
        <v>44710</v>
      </c>
      <c r="E1876" s="163">
        <v>31909</v>
      </c>
      <c r="F1876" s="162">
        <f t="shared" si="89"/>
        <v>7446</v>
      </c>
      <c r="G1876" s="164">
        <f t="shared" si="88"/>
        <v>5481</v>
      </c>
      <c r="H1876" s="163">
        <v>58</v>
      </c>
    </row>
    <row r="1877" spans="1:8" x14ac:dyDescent="0.2">
      <c r="A1877" s="159">
        <v>1905</v>
      </c>
      <c r="B1877" s="160">
        <f t="shared" si="87"/>
        <v>130.72</v>
      </c>
      <c r="C1877" s="161">
        <v>278.20999999999998</v>
      </c>
      <c r="D1877" s="162">
        <v>44710</v>
      </c>
      <c r="E1877" s="163">
        <v>31909</v>
      </c>
      <c r="F1877" s="162">
        <f t="shared" si="89"/>
        <v>7446</v>
      </c>
      <c r="G1877" s="164">
        <f t="shared" si="88"/>
        <v>5481</v>
      </c>
      <c r="H1877" s="163">
        <v>58</v>
      </c>
    </row>
    <row r="1878" spans="1:8" x14ac:dyDescent="0.2">
      <c r="A1878" s="159">
        <v>1906</v>
      </c>
      <c r="B1878" s="160">
        <f t="shared" si="87"/>
        <v>130.72</v>
      </c>
      <c r="C1878" s="161">
        <v>278.20999999999998</v>
      </c>
      <c r="D1878" s="162">
        <v>44710</v>
      </c>
      <c r="E1878" s="163">
        <v>31909</v>
      </c>
      <c r="F1878" s="162">
        <f t="shared" si="89"/>
        <v>7446</v>
      </c>
      <c r="G1878" s="164">
        <f t="shared" si="88"/>
        <v>5481</v>
      </c>
      <c r="H1878" s="163">
        <v>58</v>
      </c>
    </row>
    <row r="1879" spans="1:8" x14ac:dyDescent="0.2">
      <c r="A1879" s="159">
        <v>1907</v>
      </c>
      <c r="B1879" s="160">
        <f t="shared" si="87"/>
        <v>130.72</v>
      </c>
      <c r="C1879" s="161">
        <v>278.20999999999998</v>
      </c>
      <c r="D1879" s="162">
        <v>44710</v>
      </c>
      <c r="E1879" s="163">
        <v>31909</v>
      </c>
      <c r="F1879" s="162">
        <f t="shared" si="89"/>
        <v>7446</v>
      </c>
      <c r="G1879" s="164">
        <f t="shared" si="88"/>
        <v>5481</v>
      </c>
      <c r="H1879" s="163">
        <v>58</v>
      </c>
    </row>
    <row r="1880" spans="1:8" x14ac:dyDescent="0.2">
      <c r="A1880" s="159">
        <v>1908</v>
      </c>
      <c r="B1880" s="160">
        <f t="shared" si="87"/>
        <v>130.72999999999999</v>
      </c>
      <c r="C1880" s="161">
        <v>278.20999999999998</v>
      </c>
      <c r="D1880" s="162">
        <v>44710</v>
      </c>
      <c r="E1880" s="163">
        <v>31909</v>
      </c>
      <c r="F1880" s="162">
        <f t="shared" si="89"/>
        <v>7446</v>
      </c>
      <c r="G1880" s="164">
        <f t="shared" si="88"/>
        <v>5480</v>
      </c>
      <c r="H1880" s="163">
        <v>58</v>
      </c>
    </row>
    <row r="1881" spans="1:8" x14ac:dyDescent="0.2">
      <c r="A1881" s="159">
        <v>1909</v>
      </c>
      <c r="B1881" s="160">
        <f t="shared" si="87"/>
        <v>130.72999999999999</v>
      </c>
      <c r="C1881" s="161">
        <v>278.20999999999998</v>
      </c>
      <c r="D1881" s="162">
        <v>44710</v>
      </c>
      <c r="E1881" s="163">
        <v>31909</v>
      </c>
      <c r="F1881" s="162">
        <f t="shared" si="89"/>
        <v>7446</v>
      </c>
      <c r="G1881" s="164">
        <f t="shared" si="88"/>
        <v>5480</v>
      </c>
      <c r="H1881" s="163">
        <v>58</v>
      </c>
    </row>
    <row r="1882" spans="1:8" x14ac:dyDescent="0.2">
      <c r="A1882" s="159">
        <v>1910</v>
      </c>
      <c r="B1882" s="160">
        <f t="shared" si="87"/>
        <v>130.72999999999999</v>
      </c>
      <c r="C1882" s="161">
        <v>278.20999999999998</v>
      </c>
      <c r="D1882" s="162">
        <v>44710</v>
      </c>
      <c r="E1882" s="163">
        <v>31909</v>
      </c>
      <c r="F1882" s="162">
        <f t="shared" si="89"/>
        <v>7446</v>
      </c>
      <c r="G1882" s="164">
        <f t="shared" si="88"/>
        <v>5480</v>
      </c>
      <c r="H1882" s="163">
        <v>58</v>
      </c>
    </row>
    <row r="1883" spans="1:8" x14ac:dyDescent="0.2">
      <c r="A1883" s="159">
        <v>1911</v>
      </c>
      <c r="B1883" s="160">
        <f t="shared" si="87"/>
        <v>130.72999999999999</v>
      </c>
      <c r="C1883" s="161">
        <v>278.20999999999998</v>
      </c>
      <c r="D1883" s="162">
        <v>44710</v>
      </c>
      <c r="E1883" s="163">
        <v>31909</v>
      </c>
      <c r="F1883" s="162">
        <f t="shared" si="89"/>
        <v>7446</v>
      </c>
      <c r="G1883" s="164">
        <f t="shared" si="88"/>
        <v>5480</v>
      </c>
      <c r="H1883" s="163">
        <v>58</v>
      </c>
    </row>
    <row r="1884" spans="1:8" x14ac:dyDescent="0.2">
      <c r="A1884" s="159">
        <v>1912</v>
      </c>
      <c r="B1884" s="160">
        <f t="shared" si="87"/>
        <v>130.72999999999999</v>
      </c>
      <c r="C1884" s="161">
        <v>278.20999999999998</v>
      </c>
      <c r="D1884" s="162">
        <v>44710</v>
      </c>
      <c r="E1884" s="163">
        <v>31909</v>
      </c>
      <c r="F1884" s="162">
        <f t="shared" si="89"/>
        <v>7446</v>
      </c>
      <c r="G1884" s="164">
        <f t="shared" si="88"/>
        <v>5480</v>
      </c>
      <c r="H1884" s="163">
        <v>58</v>
      </c>
    </row>
    <row r="1885" spans="1:8" x14ac:dyDescent="0.2">
      <c r="A1885" s="159">
        <v>1913</v>
      </c>
      <c r="B1885" s="160">
        <f t="shared" si="87"/>
        <v>130.74</v>
      </c>
      <c r="C1885" s="161">
        <v>278.20999999999998</v>
      </c>
      <c r="D1885" s="162">
        <v>44710</v>
      </c>
      <c r="E1885" s="163">
        <v>31909</v>
      </c>
      <c r="F1885" s="162">
        <f t="shared" si="89"/>
        <v>7445</v>
      </c>
      <c r="G1885" s="164">
        <f t="shared" si="88"/>
        <v>5480</v>
      </c>
      <c r="H1885" s="163">
        <v>58</v>
      </c>
    </row>
    <row r="1886" spans="1:8" x14ac:dyDescent="0.2">
      <c r="A1886" s="159">
        <v>1914</v>
      </c>
      <c r="B1886" s="160">
        <f t="shared" si="87"/>
        <v>130.74</v>
      </c>
      <c r="C1886" s="161">
        <v>278.20999999999998</v>
      </c>
      <c r="D1886" s="162">
        <v>44710</v>
      </c>
      <c r="E1886" s="163">
        <v>31909</v>
      </c>
      <c r="F1886" s="162">
        <f t="shared" si="89"/>
        <v>7445</v>
      </c>
      <c r="G1886" s="164">
        <f t="shared" si="88"/>
        <v>5480</v>
      </c>
      <c r="H1886" s="163">
        <v>58</v>
      </c>
    </row>
    <row r="1887" spans="1:8" x14ac:dyDescent="0.2">
      <c r="A1887" s="159">
        <v>1915</v>
      </c>
      <c r="B1887" s="160">
        <f t="shared" si="87"/>
        <v>130.74</v>
      </c>
      <c r="C1887" s="161">
        <v>278.20999999999998</v>
      </c>
      <c r="D1887" s="162">
        <v>44710</v>
      </c>
      <c r="E1887" s="163">
        <v>31909</v>
      </c>
      <c r="F1887" s="162">
        <f t="shared" si="89"/>
        <v>7445</v>
      </c>
      <c r="G1887" s="164">
        <f t="shared" si="88"/>
        <v>5480</v>
      </c>
      <c r="H1887" s="163">
        <v>58</v>
      </c>
    </row>
    <row r="1888" spans="1:8" x14ac:dyDescent="0.2">
      <c r="A1888" s="159">
        <v>1916</v>
      </c>
      <c r="B1888" s="160">
        <f t="shared" si="87"/>
        <v>130.74</v>
      </c>
      <c r="C1888" s="161">
        <v>278.20999999999998</v>
      </c>
      <c r="D1888" s="162">
        <v>44710</v>
      </c>
      <c r="E1888" s="163">
        <v>31909</v>
      </c>
      <c r="F1888" s="162">
        <f t="shared" si="89"/>
        <v>7445</v>
      </c>
      <c r="G1888" s="164">
        <f t="shared" si="88"/>
        <v>5480</v>
      </c>
      <c r="H1888" s="163">
        <v>58</v>
      </c>
    </row>
    <row r="1889" spans="1:8" x14ac:dyDescent="0.2">
      <c r="A1889" s="159">
        <v>1917</v>
      </c>
      <c r="B1889" s="160">
        <f t="shared" si="87"/>
        <v>130.75</v>
      </c>
      <c r="C1889" s="161">
        <v>278.20999999999998</v>
      </c>
      <c r="D1889" s="162">
        <v>44710</v>
      </c>
      <c r="E1889" s="163">
        <v>31909</v>
      </c>
      <c r="F1889" s="162">
        <f t="shared" si="89"/>
        <v>7445</v>
      </c>
      <c r="G1889" s="164">
        <f t="shared" si="88"/>
        <v>5480</v>
      </c>
      <c r="H1889" s="163">
        <v>58</v>
      </c>
    </row>
    <row r="1890" spans="1:8" x14ac:dyDescent="0.2">
      <c r="A1890" s="159">
        <v>1918</v>
      </c>
      <c r="B1890" s="160">
        <f t="shared" si="87"/>
        <v>130.75</v>
      </c>
      <c r="C1890" s="161">
        <v>278.20999999999998</v>
      </c>
      <c r="D1890" s="162">
        <v>44710</v>
      </c>
      <c r="E1890" s="163">
        <v>31909</v>
      </c>
      <c r="F1890" s="162">
        <f t="shared" si="89"/>
        <v>7445</v>
      </c>
      <c r="G1890" s="164">
        <f t="shared" si="88"/>
        <v>5480</v>
      </c>
      <c r="H1890" s="163">
        <v>58</v>
      </c>
    </row>
    <row r="1891" spans="1:8" x14ac:dyDescent="0.2">
      <c r="A1891" s="159">
        <v>1919</v>
      </c>
      <c r="B1891" s="160">
        <f t="shared" si="87"/>
        <v>130.75</v>
      </c>
      <c r="C1891" s="161">
        <v>278.20999999999998</v>
      </c>
      <c r="D1891" s="162">
        <v>44710</v>
      </c>
      <c r="E1891" s="163">
        <v>31909</v>
      </c>
      <c r="F1891" s="162">
        <f t="shared" si="89"/>
        <v>7445</v>
      </c>
      <c r="G1891" s="164">
        <f t="shared" si="88"/>
        <v>5480</v>
      </c>
      <c r="H1891" s="163">
        <v>58</v>
      </c>
    </row>
    <row r="1892" spans="1:8" x14ac:dyDescent="0.2">
      <c r="A1892" s="159">
        <v>1920</v>
      </c>
      <c r="B1892" s="160">
        <f t="shared" si="87"/>
        <v>130.75</v>
      </c>
      <c r="C1892" s="161">
        <v>278.20999999999998</v>
      </c>
      <c r="D1892" s="162">
        <v>44710</v>
      </c>
      <c r="E1892" s="163">
        <v>31909</v>
      </c>
      <c r="F1892" s="162">
        <f t="shared" si="89"/>
        <v>7445</v>
      </c>
      <c r="G1892" s="164">
        <f t="shared" si="88"/>
        <v>5480</v>
      </c>
      <c r="H1892" s="163">
        <v>58</v>
      </c>
    </row>
    <row r="1893" spans="1:8" x14ac:dyDescent="0.2">
      <c r="A1893" s="159">
        <v>1921</v>
      </c>
      <c r="B1893" s="160">
        <f t="shared" si="87"/>
        <v>130.75</v>
      </c>
      <c r="C1893" s="161">
        <v>278.20999999999998</v>
      </c>
      <c r="D1893" s="162">
        <v>44710</v>
      </c>
      <c r="E1893" s="163">
        <v>31909</v>
      </c>
      <c r="F1893" s="162">
        <f t="shared" si="89"/>
        <v>7445</v>
      </c>
      <c r="G1893" s="164">
        <f t="shared" si="88"/>
        <v>5480</v>
      </c>
      <c r="H1893" s="163">
        <v>58</v>
      </c>
    </row>
    <row r="1894" spans="1:8" x14ac:dyDescent="0.2">
      <c r="A1894" s="159">
        <v>1922</v>
      </c>
      <c r="B1894" s="160">
        <f t="shared" si="87"/>
        <v>130.76</v>
      </c>
      <c r="C1894" s="161">
        <v>278.20999999999998</v>
      </c>
      <c r="D1894" s="162">
        <v>44710</v>
      </c>
      <c r="E1894" s="163">
        <v>31909</v>
      </c>
      <c r="F1894" s="162">
        <f t="shared" si="89"/>
        <v>7444</v>
      </c>
      <c r="G1894" s="164">
        <f t="shared" si="88"/>
        <v>5479</v>
      </c>
      <c r="H1894" s="163">
        <v>58</v>
      </c>
    </row>
    <row r="1895" spans="1:8" x14ac:dyDescent="0.2">
      <c r="A1895" s="159">
        <v>1923</v>
      </c>
      <c r="B1895" s="160">
        <f t="shared" si="87"/>
        <v>130.76</v>
      </c>
      <c r="C1895" s="161">
        <v>278.20999999999998</v>
      </c>
      <c r="D1895" s="162">
        <v>44710</v>
      </c>
      <c r="E1895" s="163">
        <v>31909</v>
      </c>
      <c r="F1895" s="162">
        <f t="shared" si="89"/>
        <v>7444</v>
      </c>
      <c r="G1895" s="164">
        <f t="shared" si="88"/>
        <v>5479</v>
      </c>
      <c r="H1895" s="163">
        <v>58</v>
      </c>
    </row>
    <row r="1896" spans="1:8" x14ac:dyDescent="0.2">
      <c r="A1896" s="159">
        <v>1924</v>
      </c>
      <c r="B1896" s="160">
        <f t="shared" si="87"/>
        <v>130.76</v>
      </c>
      <c r="C1896" s="161">
        <v>278.20999999999998</v>
      </c>
      <c r="D1896" s="162">
        <v>44710</v>
      </c>
      <c r="E1896" s="163">
        <v>31909</v>
      </c>
      <c r="F1896" s="162">
        <f t="shared" si="89"/>
        <v>7444</v>
      </c>
      <c r="G1896" s="164">
        <f t="shared" si="88"/>
        <v>5479</v>
      </c>
      <c r="H1896" s="163">
        <v>58</v>
      </c>
    </row>
    <row r="1897" spans="1:8" x14ac:dyDescent="0.2">
      <c r="A1897" s="159">
        <v>1925</v>
      </c>
      <c r="B1897" s="160">
        <f t="shared" si="87"/>
        <v>130.76</v>
      </c>
      <c r="C1897" s="161">
        <v>278.20999999999998</v>
      </c>
      <c r="D1897" s="162">
        <v>44710</v>
      </c>
      <c r="E1897" s="163">
        <v>31909</v>
      </c>
      <c r="F1897" s="162">
        <f t="shared" si="89"/>
        <v>7444</v>
      </c>
      <c r="G1897" s="164">
        <f t="shared" si="88"/>
        <v>5479</v>
      </c>
      <c r="H1897" s="163">
        <v>58</v>
      </c>
    </row>
    <row r="1898" spans="1:8" x14ac:dyDescent="0.2">
      <c r="A1898" s="159">
        <v>1926</v>
      </c>
      <c r="B1898" s="160">
        <f t="shared" si="87"/>
        <v>130.77000000000001</v>
      </c>
      <c r="C1898" s="161">
        <v>278.20999999999998</v>
      </c>
      <c r="D1898" s="162">
        <v>44710</v>
      </c>
      <c r="E1898" s="163">
        <v>31909</v>
      </c>
      <c r="F1898" s="162">
        <f t="shared" si="89"/>
        <v>7444</v>
      </c>
      <c r="G1898" s="164">
        <f t="shared" si="88"/>
        <v>5479</v>
      </c>
      <c r="H1898" s="163">
        <v>58</v>
      </c>
    </row>
    <row r="1899" spans="1:8" x14ac:dyDescent="0.2">
      <c r="A1899" s="159">
        <v>1927</v>
      </c>
      <c r="B1899" s="160">
        <f t="shared" si="87"/>
        <v>130.77000000000001</v>
      </c>
      <c r="C1899" s="161">
        <v>278.20999999999998</v>
      </c>
      <c r="D1899" s="162">
        <v>44710</v>
      </c>
      <c r="E1899" s="163">
        <v>31909</v>
      </c>
      <c r="F1899" s="162">
        <f t="shared" si="89"/>
        <v>7444</v>
      </c>
      <c r="G1899" s="164">
        <f t="shared" si="88"/>
        <v>5479</v>
      </c>
      <c r="H1899" s="163">
        <v>58</v>
      </c>
    </row>
    <row r="1900" spans="1:8" x14ac:dyDescent="0.2">
      <c r="A1900" s="159">
        <v>1928</v>
      </c>
      <c r="B1900" s="160">
        <f t="shared" si="87"/>
        <v>130.77000000000001</v>
      </c>
      <c r="C1900" s="161">
        <v>278.20999999999998</v>
      </c>
      <c r="D1900" s="162">
        <v>44710</v>
      </c>
      <c r="E1900" s="163">
        <v>31909</v>
      </c>
      <c r="F1900" s="162">
        <f t="shared" si="89"/>
        <v>7444</v>
      </c>
      <c r="G1900" s="164">
        <f t="shared" si="88"/>
        <v>5479</v>
      </c>
      <c r="H1900" s="163">
        <v>58</v>
      </c>
    </row>
    <row r="1901" spans="1:8" x14ac:dyDescent="0.2">
      <c r="A1901" s="159">
        <v>1929</v>
      </c>
      <c r="B1901" s="160">
        <f t="shared" si="87"/>
        <v>130.77000000000001</v>
      </c>
      <c r="C1901" s="161">
        <v>278.20999999999998</v>
      </c>
      <c r="D1901" s="162">
        <v>44710</v>
      </c>
      <c r="E1901" s="163">
        <v>31909</v>
      </c>
      <c r="F1901" s="162">
        <f t="shared" si="89"/>
        <v>7444</v>
      </c>
      <c r="G1901" s="164">
        <f t="shared" si="88"/>
        <v>5479</v>
      </c>
      <c r="H1901" s="163">
        <v>58</v>
      </c>
    </row>
    <row r="1902" spans="1:8" x14ac:dyDescent="0.2">
      <c r="A1902" s="159">
        <v>1930</v>
      </c>
      <c r="B1902" s="160">
        <f t="shared" si="87"/>
        <v>130.77000000000001</v>
      </c>
      <c r="C1902" s="161">
        <v>278.20999999999998</v>
      </c>
      <c r="D1902" s="162">
        <v>44710</v>
      </c>
      <c r="E1902" s="163">
        <v>31909</v>
      </c>
      <c r="F1902" s="162">
        <f t="shared" si="89"/>
        <v>7444</v>
      </c>
      <c r="G1902" s="164">
        <f t="shared" si="88"/>
        <v>5479</v>
      </c>
      <c r="H1902" s="163">
        <v>58</v>
      </c>
    </row>
    <row r="1903" spans="1:8" x14ac:dyDescent="0.2">
      <c r="A1903" s="159">
        <v>1931</v>
      </c>
      <c r="B1903" s="160">
        <f t="shared" si="87"/>
        <v>130.78</v>
      </c>
      <c r="C1903" s="161">
        <v>278.20999999999998</v>
      </c>
      <c r="D1903" s="162">
        <v>44710</v>
      </c>
      <c r="E1903" s="163">
        <v>31909</v>
      </c>
      <c r="F1903" s="162">
        <f t="shared" si="89"/>
        <v>7443</v>
      </c>
      <c r="G1903" s="164">
        <f t="shared" si="88"/>
        <v>5479</v>
      </c>
      <c r="H1903" s="163">
        <v>58</v>
      </c>
    </row>
    <row r="1904" spans="1:8" x14ac:dyDescent="0.2">
      <c r="A1904" s="159">
        <v>1932</v>
      </c>
      <c r="B1904" s="160">
        <f t="shared" si="87"/>
        <v>130.78</v>
      </c>
      <c r="C1904" s="161">
        <v>278.20999999999998</v>
      </c>
      <c r="D1904" s="162">
        <v>44710</v>
      </c>
      <c r="E1904" s="163">
        <v>31909</v>
      </c>
      <c r="F1904" s="162">
        <f t="shared" si="89"/>
        <v>7443</v>
      </c>
      <c r="G1904" s="164">
        <f t="shared" si="88"/>
        <v>5479</v>
      </c>
      <c r="H1904" s="163">
        <v>58</v>
      </c>
    </row>
    <row r="1905" spans="1:8" x14ac:dyDescent="0.2">
      <c r="A1905" s="159">
        <v>1933</v>
      </c>
      <c r="B1905" s="160">
        <f t="shared" si="87"/>
        <v>130.78</v>
      </c>
      <c r="C1905" s="161">
        <v>278.20999999999998</v>
      </c>
      <c r="D1905" s="162">
        <v>44710</v>
      </c>
      <c r="E1905" s="163">
        <v>31909</v>
      </c>
      <c r="F1905" s="162">
        <f t="shared" si="89"/>
        <v>7443</v>
      </c>
      <c r="G1905" s="164">
        <f t="shared" si="88"/>
        <v>5479</v>
      </c>
      <c r="H1905" s="163">
        <v>58</v>
      </c>
    </row>
    <row r="1906" spans="1:8" x14ac:dyDescent="0.2">
      <c r="A1906" s="159">
        <v>1934</v>
      </c>
      <c r="B1906" s="160">
        <f t="shared" si="87"/>
        <v>130.78</v>
      </c>
      <c r="C1906" s="161">
        <v>278.20999999999998</v>
      </c>
      <c r="D1906" s="162">
        <v>44710</v>
      </c>
      <c r="E1906" s="163">
        <v>31909</v>
      </c>
      <c r="F1906" s="162">
        <f t="shared" si="89"/>
        <v>7443</v>
      </c>
      <c r="G1906" s="164">
        <f t="shared" si="88"/>
        <v>5479</v>
      </c>
      <c r="H1906" s="163">
        <v>58</v>
      </c>
    </row>
    <row r="1907" spans="1:8" x14ac:dyDescent="0.2">
      <c r="A1907" s="159">
        <v>1935</v>
      </c>
      <c r="B1907" s="160">
        <f t="shared" si="87"/>
        <v>130.79</v>
      </c>
      <c r="C1907" s="161">
        <v>278.20999999999998</v>
      </c>
      <c r="D1907" s="162">
        <v>44710</v>
      </c>
      <c r="E1907" s="163">
        <v>31909</v>
      </c>
      <c r="F1907" s="162">
        <f t="shared" si="89"/>
        <v>7443</v>
      </c>
      <c r="G1907" s="164">
        <f t="shared" si="88"/>
        <v>5478</v>
      </c>
      <c r="H1907" s="163">
        <v>58</v>
      </c>
    </row>
    <row r="1908" spans="1:8" x14ac:dyDescent="0.2">
      <c r="A1908" s="159">
        <v>1936</v>
      </c>
      <c r="B1908" s="160">
        <f t="shared" si="87"/>
        <v>130.79</v>
      </c>
      <c r="C1908" s="161">
        <v>278.20999999999998</v>
      </c>
      <c r="D1908" s="162">
        <v>44710</v>
      </c>
      <c r="E1908" s="163">
        <v>31909</v>
      </c>
      <c r="F1908" s="162">
        <f t="shared" si="89"/>
        <v>7443</v>
      </c>
      <c r="G1908" s="164">
        <f t="shared" si="88"/>
        <v>5478</v>
      </c>
      <c r="H1908" s="163">
        <v>58</v>
      </c>
    </row>
    <row r="1909" spans="1:8" x14ac:dyDescent="0.2">
      <c r="A1909" s="159">
        <v>1937</v>
      </c>
      <c r="B1909" s="160">
        <f t="shared" si="87"/>
        <v>130.79</v>
      </c>
      <c r="C1909" s="161">
        <v>278.20999999999998</v>
      </c>
      <c r="D1909" s="162">
        <v>44710</v>
      </c>
      <c r="E1909" s="163">
        <v>31909</v>
      </c>
      <c r="F1909" s="162">
        <f t="shared" si="89"/>
        <v>7443</v>
      </c>
      <c r="G1909" s="164">
        <f t="shared" si="88"/>
        <v>5478</v>
      </c>
      <c r="H1909" s="163">
        <v>58</v>
      </c>
    </row>
    <row r="1910" spans="1:8" x14ac:dyDescent="0.2">
      <c r="A1910" s="159">
        <v>1938</v>
      </c>
      <c r="B1910" s="160">
        <f t="shared" si="87"/>
        <v>130.79</v>
      </c>
      <c r="C1910" s="161">
        <v>278.20999999999998</v>
      </c>
      <c r="D1910" s="162">
        <v>44710</v>
      </c>
      <c r="E1910" s="163">
        <v>31909</v>
      </c>
      <c r="F1910" s="162">
        <f t="shared" si="89"/>
        <v>7443</v>
      </c>
      <c r="G1910" s="164">
        <f t="shared" si="88"/>
        <v>5478</v>
      </c>
      <c r="H1910" s="163">
        <v>58</v>
      </c>
    </row>
    <row r="1911" spans="1:8" x14ac:dyDescent="0.2">
      <c r="A1911" s="159">
        <v>1939</v>
      </c>
      <c r="B1911" s="160">
        <f t="shared" si="87"/>
        <v>130.79</v>
      </c>
      <c r="C1911" s="161">
        <v>278.20999999999998</v>
      </c>
      <c r="D1911" s="162">
        <v>44710</v>
      </c>
      <c r="E1911" s="163">
        <v>31909</v>
      </c>
      <c r="F1911" s="162">
        <f t="shared" si="89"/>
        <v>7443</v>
      </c>
      <c r="G1911" s="164">
        <f t="shared" si="88"/>
        <v>5478</v>
      </c>
      <c r="H1911" s="163">
        <v>58</v>
      </c>
    </row>
    <row r="1912" spans="1:8" x14ac:dyDescent="0.2">
      <c r="A1912" s="159">
        <v>1940</v>
      </c>
      <c r="B1912" s="160">
        <f t="shared" si="87"/>
        <v>130.80000000000001</v>
      </c>
      <c r="C1912" s="161">
        <v>278.20999999999998</v>
      </c>
      <c r="D1912" s="162">
        <v>44710</v>
      </c>
      <c r="E1912" s="163">
        <v>31909</v>
      </c>
      <c r="F1912" s="162">
        <f t="shared" si="89"/>
        <v>7443</v>
      </c>
      <c r="G1912" s="164">
        <f t="shared" si="88"/>
        <v>5478</v>
      </c>
      <c r="H1912" s="163">
        <v>58</v>
      </c>
    </row>
    <row r="1913" spans="1:8" x14ac:dyDescent="0.2">
      <c r="A1913" s="159">
        <v>1941</v>
      </c>
      <c r="B1913" s="160">
        <f t="shared" si="87"/>
        <v>130.80000000000001</v>
      </c>
      <c r="C1913" s="161">
        <v>278.20999999999998</v>
      </c>
      <c r="D1913" s="162">
        <v>44710</v>
      </c>
      <c r="E1913" s="163">
        <v>31909</v>
      </c>
      <c r="F1913" s="162">
        <f t="shared" si="89"/>
        <v>7443</v>
      </c>
      <c r="G1913" s="164">
        <f t="shared" si="88"/>
        <v>5478</v>
      </c>
      <c r="H1913" s="163">
        <v>58</v>
      </c>
    </row>
    <row r="1914" spans="1:8" x14ac:dyDescent="0.2">
      <c r="A1914" s="159">
        <v>1942</v>
      </c>
      <c r="B1914" s="160">
        <f t="shared" si="87"/>
        <v>130.80000000000001</v>
      </c>
      <c r="C1914" s="161">
        <v>278.20999999999998</v>
      </c>
      <c r="D1914" s="162">
        <v>44710</v>
      </c>
      <c r="E1914" s="163">
        <v>31909</v>
      </c>
      <c r="F1914" s="162">
        <f t="shared" si="89"/>
        <v>7443</v>
      </c>
      <c r="G1914" s="164">
        <f t="shared" si="88"/>
        <v>5478</v>
      </c>
      <c r="H1914" s="163">
        <v>58</v>
      </c>
    </row>
    <row r="1915" spans="1:8" x14ac:dyDescent="0.2">
      <c r="A1915" s="159">
        <v>1943</v>
      </c>
      <c r="B1915" s="160">
        <f t="shared" si="87"/>
        <v>130.80000000000001</v>
      </c>
      <c r="C1915" s="161">
        <v>278.20999999999998</v>
      </c>
      <c r="D1915" s="162">
        <v>44710</v>
      </c>
      <c r="E1915" s="163">
        <v>31909</v>
      </c>
      <c r="F1915" s="162">
        <f t="shared" si="89"/>
        <v>7443</v>
      </c>
      <c r="G1915" s="164">
        <f t="shared" si="88"/>
        <v>5478</v>
      </c>
      <c r="H1915" s="163">
        <v>58</v>
      </c>
    </row>
    <row r="1916" spans="1:8" x14ac:dyDescent="0.2">
      <c r="A1916" s="159">
        <v>1944</v>
      </c>
      <c r="B1916" s="160">
        <f t="shared" si="87"/>
        <v>130.80000000000001</v>
      </c>
      <c r="C1916" s="161">
        <v>278.20999999999998</v>
      </c>
      <c r="D1916" s="162">
        <v>44710</v>
      </c>
      <c r="E1916" s="163">
        <v>31909</v>
      </c>
      <c r="F1916" s="162">
        <f t="shared" si="89"/>
        <v>7443</v>
      </c>
      <c r="G1916" s="164">
        <f t="shared" si="88"/>
        <v>5478</v>
      </c>
      <c r="H1916" s="163">
        <v>58</v>
      </c>
    </row>
    <row r="1917" spans="1:8" x14ac:dyDescent="0.2">
      <c r="A1917" s="159">
        <v>1945</v>
      </c>
      <c r="B1917" s="160">
        <f t="shared" si="87"/>
        <v>130.81</v>
      </c>
      <c r="C1917" s="161">
        <v>278.20999999999998</v>
      </c>
      <c r="D1917" s="162">
        <v>44710</v>
      </c>
      <c r="E1917" s="163">
        <v>31909</v>
      </c>
      <c r="F1917" s="162">
        <f t="shared" si="89"/>
        <v>7442</v>
      </c>
      <c r="G1917" s="164">
        <f t="shared" si="88"/>
        <v>5478</v>
      </c>
      <c r="H1917" s="163">
        <v>58</v>
      </c>
    </row>
    <row r="1918" spans="1:8" x14ac:dyDescent="0.2">
      <c r="A1918" s="159">
        <v>1946</v>
      </c>
      <c r="B1918" s="160">
        <f t="shared" si="87"/>
        <v>130.81</v>
      </c>
      <c r="C1918" s="161">
        <v>278.20999999999998</v>
      </c>
      <c r="D1918" s="162">
        <v>44710</v>
      </c>
      <c r="E1918" s="163">
        <v>31909</v>
      </c>
      <c r="F1918" s="162">
        <f t="shared" si="89"/>
        <v>7442</v>
      </c>
      <c r="G1918" s="164">
        <f t="shared" si="88"/>
        <v>5478</v>
      </c>
      <c r="H1918" s="163">
        <v>58</v>
      </c>
    </row>
    <row r="1919" spans="1:8" x14ac:dyDescent="0.2">
      <c r="A1919" s="159">
        <v>1947</v>
      </c>
      <c r="B1919" s="160">
        <f t="shared" si="87"/>
        <v>130.81</v>
      </c>
      <c r="C1919" s="161">
        <v>278.20999999999998</v>
      </c>
      <c r="D1919" s="162">
        <v>44710</v>
      </c>
      <c r="E1919" s="163">
        <v>31909</v>
      </c>
      <c r="F1919" s="162">
        <f t="shared" si="89"/>
        <v>7442</v>
      </c>
      <c r="G1919" s="164">
        <f t="shared" si="88"/>
        <v>5478</v>
      </c>
      <c r="H1919" s="163">
        <v>58</v>
      </c>
    </row>
    <row r="1920" spans="1:8" x14ac:dyDescent="0.2">
      <c r="A1920" s="159">
        <v>1948</v>
      </c>
      <c r="B1920" s="160">
        <f t="shared" si="87"/>
        <v>130.81</v>
      </c>
      <c r="C1920" s="161">
        <v>278.20999999999998</v>
      </c>
      <c r="D1920" s="162">
        <v>44710</v>
      </c>
      <c r="E1920" s="163">
        <v>31909</v>
      </c>
      <c r="F1920" s="162">
        <f t="shared" si="89"/>
        <v>7442</v>
      </c>
      <c r="G1920" s="164">
        <f t="shared" si="88"/>
        <v>5478</v>
      </c>
      <c r="H1920" s="163">
        <v>58</v>
      </c>
    </row>
    <row r="1921" spans="1:8" x14ac:dyDescent="0.2">
      <c r="A1921" s="159">
        <v>1949</v>
      </c>
      <c r="B1921" s="160">
        <f t="shared" si="87"/>
        <v>130.82</v>
      </c>
      <c r="C1921" s="161">
        <v>278.20999999999998</v>
      </c>
      <c r="D1921" s="162">
        <v>44710</v>
      </c>
      <c r="E1921" s="163">
        <v>31909</v>
      </c>
      <c r="F1921" s="162">
        <f t="shared" si="89"/>
        <v>7442</v>
      </c>
      <c r="G1921" s="164">
        <f t="shared" si="88"/>
        <v>5478</v>
      </c>
      <c r="H1921" s="163">
        <v>58</v>
      </c>
    </row>
    <row r="1922" spans="1:8" x14ac:dyDescent="0.2">
      <c r="A1922" s="159">
        <v>1950</v>
      </c>
      <c r="B1922" s="160">
        <f t="shared" si="87"/>
        <v>130.82</v>
      </c>
      <c r="C1922" s="161">
        <v>278.20999999999998</v>
      </c>
      <c r="D1922" s="162">
        <v>44710</v>
      </c>
      <c r="E1922" s="163">
        <v>31909</v>
      </c>
      <c r="F1922" s="162">
        <f t="shared" si="89"/>
        <v>7442</v>
      </c>
      <c r="G1922" s="164">
        <f t="shared" si="88"/>
        <v>5478</v>
      </c>
      <c r="H1922" s="163">
        <v>58</v>
      </c>
    </row>
    <row r="1923" spans="1:8" x14ac:dyDescent="0.2">
      <c r="A1923" s="159">
        <v>1951</v>
      </c>
      <c r="B1923" s="160">
        <f t="shared" si="87"/>
        <v>130.82</v>
      </c>
      <c r="C1923" s="161">
        <v>278.20999999999998</v>
      </c>
      <c r="D1923" s="162">
        <v>44710</v>
      </c>
      <c r="E1923" s="163">
        <v>31909</v>
      </c>
      <c r="F1923" s="162">
        <f t="shared" si="89"/>
        <v>7442</v>
      </c>
      <c r="G1923" s="164">
        <f t="shared" si="88"/>
        <v>5478</v>
      </c>
      <c r="H1923" s="163">
        <v>58</v>
      </c>
    </row>
    <row r="1924" spans="1:8" x14ac:dyDescent="0.2">
      <c r="A1924" s="159">
        <v>1952</v>
      </c>
      <c r="B1924" s="160">
        <f t="shared" si="87"/>
        <v>130.82</v>
      </c>
      <c r="C1924" s="161">
        <v>278.20999999999998</v>
      </c>
      <c r="D1924" s="162">
        <v>44710</v>
      </c>
      <c r="E1924" s="163">
        <v>31909</v>
      </c>
      <c r="F1924" s="162">
        <f t="shared" si="89"/>
        <v>7442</v>
      </c>
      <c r="G1924" s="164">
        <f t="shared" si="88"/>
        <v>5478</v>
      </c>
      <c r="H1924" s="163">
        <v>58</v>
      </c>
    </row>
    <row r="1925" spans="1:8" x14ac:dyDescent="0.2">
      <c r="A1925" s="159">
        <v>1953</v>
      </c>
      <c r="B1925" s="160">
        <f t="shared" si="87"/>
        <v>130.82</v>
      </c>
      <c r="C1925" s="161">
        <v>278.20999999999998</v>
      </c>
      <c r="D1925" s="162">
        <v>44710</v>
      </c>
      <c r="E1925" s="163">
        <v>31909</v>
      </c>
      <c r="F1925" s="162">
        <f t="shared" si="89"/>
        <v>7442</v>
      </c>
      <c r="G1925" s="164">
        <f t="shared" si="88"/>
        <v>5478</v>
      </c>
      <c r="H1925" s="163">
        <v>58</v>
      </c>
    </row>
    <row r="1926" spans="1:8" x14ac:dyDescent="0.2">
      <c r="A1926" s="159">
        <v>1954</v>
      </c>
      <c r="B1926" s="160">
        <f t="shared" si="87"/>
        <v>130.83000000000001</v>
      </c>
      <c r="C1926" s="161">
        <v>278.20999999999998</v>
      </c>
      <c r="D1926" s="162">
        <v>44710</v>
      </c>
      <c r="E1926" s="163">
        <v>31909</v>
      </c>
      <c r="F1926" s="162">
        <f t="shared" si="89"/>
        <v>7441</v>
      </c>
      <c r="G1926" s="164">
        <f t="shared" si="88"/>
        <v>5477</v>
      </c>
      <c r="H1926" s="163">
        <v>58</v>
      </c>
    </row>
    <row r="1927" spans="1:8" x14ac:dyDescent="0.2">
      <c r="A1927" s="159">
        <v>1955</v>
      </c>
      <c r="B1927" s="160">
        <f t="shared" si="87"/>
        <v>130.83000000000001</v>
      </c>
      <c r="C1927" s="161">
        <v>278.20999999999998</v>
      </c>
      <c r="D1927" s="162">
        <v>44710</v>
      </c>
      <c r="E1927" s="163">
        <v>31909</v>
      </c>
      <c r="F1927" s="162">
        <f t="shared" si="89"/>
        <v>7441</v>
      </c>
      <c r="G1927" s="164">
        <f t="shared" si="88"/>
        <v>5477</v>
      </c>
      <c r="H1927" s="163">
        <v>58</v>
      </c>
    </row>
    <row r="1928" spans="1:8" x14ac:dyDescent="0.2">
      <c r="A1928" s="159">
        <v>1956</v>
      </c>
      <c r="B1928" s="160">
        <f t="shared" si="87"/>
        <v>130.83000000000001</v>
      </c>
      <c r="C1928" s="161">
        <v>278.20999999999998</v>
      </c>
      <c r="D1928" s="162">
        <v>44710</v>
      </c>
      <c r="E1928" s="163">
        <v>31909</v>
      </c>
      <c r="F1928" s="162">
        <f t="shared" si="89"/>
        <v>7441</v>
      </c>
      <c r="G1928" s="164">
        <f t="shared" si="88"/>
        <v>5477</v>
      </c>
      <c r="H1928" s="163">
        <v>58</v>
      </c>
    </row>
    <row r="1929" spans="1:8" x14ac:dyDescent="0.2">
      <c r="A1929" s="159">
        <v>1957</v>
      </c>
      <c r="B1929" s="160">
        <f t="shared" si="87"/>
        <v>130.83000000000001</v>
      </c>
      <c r="C1929" s="161">
        <v>278.20999999999998</v>
      </c>
      <c r="D1929" s="162">
        <v>44710</v>
      </c>
      <c r="E1929" s="163">
        <v>31909</v>
      </c>
      <c r="F1929" s="162">
        <f t="shared" si="89"/>
        <v>7441</v>
      </c>
      <c r="G1929" s="164">
        <f t="shared" si="88"/>
        <v>5477</v>
      </c>
      <c r="H1929" s="163">
        <v>58</v>
      </c>
    </row>
    <row r="1930" spans="1:8" x14ac:dyDescent="0.2">
      <c r="A1930" s="159">
        <v>1958</v>
      </c>
      <c r="B1930" s="160">
        <f t="shared" si="87"/>
        <v>130.83000000000001</v>
      </c>
      <c r="C1930" s="161">
        <v>278.20999999999998</v>
      </c>
      <c r="D1930" s="162">
        <v>44710</v>
      </c>
      <c r="E1930" s="163">
        <v>31909</v>
      </c>
      <c r="F1930" s="162">
        <f t="shared" si="89"/>
        <v>7441</v>
      </c>
      <c r="G1930" s="164">
        <f t="shared" si="88"/>
        <v>5477</v>
      </c>
      <c r="H1930" s="163">
        <v>58</v>
      </c>
    </row>
    <row r="1931" spans="1:8" x14ac:dyDescent="0.2">
      <c r="A1931" s="159">
        <v>1959</v>
      </c>
      <c r="B1931" s="160">
        <f t="shared" si="87"/>
        <v>130.84</v>
      </c>
      <c r="C1931" s="161">
        <v>278.20999999999998</v>
      </c>
      <c r="D1931" s="162">
        <v>44710</v>
      </c>
      <c r="E1931" s="163">
        <v>31909</v>
      </c>
      <c r="F1931" s="162">
        <f t="shared" si="89"/>
        <v>7441</v>
      </c>
      <c r="G1931" s="164">
        <f t="shared" si="88"/>
        <v>5477</v>
      </c>
      <c r="H1931" s="163">
        <v>58</v>
      </c>
    </row>
    <row r="1932" spans="1:8" x14ac:dyDescent="0.2">
      <c r="A1932" s="159">
        <v>1960</v>
      </c>
      <c r="B1932" s="160">
        <f t="shared" ref="B1932:B1995" si="90">ROUND(4.2*LN(A1932)+99,2)</f>
        <v>130.84</v>
      </c>
      <c r="C1932" s="161">
        <v>278.20999999999998</v>
      </c>
      <c r="D1932" s="162">
        <v>44710</v>
      </c>
      <c r="E1932" s="163">
        <v>31909</v>
      </c>
      <c r="F1932" s="162">
        <f t="shared" si="89"/>
        <v>7441</v>
      </c>
      <c r="G1932" s="164">
        <f t="shared" ref="G1932:G1995" si="91">ROUND(12*(1/B1932*D1932+1/C1932*E1932),0)</f>
        <v>5477</v>
      </c>
      <c r="H1932" s="163">
        <v>58</v>
      </c>
    </row>
    <row r="1933" spans="1:8" x14ac:dyDescent="0.2">
      <c r="A1933" s="159">
        <v>1961</v>
      </c>
      <c r="B1933" s="160">
        <f t="shared" si="90"/>
        <v>130.84</v>
      </c>
      <c r="C1933" s="161">
        <v>278.20999999999998</v>
      </c>
      <c r="D1933" s="162">
        <v>44710</v>
      </c>
      <c r="E1933" s="163">
        <v>31909</v>
      </c>
      <c r="F1933" s="162">
        <f t="shared" si="89"/>
        <v>7441</v>
      </c>
      <c r="G1933" s="164">
        <f t="shared" si="91"/>
        <v>5477</v>
      </c>
      <c r="H1933" s="163">
        <v>58</v>
      </c>
    </row>
    <row r="1934" spans="1:8" x14ac:dyDescent="0.2">
      <c r="A1934" s="159">
        <v>1962</v>
      </c>
      <c r="B1934" s="160">
        <f t="shared" si="90"/>
        <v>130.84</v>
      </c>
      <c r="C1934" s="161">
        <v>278.20999999999998</v>
      </c>
      <c r="D1934" s="162">
        <v>44710</v>
      </c>
      <c r="E1934" s="163">
        <v>31909</v>
      </c>
      <c r="F1934" s="162">
        <f t="shared" si="89"/>
        <v>7441</v>
      </c>
      <c r="G1934" s="164">
        <f t="shared" si="91"/>
        <v>5477</v>
      </c>
      <c r="H1934" s="163">
        <v>58</v>
      </c>
    </row>
    <row r="1935" spans="1:8" x14ac:dyDescent="0.2">
      <c r="A1935" s="159">
        <v>1963</v>
      </c>
      <c r="B1935" s="160">
        <f t="shared" si="90"/>
        <v>130.85</v>
      </c>
      <c r="C1935" s="161">
        <v>278.20999999999998</v>
      </c>
      <c r="D1935" s="162">
        <v>44710</v>
      </c>
      <c r="E1935" s="163">
        <v>31909</v>
      </c>
      <c r="F1935" s="162">
        <f t="shared" si="89"/>
        <v>7440</v>
      </c>
      <c r="G1935" s="164">
        <f t="shared" si="91"/>
        <v>5477</v>
      </c>
      <c r="H1935" s="163">
        <v>58</v>
      </c>
    </row>
    <row r="1936" spans="1:8" x14ac:dyDescent="0.2">
      <c r="A1936" s="159">
        <v>1964</v>
      </c>
      <c r="B1936" s="160">
        <f t="shared" si="90"/>
        <v>130.85</v>
      </c>
      <c r="C1936" s="161">
        <v>278.20999999999998</v>
      </c>
      <c r="D1936" s="162">
        <v>44710</v>
      </c>
      <c r="E1936" s="163">
        <v>31909</v>
      </c>
      <c r="F1936" s="162">
        <f t="shared" ref="F1936:F1999" si="92">ROUND(12*1.348*(1/B1936*D1936+1/C1936*E1936)+H1936,0)</f>
        <v>7440</v>
      </c>
      <c r="G1936" s="164">
        <f t="shared" si="91"/>
        <v>5477</v>
      </c>
      <c r="H1936" s="163">
        <v>58</v>
      </c>
    </row>
    <row r="1937" spans="1:8" x14ac:dyDescent="0.2">
      <c r="A1937" s="159">
        <v>1965</v>
      </c>
      <c r="B1937" s="160">
        <f t="shared" si="90"/>
        <v>130.85</v>
      </c>
      <c r="C1937" s="161">
        <v>278.20999999999998</v>
      </c>
      <c r="D1937" s="162">
        <v>44710</v>
      </c>
      <c r="E1937" s="163">
        <v>31909</v>
      </c>
      <c r="F1937" s="162">
        <f t="shared" si="92"/>
        <v>7440</v>
      </c>
      <c r="G1937" s="164">
        <f t="shared" si="91"/>
        <v>5477</v>
      </c>
      <c r="H1937" s="163">
        <v>58</v>
      </c>
    </row>
    <row r="1938" spans="1:8" x14ac:dyDescent="0.2">
      <c r="A1938" s="159">
        <v>1966</v>
      </c>
      <c r="B1938" s="160">
        <f t="shared" si="90"/>
        <v>130.85</v>
      </c>
      <c r="C1938" s="161">
        <v>278.20999999999998</v>
      </c>
      <c r="D1938" s="162">
        <v>44710</v>
      </c>
      <c r="E1938" s="163">
        <v>31909</v>
      </c>
      <c r="F1938" s="162">
        <f t="shared" si="92"/>
        <v>7440</v>
      </c>
      <c r="G1938" s="164">
        <f t="shared" si="91"/>
        <v>5477</v>
      </c>
      <c r="H1938" s="163">
        <v>58</v>
      </c>
    </row>
    <row r="1939" spans="1:8" x14ac:dyDescent="0.2">
      <c r="A1939" s="159">
        <v>1967</v>
      </c>
      <c r="B1939" s="160">
        <f t="shared" si="90"/>
        <v>130.85</v>
      </c>
      <c r="C1939" s="161">
        <v>278.20999999999998</v>
      </c>
      <c r="D1939" s="162">
        <v>44710</v>
      </c>
      <c r="E1939" s="163">
        <v>31909</v>
      </c>
      <c r="F1939" s="162">
        <f t="shared" si="92"/>
        <v>7440</v>
      </c>
      <c r="G1939" s="164">
        <f t="shared" si="91"/>
        <v>5477</v>
      </c>
      <c r="H1939" s="163">
        <v>58</v>
      </c>
    </row>
    <row r="1940" spans="1:8" x14ac:dyDescent="0.2">
      <c r="A1940" s="159">
        <v>1968</v>
      </c>
      <c r="B1940" s="160">
        <f t="shared" si="90"/>
        <v>130.86000000000001</v>
      </c>
      <c r="C1940" s="161">
        <v>278.20999999999998</v>
      </c>
      <c r="D1940" s="162">
        <v>44710</v>
      </c>
      <c r="E1940" s="163">
        <v>31909</v>
      </c>
      <c r="F1940" s="162">
        <f t="shared" si="92"/>
        <v>7440</v>
      </c>
      <c r="G1940" s="164">
        <f t="shared" si="91"/>
        <v>5476</v>
      </c>
      <c r="H1940" s="163">
        <v>58</v>
      </c>
    </row>
    <row r="1941" spans="1:8" x14ac:dyDescent="0.2">
      <c r="A1941" s="159">
        <v>1969</v>
      </c>
      <c r="B1941" s="160">
        <f t="shared" si="90"/>
        <v>130.86000000000001</v>
      </c>
      <c r="C1941" s="161">
        <v>278.20999999999998</v>
      </c>
      <c r="D1941" s="162">
        <v>44710</v>
      </c>
      <c r="E1941" s="163">
        <v>31909</v>
      </c>
      <c r="F1941" s="162">
        <f t="shared" si="92"/>
        <v>7440</v>
      </c>
      <c r="G1941" s="164">
        <f t="shared" si="91"/>
        <v>5476</v>
      </c>
      <c r="H1941" s="163">
        <v>58</v>
      </c>
    </row>
    <row r="1942" spans="1:8" x14ac:dyDescent="0.2">
      <c r="A1942" s="159">
        <v>1970</v>
      </c>
      <c r="B1942" s="160">
        <f t="shared" si="90"/>
        <v>130.86000000000001</v>
      </c>
      <c r="C1942" s="161">
        <v>278.20999999999998</v>
      </c>
      <c r="D1942" s="162">
        <v>44710</v>
      </c>
      <c r="E1942" s="163">
        <v>31909</v>
      </c>
      <c r="F1942" s="162">
        <f t="shared" si="92"/>
        <v>7440</v>
      </c>
      <c r="G1942" s="164">
        <f t="shared" si="91"/>
        <v>5476</v>
      </c>
      <c r="H1942" s="163">
        <v>58</v>
      </c>
    </row>
    <row r="1943" spans="1:8" x14ac:dyDescent="0.2">
      <c r="A1943" s="159">
        <v>1971</v>
      </c>
      <c r="B1943" s="160">
        <f t="shared" si="90"/>
        <v>130.86000000000001</v>
      </c>
      <c r="C1943" s="161">
        <v>278.20999999999998</v>
      </c>
      <c r="D1943" s="162">
        <v>44710</v>
      </c>
      <c r="E1943" s="163">
        <v>31909</v>
      </c>
      <c r="F1943" s="162">
        <f t="shared" si="92"/>
        <v>7440</v>
      </c>
      <c r="G1943" s="164">
        <f t="shared" si="91"/>
        <v>5476</v>
      </c>
      <c r="H1943" s="163">
        <v>58</v>
      </c>
    </row>
    <row r="1944" spans="1:8" x14ac:dyDescent="0.2">
      <c r="A1944" s="159">
        <v>1972</v>
      </c>
      <c r="B1944" s="160">
        <f t="shared" si="90"/>
        <v>130.86000000000001</v>
      </c>
      <c r="C1944" s="161">
        <v>278.20999999999998</v>
      </c>
      <c r="D1944" s="162">
        <v>44710</v>
      </c>
      <c r="E1944" s="163">
        <v>31909</v>
      </c>
      <c r="F1944" s="162">
        <f t="shared" si="92"/>
        <v>7440</v>
      </c>
      <c r="G1944" s="164">
        <f t="shared" si="91"/>
        <v>5476</v>
      </c>
      <c r="H1944" s="163">
        <v>58</v>
      </c>
    </row>
    <row r="1945" spans="1:8" x14ac:dyDescent="0.2">
      <c r="A1945" s="159">
        <v>1973</v>
      </c>
      <c r="B1945" s="160">
        <f t="shared" si="90"/>
        <v>130.87</v>
      </c>
      <c r="C1945" s="161">
        <v>278.20999999999998</v>
      </c>
      <c r="D1945" s="162">
        <v>44710</v>
      </c>
      <c r="E1945" s="163">
        <v>31909</v>
      </c>
      <c r="F1945" s="162">
        <f t="shared" si="92"/>
        <v>7440</v>
      </c>
      <c r="G1945" s="164">
        <f t="shared" si="91"/>
        <v>5476</v>
      </c>
      <c r="H1945" s="163">
        <v>58</v>
      </c>
    </row>
    <row r="1946" spans="1:8" x14ac:dyDescent="0.2">
      <c r="A1946" s="159">
        <v>1974</v>
      </c>
      <c r="B1946" s="160">
        <f t="shared" si="90"/>
        <v>130.87</v>
      </c>
      <c r="C1946" s="161">
        <v>278.20999999999998</v>
      </c>
      <c r="D1946" s="162">
        <v>44710</v>
      </c>
      <c r="E1946" s="163">
        <v>31909</v>
      </c>
      <c r="F1946" s="162">
        <f t="shared" si="92"/>
        <v>7440</v>
      </c>
      <c r="G1946" s="164">
        <f t="shared" si="91"/>
        <v>5476</v>
      </c>
      <c r="H1946" s="163">
        <v>58</v>
      </c>
    </row>
    <row r="1947" spans="1:8" x14ac:dyDescent="0.2">
      <c r="A1947" s="159">
        <v>1975</v>
      </c>
      <c r="B1947" s="160">
        <f t="shared" si="90"/>
        <v>130.87</v>
      </c>
      <c r="C1947" s="161">
        <v>278.20999999999998</v>
      </c>
      <c r="D1947" s="162">
        <v>44710</v>
      </c>
      <c r="E1947" s="163">
        <v>31909</v>
      </c>
      <c r="F1947" s="162">
        <f t="shared" si="92"/>
        <v>7440</v>
      </c>
      <c r="G1947" s="164">
        <f t="shared" si="91"/>
        <v>5476</v>
      </c>
      <c r="H1947" s="163">
        <v>58</v>
      </c>
    </row>
    <row r="1948" spans="1:8" x14ac:dyDescent="0.2">
      <c r="A1948" s="159">
        <v>1976</v>
      </c>
      <c r="B1948" s="160">
        <f t="shared" si="90"/>
        <v>130.87</v>
      </c>
      <c r="C1948" s="161">
        <v>278.20999999999998</v>
      </c>
      <c r="D1948" s="162">
        <v>44710</v>
      </c>
      <c r="E1948" s="163">
        <v>31909</v>
      </c>
      <c r="F1948" s="162">
        <f t="shared" si="92"/>
        <v>7440</v>
      </c>
      <c r="G1948" s="164">
        <f t="shared" si="91"/>
        <v>5476</v>
      </c>
      <c r="H1948" s="163">
        <v>58</v>
      </c>
    </row>
    <row r="1949" spans="1:8" x14ac:dyDescent="0.2">
      <c r="A1949" s="159">
        <v>1977</v>
      </c>
      <c r="B1949" s="160">
        <f t="shared" si="90"/>
        <v>130.88</v>
      </c>
      <c r="C1949" s="161">
        <v>278.20999999999998</v>
      </c>
      <c r="D1949" s="162">
        <v>44710</v>
      </c>
      <c r="E1949" s="163">
        <v>31909</v>
      </c>
      <c r="F1949" s="162">
        <f t="shared" si="92"/>
        <v>7439</v>
      </c>
      <c r="G1949" s="164">
        <f t="shared" si="91"/>
        <v>5476</v>
      </c>
      <c r="H1949" s="163">
        <v>58</v>
      </c>
    </row>
    <row r="1950" spans="1:8" x14ac:dyDescent="0.2">
      <c r="A1950" s="159">
        <v>1978</v>
      </c>
      <c r="B1950" s="160">
        <f t="shared" si="90"/>
        <v>130.88</v>
      </c>
      <c r="C1950" s="161">
        <v>278.20999999999998</v>
      </c>
      <c r="D1950" s="162">
        <v>44710</v>
      </c>
      <c r="E1950" s="163">
        <v>31909</v>
      </c>
      <c r="F1950" s="162">
        <f t="shared" si="92"/>
        <v>7439</v>
      </c>
      <c r="G1950" s="164">
        <f t="shared" si="91"/>
        <v>5476</v>
      </c>
      <c r="H1950" s="163">
        <v>58</v>
      </c>
    </row>
    <row r="1951" spans="1:8" x14ac:dyDescent="0.2">
      <c r="A1951" s="159">
        <v>1979</v>
      </c>
      <c r="B1951" s="160">
        <f t="shared" si="90"/>
        <v>130.88</v>
      </c>
      <c r="C1951" s="161">
        <v>278.20999999999998</v>
      </c>
      <c r="D1951" s="162">
        <v>44710</v>
      </c>
      <c r="E1951" s="163">
        <v>31909</v>
      </c>
      <c r="F1951" s="162">
        <f t="shared" si="92"/>
        <v>7439</v>
      </c>
      <c r="G1951" s="164">
        <f t="shared" si="91"/>
        <v>5476</v>
      </c>
      <c r="H1951" s="163">
        <v>58</v>
      </c>
    </row>
    <row r="1952" spans="1:8" x14ac:dyDescent="0.2">
      <c r="A1952" s="159">
        <v>1980</v>
      </c>
      <c r="B1952" s="160">
        <f t="shared" si="90"/>
        <v>130.88</v>
      </c>
      <c r="C1952" s="161">
        <v>278.20999999999998</v>
      </c>
      <c r="D1952" s="162">
        <v>44710</v>
      </c>
      <c r="E1952" s="163">
        <v>31909</v>
      </c>
      <c r="F1952" s="162">
        <f t="shared" si="92"/>
        <v>7439</v>
      </c>
      <c r="G1952" s="164">
        <f t="shared" si="91"/>
        <v>5476</v>
      </c>
      <c r="H1952" s="163">
        <v>58</v>
      </c>
    </row>
    <row r="1953" spans="1:8" x14ac:dyDescent="0.2">
      <c r="A1953" s="159">
        <v>1981</v>
      </c>
      <c r="B1953" s="160">
        <f t="shared" si="90"/>
        <v>130.88</v>
      </c>
      <c r="C1953" s="161">
        <v>278.20999999999998</v>
      </c>
      <c r="D1953" s="162">
        <v>44710</v>
      </c>
      <c r="E1953" s="163">
        <v>31909</v>
      </c>
      <c r="F1953" s="162">
        <f t="shared" si="92"/>
        <v>7439</v>
      </c>
      <c r="G1953" s="164">
        <f t="shared" si="91"/>
        <v>5476</v>
      </c>
      <c r="H1953" s="163">
        <v>58</v>
      </c>
    </row>
    <row r="1954" spans="1:8" x14ac:dyDescent="0.2">
      <c r="A1954" s="159">
        <v>1982</v>
      </c>
      <c r="B1954" s="160">
        <f t="shared" si="90"/>
        <v>130.88999999999999</v>
      </c>
      <c r="C1954" s="161">
        <v>278.20999999999998</v>
      </c>
      <c r="D1954" s="162">
        <v>44710</v>
      </c>
      <c r="E1954" s="163">
        <v>31909</v>
      </c>
      <c r="F1954" s="162">
        <f t="shared" si="92"/>
        <v>7439</v>
      </c>
      <c r="G1954" s="164">
        <f t="shared" si="91"/>
        <v>5475</v>
      </c>
      <c r="H1954" s="163">
        <v>58</v>
      </c>
    </row>
    <row r="1955" spans="1:8" x14ac:dyDescent="0.2">
      <c r="A1955" s="159">
        <v>1983</v>
      </c>
      <c r="B1955" s="160">
        <f t="shared" si="90"/>
        <v>130.88999999999999</v>
      </c>
      <c r="C1955" s="161">
        <v>278.20999999999998</v>
      </c>
      <c r="D1955" s="162">
        <v>44710</v>
      </c>
      <c r="E1955" s="163">
        <v>31909</v>
      </c>
      <c r="F1955" s="162">
        <f t="shared" si="92"/>
        <v>7439</v>
      </c>
      <c r="G1955" s="164">
        <f t="shared" si="91"/>
        <v>5475</v>
      </c>
      <c r="H1955" s="163">
        <v>58</v>
      </c>
    </row>
    <row r="1956" spans="1:8" x14ac:dyDescent="0.2">
      <c r="A1956" s="159">
        <v>1984</v>
      </c>
      <c r="B1956" s="160">
        <f t="shared" si="90"/>
        <v>130.88999999999999</v>
      </c>
      <c r="C1956" s="161">
        <v>278.20999999999998</v>
      </c>
      <c r="D1956" s="162">
        <v>44710</v>
      </c>
      <c r="E1956" s="163">
        <v>31909</v>
      </c>
      <c r="F1956" s="162">
        <f t="shared" si="92"/>
        <v>7439</v>
      </c>
      <c r="G1956" s="164">
        <f t="shared" si="91"/>
        <v>5475</v>
      </c>
      <c r="H1956" s="163">
        <v>58</v>
      </c>
    </row>
    <row r="1957" spans="1:8" x14ac:dyDescent="0.2">
      <c r="A1957" s="159">
        <v>1985</v>
      </c>
      <c r="B1957" s="160">
        <f t="shared" si="90"/>
        <v>130.88999999999999</v>
      </c>
      <c r="C1957" s="161">
        <v>278.20999999999998</v>
      </c>
      <c r="D1957" s="162">
        <v>44710</v>
      </c>
      <c r="E1957" s="163">
        <v>31909</v>
      </c>
      <c r="F1957" s="162">
        <f t="shared" si="92"/>
        <v>7439</v>
      </c>
      <c r="G1957" s="164">
        <f t="shared" si="91"/>
        <v>5475</v>
      </c>
      <c r="H1957" s="163">
        <v>58</v>
      </c>
    </row>
    <row r="1958" spans="1:8" x14ac:dyDescent="0.2">
      <c r="A1958" s="159">
        <v>1986</v>
      </c>
      <c r="B1958" s="160">
        <f t="shared" si="90"/>
        <v>130.88999999999999</v>
      </c>
      <c r="C1958" s="161">
        <v>278.20999999999998</v>
      </c>
      <c r="D1958" s="162">
        <v>44710</v>
      </c>
      <c r="E1958" s="163">
        <v>31909</v>
      </c>
      <c r="F1958" s="162">
        <f t="shared" si="92"/>
        <v>7439</v>
      </c>
      <c r="G1958" s="164">
        <f t="shared" si="91"/>
        <v>5475</v>
      </c>
      <c r="H1958" s="163">
        <v>58</v>
      </c>
    </row>
    <row r="1959" spans="1:8" x14ac:dyDescent="0.2">
      <c r="A1959" s="159">
        <v>1987</v>
      </c>
      <c r="B1959" s="160">
        <f t="shared" si="90"/>
        <v>130.9</v>
      </c>
      <c r="C1959" s="161">
        <v>278.20999999999998</v>
      </c>
      <c r="D1959" s="162">
        <v>44710</v>
      </c>
      <c r="E1959" s="163">
        <v>31909</v>
      </c>
      <c r="F1959" s="162">
        <f t="shared" si="92"/>
        <v>7438</v>
      </c>
      <c r="G1959" s="164">
        <f t="shared" si="91"/>
        <v>5475</v>
      </c>
      <c r="H1959" s="163">
        <v>58</v>
      </c>
    </row>
    <row r="1960" spans="1:8" x14ac:dyDescent="0.2">
      <c r="A1960" s="159">
        <v>1988</v>
      </c>
      <c r="B1960" s="160">
        <f t="shared" si="90"/>
        <v>130.9</v>
      </c>
      <c r="C1960" s="161">
        <v>278.20999999999998</v>
      </c>
      <c r="D1960" s="162">
        <v>44710</v>
      </c>
      <c r="E1960" s="163">
        <v>31909</v>
      </c>
      <c r="F1960" s="162">
        <f t="shared" si="92"/>
        <v>7438</v>
      </c>
      <c r="G1960" s="164">
        <f t="shared" si="91"/>
        <v>5475</v>
      </c>
      <c r="H1960" s="163">
        <v>58</v>
      </c>
    </row>
    <row r="1961" spans="1:8" x14ac:dyDescent="0.2">
      <c r="A1961" s="159">
        <v>1989</v>
      </c>
      <c r="B1961" s="160">
        <f t="shared" si="90"/>
        <v>130.9</v>
      </c>
      <c r="C1961" s="161">
        <v>278.20999999999998</v>
      </c>
      <c r="D1961" s="162">
        <v>44710</v>
      </c>
      <c r="E1961" s="163">
        <v>31909</v>
      </c>
      <c r="F1961" s="162">
        <f t="shared" si="92"/>
        <v>7438</v>
      </c>
      <c r="G1961" s="164">
        <f t="shared" si="91"/>
        <v>5475</v>
      </c>
      <c r="H1961" s="163">
        <v>58</v>
      </c>
    </row>
    <row r="1962" spans="1:8" x14ac:dyDescent="0.2">
      <c r="A1962" s="159">
        <v>1990</v>
      </c>
      <c r="B1962" s="160">
        <f t="shared" si="90"/>
        <v>130.9</v>
      </c>
      <c r="C1962" s="161">
        <v>278.20999999999998</v>
      </c>
      <c r="D1962" s="162">
        <v>44710</v>
      </c>
      <c r="E1962" s="163">
        <v>31909</v>
      </c>
      <c r="F1962" s="162">
        <f t="shared" si="92"/>
        <v>7438</v>
      </c>
      <c r="G1962" s="164">
        <f t="shared" si="91"/>
        <v>5475</v>
      </c>
      <c r="H1962" s="163">
        <v>58</v>
      </c>
    </row>
    <row r="1963" spans="1:8" x14ac:dyDescent="0.2">
      <c r="A1963" s="159">
        <v>1991</v>
      </c>
      <c r="B1963" s="160">
        <f t="shared" si="90"/>
        <v>130.9</v>
      </c>
      <c r="C1963" s="161">
        <v>278.20999999999998</v>
      </c>
      <c r="D1963" s="162">
        <v>44710</v>
      </c>
      <c r="E1963" s="163">
        <v>31909</v>
      </c>
      <c r="F1963" s="162">
        <f t="shared" si="92"/>
        <v>7438</v>
      </c>
      <c r="G1963" s="164">
        <f t="shared" si="91"/>
        <v>5475</v>
      </c>
      <c r="H1963" s="163">
        <v>58</v>
      </c>
    </row>
    <row r="1964" spans="1:8" x14ac:dyDescent="0.2">
      <c r="A1964" s="159">
        <v>1992</v>
      </c>
      <c r="B1964" s="160">
        <f t="shared" si="90"/>
        <v>130.91</v>
      </c>
      <c r="C1964" s="161">
        <v>278.20999999999998</v>
      </c>
      <c r="D1964" s="162">
        <v>44710</v>
      </c>
      <c r="E1964" s="163">
        <v>31909</v>
      </c>
      <c r="F1964" s="162">
        <f t="shared" si="92"/>
        <v>7438</v>
      </c>
      <c r="G1964" s="164">
        <f t="shared" si="91"/>
        <v>5475</v>
      </c>
      <c r="H1964" s="163">
        <v>58</v>
      </c>
    </row>
    <row r="1965" spans="1:8" x14ac:dyDescent="0.2">
      <c r="A1965" s="159">
        <v>1993</v>
      </c>
      <c r="B1965" s="160">
        <f t="shared" si="90"/>
        <v>130.91</v>
      </c>
      <c r="C1965" s="161">
        <v>278.20999999999998</v>
      </c>
      <c r="D1965" s="162">
        <v>44710</v>
      </c>
      <c r="E1965" s="163">
        <v>31909</v>
      </c>
      <c r="F1965" s="162">
        <f t="shared" si="92"/>
        <v>7438</v>
      </c>
      <c r="G1965" s="164">
        <f t="shared" si="91"/>
        <v>5475</v>
      </c>
      <c r="H1965" s="163">
        <v>58</v>
      </c>
    </row>
    <row r="1966" spans="1:8" x14ac:dyDescent="0.2">
      <c r="A1966" s="159">
        <v>1994</v>
      </c>
      <c r="B1966" s="160">
        <f t="shared" si="90"/>
        <v>130.91</v>
      </c>
      <c r="C1966" s="161">
        <v>278.20999999999998</v>
      </c>
      <c r="D1966" s="162">
        <v>44710</v>
      </c>
      <c r="E1966" s="163">
        <v>31909</v>
      </c>
      <c r="F1966" s="162">
        <f t="shared" si="92"/>
        <v>7438</v>
      </c>
      <c r="G1966" s="164">
        <f t="shared" si="91"/>
        <v>5475</v>
      </c>
      <c r="H1966" s="163">
        <v>58</v>
      </c>
    </row>
    <row r="1967" spans="1:8" x14ac:dyDescent="0.2">
      <c r="A1967" s="159">
        <v>1995</v>
      </c>
      <c r="B1967" s="160">
        <f t="shared" si="90"/>
        <v>130.91</v>
      </c>
      <c r="C1967" s="161">
        <v>278.20999999999998</v>
      </c>
      <c r="D1967" s="162">
        <v>44710</v>
      </c>
      <c r="E1967" s="163">
        <v>31909</v>
      </c>
      <c r="F1967" s="162">
        <f t="shared" si="92"/>
        <v>7438</v>
      </c>
      <c r="G1967" s="164">
        <f t="shared" si="91"/>
        <v>5475</v>
      </c>
      <c r="H1967" s="163">
        <v>58</v>
      </c>
    </row>
    <row r="1968" spans="1:8" x14ac:dyDescent="0.2">
      <c r="A1968" s="159">
        <v>1996</v>
      </c>
      <c r="B1968" s="160">
        <f t="shared" si="90"/>
        <v>130.91999999999999</v>
      </c>
      <c r="C1968" s="161">
        <v>278.20999999999998</v>
      </c>
      <c r="D1968" s="162">
        <v>44710</v>
      </c>
      <c r="E1968" s="163">
        <v>31909</v>
      </c>
      <c r="F1968" s="162">
        <f t="shared" si="92"/>
        <v>7437</v>
      </c>
      <c r="G1968" s="164">
        <f t="shared" si="91"/>
        <v>5474</v>
      </c>
      <c r="H1968" s="163">
        <v>58</v>
      </c>
    </row>
    <row r="1969" spans="1:8" x14ac:dyDescent="0.2">
      <c r="A1969" s="159">
        <v>1997</v>
      </c>
      <c r="B1969" s="160">
        <f t="shared" si="90"/>
        <v>130.91999999999999</v>
      </c>
      <c r="C1969" s="161">
        <v>278.20999999999998</v>
      </c>
      <c r="D1969" s="162">
        <v>44710</v>
      </c>
      <c r="E1969" s="163">
        <v>31909</v>
      </c>
      <c r="F1969" s="162">
        <f t="shared" si="92"/>
        <v>7437</v>
      </c>
      <c r="G1969" s="164">
        <f t="shared" si="91"/>
        <v>5474</v>
      </c>
      <c r="H1969" s="163">
        <v>58</v>
      </c>
    </row>
    <row r="1970" spans="1:8" x14ac:dyDescent="0.2">
      <c r="A1970" s="159">
        <v>1998</v>
      </c>
      <c r="B1970" s="160">
        <f t="shared" si="90"/>
        <v>130.91999999999999</v>
      </c>
      <c r="C1970" s="161">
        <v>278.20999999999998</v>
      </c>
      <c r="D1970" s="162">
        <v>44710</v>
      </c>
      <c r="E1970" s="163">
        <v>31909</v>
      </c>
      <c r="F1970" s="162">
        <f t="shared" si="92"/>
        <v>7437</v>
      </c>
      <c r="G1970" s="164">
        <f t="shared" si="91"/>
        <v>5474</v>
      </c>
      <c r="H1970" s="163">
        <v>58</v>
      </c>
    </row>
    <row r="1971" spans="1:8" x14ac:dyDescent="0.2">
      <c r="A1971" s="159">
        <v>1999</v>
      </c>
      <c r="B1971" s="160">
        <f t="shared" si="90"/>
        <v>130.91999999999999</v>
      </c>
      <c r="C1971" s="161">
        <v>278.20999999999998</v>
      </c>
      <c r="D1971" s="162">
        <v>44710</v>
      </c>
      <c r="E1971" s="163">
        <v>31909</v>
      </c>
      <c r="F1971" s="162">
        <f t="shared" si="92"/>
        <v>7437</v>
      </c>
      <c r="G1971" s="164">
        <f t="shared" si="91"/>
        <v>5474</v>
      </c>
      <c r="H1971" s="163">
        <v>58</v>
      </c>
    </row>
    <row r="1972" spans="1:8" x14ac:dyDescent="0.2">
      <c r="A1972" s="159">
        <v>2000</v>
      </c>
      <c r="B1972" s="160">
        <f t="shared" si="90"/>
        <v>130.91999999999999</v>
      </c>
      <c r="C1972" s="161">
        <v>278.20999999999998</v>
      </c>
      <c r="D1972" s="162">
        <v>44710</v>
      </c>
      <c r="E1972" s="163">
        <v>31909</v>
      </c>
      <c r="F1972" s="162">
        <f t="shared" si="92"/>
        <v>7437</v>
      </c>
      <c r="G1972" s="164">
        <f t="shared" si="91"/>
        <v>5474</v>
      </c>
      <c r="H1972" s="163">
        <v>58</v>
      </c>
    </row>
    <row r="1973" spans="1:8" x14ac:dyDescent="0.2">
      <c r="A1973" s="159">
        <v>2001</v>
      </c>
      <c r="B1973" s="160">
        <f t="shared" si="90"/>
        <v>130.93</v>
      </c>
      <c r="C1973" s="161">
        <v>278.20999999999998</v>
      </c>
      <c r="D1973" s="162">
        <v>44710</v>
      </c>
      <c r="E1973" s="163">
        <v>31909</v>
      </c>
      <c r="F1973" s="162">
        <f t="shared" si="92"/>
        <v>7437</v>
      </c>
      <c r="G1973" s="164">
        <f t="shared" si="91"/>
        <v>5474</v>
      </c>
      <c r="H1973" s="163">
        <v>58</v>
      </c>
    </row>
    <row r="1974" spans="1:8" x14ac:dyDescent="0.2">
      <c r="A1974" s="159">
        <v>2002</v>
      </c>
      <c r="B1974" s="160">
        <f t="shared" si="90"/>
        <v>130.93</v>
      </c>
      <c r="C1974" s="161">
        <v>278.20999999999998</v>
      </c>
      <c r="D1974" s="162">
        <v>44710</v>
      </c>
      <c r="E1974" s="163">
        <v>31909</v>
      </c>
      <c r="F1974" s="162">
        <f t="shared" si="92"/>
        <v>7437</v>
      </c>
      <c r="G1974" s="164">
        <f t="shared" si="91"/>
        <v>5474</v>
      </c>
      <c r="H1974" s="163">
        <v>58</v>
      </c>
    </row>
    <row r="1975" spans="1:8" x14ac:dyDescent="0.2">
      <c r="A1975" s="159">
        <v>2003</v>
      </c>
      <c r="B1975" s="160">
        <f t="shared" si="90"/>
        <v>130.93</v>
      </c>
      <c r="C1975" s="161">
        <v>278.20999999999998</v>
      </c>
      <c r="D1975" s="162">
        <v>44710</v>
      </c>
      <c r="E1975" s="163">
        <v>31909</v>
      </c>
      <c r="F1975" s="162">
        <f t="shared" si="92"/>
        <v>7437</v>
      </c>
      <c r="G1975" s="164">
        <f t="shared" si="91"/>
        <v>5474</v>
      </c>
      <c r="H1975" s="163">
        <v>58</v>
      </c>
    </row>
    <row r="1976" spans="1:8" x14ac:dyDescent="0.2">
      <c r="A1976" s="159">
        <v>2004</v>
      </c>
      <c r="B1976" s="160">
        <f t="shared" si="90"/>
        <v>130.93</v>
      </c>
      <c r="C1976" s="161">
        <v>278.20999999999998</v>
      </c>
      <c r="D1976" s="162">
        <v>44710</v>
      </c>
      <c r="E1976" s="163">
        <v>31909</v>
      </c>
      <c r="F1976" s="162">
        <f t="shared" si="92"/>
        <v>7437</v>
      </c>
      <c r="G1976" s="164">
        <f t="shared" si="91"/>
        <v>5474</v>
      </c>
      <c r="H1976" s="163">
        <v>58</v>
      </c>
    </row>
    <row r="1977" spans="1:8" x14ac:dyDescent="0.2">
      <c r="A1977" s="159">
        <v>2005</v>
      </c>
      <c r="B1977" s="160">
        <f t="shared" si="90"/>
        <v>130.93</v>
      </c>
      <c r="C1977" s="161">
        <v>278.20999999999998</v>
      </c>
      <c r="D1977" s="162">
        <v>44710</v>
      </c>
      <c r="E1977" s="163">
        <v>31909</v>
      </c>
      <c r="F1977" s="162">
        <f t="shared" si="92"/>
        <v>7437</v>
      </c>
      <c r="G1977" s="164">
        <f t="shared" si="91"/>
        <v>5474</v>
      </c>
      <c r="H1977" s="163">
        <v>58</v>
      </c>
    </row>
    <row r="1978" spans="1:8" x14ac:dyDescent="0.2">
      <c r="A1978" s="159">
        <v>2006</v>
      </c>
      <c r="B1978" s="160">
        <f t="shared" si="90"/>
        <v>130.94</v>
      </c>
      <c r="C1978" s="161">
        <v>278.20999999999998</v>
      </c>
      <c r="D1978" s="162">
        <v>44710</v>
      </c>
      <c r="E1978" s="163">
        <v>31909</v>
      </c>
      <c r="F1978" s="162">
        <f t="shared" si="92"/>
        <v>7437</v>
      </c>
      <c r="G1978" s="164">
        <f t="shared" si="91"/>
        <v>5474</v>
      </c>
      <c r="H1978" s="163">
        <v>58</v>
      </c>
    </row>
    <row r="1979" spans="1:8" x14ac:dyDescent="0.2">
      <c r="A1979" s="159">
        <v>2007</v>
      </c>
      <c r="B1979" s="160">
        <f t="shared" si="90"/>
        <v>130.94</v>
      </c>
      <c r="C1979" s="161">
        <v>278.20999999999998</v>
      </c>
      <c r="D1979" s="162">
        <v>44710</v>
      </c>
      <c r="E1979" s="163">
        <v>31909</v>
      </c>
      <c r="F1979" s="162">
        <f t="shared" si="92"/>
        <v>7437</v>
      </c>
      <c r="G1979" s="164">
        <f t="shared" si="91"/>
        <v>5474</v>
      </c>
      <c r="H1979" s="163">
        <v>58</v>
      </c>
    </row>
    <row r="1980" spans="1:8" x14ac:dyDescent="0.2">
      <c r="A1980" s="159">
        <v>2008</v>
      </c>
      <c r="B1980" s="160">
        <f t="shared" si="90"/>
        <v>130.94</v>
      </c>
      <c r="C1980" s="161">
        <v>278.20999999999998</v>
      </c>
      <c r="D1980" s="162">
        <v>44710</v>
      </c>
      <c r="E1980" s="163">
        <v>31909</v>
      </c>
      <c r="F1980" s="162">
        <f t="shared" si="92"/>
        <v>7437</v>
      </c>
      <c r="G1980" s="164">
        <f t="shared" si="91"/>
        <v>5474</v>
      </c>
      <c r="H1980" s="163">
        <v>58</v>
      </c>
    </row>
    <row r="1981" spans="1:8" x14ac:dyDescent="0.2">
      <c r="A1981" s="159">
        <v>2009</v>
      </c>
      <c r="B1981" s="160">
        <f t="shared" si="90"/>
        <v>130.94</v>
      </c>
      <c r="C1981" s="161">
        <v>278.20999999999998</v>
      </c>
      <c r="D1981" s="162">
        <v>44710</v>
      </c>
      <c r="E1981" s="163">
        <v>31909</v>
      </c>
      <c r="F1981" s="162">
        <f t="shared" si="92"/>
        <v>7437</v>
      </c>
      <c r="G1981" s="164">
        <f t="shared" si="91"/>
        <v>5474</v>
      </c>
      <c r="H1981" s="163">
        <v>58</v>
      </c>
    </row>
    <row r="1982" spans="1:8" x14ac:dyDescent="0.2">
      <c r="A1982" s="159">
        <v>2010</v>
      </c>
      <c r="B1982" s="160">
        <f t="shared" si="90"/>
        <v>130.94</v>
      </c>
      <c r="C1982" s="161">
        <v>278.20999999999998</v>
      </c>
      <c r="D1982" s="162">
        <v>44710</v>
      </c>
      <c r="E1982" s="163">
        <v>31909</v>
      </c>
      <c r="F1982" s="162">
        <f t="shared" si="92"/>
        <v>7437</v>
      </c>
      <c r="G1982" s="164">
        <f t="shared" si="91"/>
        <v>5474</v>
      </c>
      <c r="H1982" s="163">
        <v>58</v>
      </c>
    </row>
    <row r="1983" spans="1:8" x14ac:dyDescent="0.2">
      <c r="A1983" s="159">
        <v>2011</v>
      </c>
      <c r="B1983" s="160">
        <f t="shared" si="90"/>
        <v>130.94999999999999</v>
      </c>
      <c r="C1983" s="161">
        <v>278.20999999999998</v>
      </c>
      <c r="D1983" s="162">
        <v>44710</v>
      </c>
      <c r="E1983" s="163">
        <v>31909</v>
      </c>
      <c r="F1983" s="162">
        <f t="shared" si="92"/>
        <v>7436</v>
      </c>
      <c r="G1983" s="164">
        <f t="shared" si="91"/>
        <v>5473</v>
      </c>
      <c r="H1983" s="163">
        <v>58</v>
      </c>
    </row>
    <row r="1984" spans="1:8" x14ac:dyDescent="0.2">
      <c r="A1984" s="159">
        <v>2012</v>
      </c>
      <c r="B1984" s="160">
        <f t="shared" si="90"/>
        <v>130.94999999999999</v>
      </c>
      <c r="C1984" s="161">
        <v>278.20999999999998</v>
      </c>
      <c r="D1984" s="162">
        <v>44710</v>
      </c>
      <c r="E1984" s="163">
        <v>31909</v>
      </c>
      <c r="F1984" s="162">
        <f t="shared" si="92"/>
        <v>7436</v>
      </c>
      <c r="G1984" s="164">
        <f t="shared" si="91"/>
        <v>5473</v>
      </c>
      <c r="H1984" s="163">
        <v>58</v>
      </c>
    </row>
    <row r="1985" spans="1:8" x14ac:dyDescent="0.2">
      <c r="A1985" s="159">
        <v>2013</v>
      </c>
      <c r="B1985" s="160">
        <f t="shared" si="90"/>
        <v>130.94999999999999</v>
      </c>
      <c r="C1985" s="161">
        <v>278.20999999999998</v>
      </c>
      <c r="D1985" s="162">
        <v>44710</v>
      </c>
      <c r="E1985" s="163">
        <v>31909</v>
      </c>
      <c r="F1985" s="162">
        <f t="shared" si="92"/>
        <v>7436</v>
      </c>
      <c r="G1985" s="164">
        <f t="shared" si="91"/>
        <v>5473</v>
      </c>
      <c r="H1985" s="163">
        <v>58</v>
      </c>
    </row>
    <row r="1986" spans="1:8" x14ac:dyDescent="0.2">
      <c r="A1986" s="159">
        <v>2014</v>
      </c>
      <c r="B1986" s="160">
        <f t="shared" si="90"/>
        <v>130.94999999999999</v>
      </c>
      <c r="C1986" s="161">
        <v>278.20999999999998</v>
      </c>
      <c r="D1986" s="162">
        <v>44710</v>
      </c>
      <c r="E1986" s="163">
        <v>31909</v>
      </c>
      <c r="F1986" s="162">
        <f t="shared" si="92"/>
        <v>7436</v>
      </c>
      <c r="G1986" s="164">
        <f t="shared" si="91"/>
        <v>5473</v>
      </c>
      <c r="H1986" s="163">
        <v>58</v>
      </c>
    </row>
    <row r="1987" spans="1:8" x14ac:dyDescent="0.2">
      <c r="A1987" s="159">
        <v>2015</v>
      </c>
      <c r="B1987" s="160">
        <f t="shared" si="90"/>
        <v>130.96</v>
      </c>
      <c r="C1987" s="161">
        <v>278.20999999999998</v>
      </c>
      <c r="D1987" s="162">
        <v>44710</v>
      </c>
      <c r="E1987" s="163">
        <v>31909</v>
      </c>
      <c r="F1987" s="162">
        <f t="shared" si="92"/>
        <v>7436</v>
      </c>
      <c r="G1987" s="164">
        <f t="shared" si="91"/>
        <v>5473</v>
      </c>
      <c r="H1987" s="163">
        <v>58</v>
      </c>
    </row>
    <row r="1988" spans="1:8" x14ac:dyDescent="0.2">
      <c r="A1988" s="159">
        <v>2016</v>
      </c>
      <c r="B1988" s="160">
        <f t="shared" si="90"/>
        <v>130.96</v>
      </c>
      <c r="C1988" s="161">
        <v>278.20999999999998</v>
      </c>
      <c r="D1988" s="162">
        <v>44710</v>
      </c>
      <c r="E1988" s="163">
        <v>31909</v>
      </c>
      <c r="F1988" s="162">
        <f t="shared" si="92"/>
        <v>7436</v>
      </c>
      <c r="G1988" s="164">
        <f t="shared" si="91"/>
        <v>5473</v>
      </c>
      <c r="H1988" s="163">
        <v>58</v>
      </c>
    </row>
    <row r="1989" spans="1:8" x14ac:dyDescent="0.2">
      <c r="A1989" s="159">
        <v>2017</v>
      </c>
      <c r="B1989" s="160">
        <f t="shared" si="90"/>
        <v>130.96</v>
      </c>
      <c r="C1989" s="161">
        <v>278.20999999999998</v>
      </c>
      <c r="D1989" s="162">
        <v>44710</v>
      </c>
      <c r="E1989" s="163">
        <v>31909</v>
      </c>
      <c r="F1989" s="162">
        <f t="shared" si="92"/>
        <v>7436</v>
      </c>
      <c r="G1989" s="164">
        <f t="shared" si="91"/>
        <v>5473</v>
      </c>
      <c r="H1989" s="163">
        <v>58</v>
      </c>
    </row>
    <row r="1990" spans="1:8" x14ac:dyDescent="0.2">
      <c r="A1990" s="159">
        <v>2018</v>
      </c>
      <c r="B1990" s="160">
        <f t="shared" si="90"/>
        <v>130.96</v>
      </c>
      <c r="C1990" s="161">
        <v>278.20999999999998</v>
      </c>
      <c r="D1990" s="162">
        <v>44710</v>
      </c>
      <c r="E1990" s="163">
        <v>31909</v>
      </c>
      <c r="F1990" s="162">
        <f t="shared" si="92"/>
        <v>7436</v>
      </c>
      <c r="G1990" s="164">
        <f t="shared" si="91"/>
        <v>5473</v>
      </c>
      <c r="H1990" s="163">
        <v>58</v>
      </c>
    </row>
    <row r="1991" spans="1:8" x14ac:dyDescent="0.2">
      <c r="A1991" s="159">
        <v>2019</v>
      </c>
      <c r="B1991" s="160">
        <f t="shared" si="90"/>
        <v>130.96</v>
      </c>
      <c r="C1991" s="161">
        <v>278.20999999999998</v>
      </c>
      <c r="D1991" s="162">
        <v>44710</v>
      </c>
      <c r="E1991" s="163">
        <v>31909</v>
      </c>
      <c r="F1991" s="162">
        <f t="shared" si="92"/>
        <v>7436</v>
      </c>
      <c r="G1991" s="164">
        <f t="shared" si="91"/>
        <v>5473</v>
      </c>
      <c r="H1991" s="163">
        <v>58</v>
      </c>
    </row>
    <row r="1992" spans="1:8" x14ac:dyDescent="0.2">
      <c r="A1992" s="159">
        <v>2020</v>
      </c>
      <c r="B1992" s="160">
        <f t="shared" si="90"/>
        <v>130.97</v>
      </c>
      <c r="C1992" s="161">
        <v>278.20999999999998</v>
      </c>
      <c r="D1992" s="162">
        <v>44710</v>
      </c>
      <c r="E1992" s="163">
        <v>31909</v>
      </c>
      <c r="F1992" s="162">
        <f t="shared" si="92"/>
        <v>7435</v>
      </c>
      <c r="G1992" s="164">
        <f t="shared" si="91"/>
        <v>5473</v>
      </c>
      <c r="H1992" s="163">
        <v>58</v>
      </c>
    </row>
    <row r="1993" spans="1:8" x14ac:dyDescent="0.2">
      <c r="A1993" s="159">
        <v>2021</v>
      </c>
      <c r="B1993" s="160">
        <f t="shared" si="90"/>
        <v>130.97</v>
      </c>
      <c r="C1993" s="161">
        <v>278.20999999999998</v>
      </c>
      <c r="D1993" s="162">
        <v>44710</v>
      </c>
      <c r="E1993" s="163">
        <v>31909</v>
      </c>
      <c r="F1993" s="162">
        <f t="shared" si="92"/>
        <v>7435</v>
      </c>
      <c r="G1993" s="164">
        <f t="shared" si="91"/>
        <v>5473</v>
      </c>
      <c r="H1993" s="163">
        <v>58</v>
      </c>
    </row>
    <row r="1994" spans="1:8" x14ac:dyDescent="0.2">
      <c r="A1994" s="159">
        <v>2022</v>
      </c>
      <c r="B1994" s="160">
        <f t="shared" si="90"/>
        <v>130.97</v>
      </c>
      <c r="C1994" s="161">
        <v>278.20999999999998</v>
      </c>
      <c r="D1994" s="162">
        <v>44710</v>
      </c>
      <c r="E1994" s="163">
        <v>31909</v>
      </c>
      <c r="F1994" s="162">
        <f t="shared" si="92"/>
        <v>7435</v>
      </c>
      <c r="G1994" s="164">
        <f t="shared" si="91"/>
        <v>5473</v>
      </c>
      <c r="H1994" s="163">
        <v>58</v>
      </c>
    </row>
    <row r="1995" spans="1:8" x14ac:dyDescent="0.2">
      <c r="A1995" s="159">
        <v>2023</v>
      </c>
      <c r="B1995" s="160">
        <f t="shared" si="90"/>
        <v>130.97</v>
      </c>
      <c r="C1995" s="161">
        <v>278.20999999999998</v>
      </c>
      <c r="D1995" s="162">
        <v>44710</v>
      </c>
      <c r="E1995" s="163">
        <v>31909</v>
      </c>
      <c r="F1995" s="162">
        <f t="shared" si="92"/>
        <v>7435</v>
      </c>
      <c r="G1995" s="164">
        <f t="shared" si="91"/>
        <v>5473</v>
      </c>
      <c r="H1995" s="163">
        <v>58</v>
      </c>
    </row>
    <row r="1996" spans="1:8" x14ac:dyDescent="0.2">
      <c r="A1996" s="159">
        <v>2024</v>
      </c>
      <c r="B1996" s="160">
        <f t="shared" ref="B1996:B2059" si="93">ROUND(4.2*LN(A1996)+99,2)</f>
        <v>130.97</v>
      </c>
      <c r="C1996" s="161">
        <v>278.20999999999998</v>
      </c>
      <c r="D1996" s="162">
        <v>44710</v>
      </c>
      <c r="E1996" s="163">
        <v>31909</v>
      </c>
      <c r="F1996" s="162">
        <f t="shared" si="92"/>
        <v>7435</v>
      </c>
      <c r="G1996" s="164">
        <f t="shared" ref="G1996:G2059" si="94">ROUND(12*(1/B1996*D1996+1/C1996*E1996),0)</f>
        <v>5473</v>
      </c>
      <c r="H1996" s="163">
        <v>58</v>
      </c>
    </row>
    <row r="1997" spans="1:8" x14ac:dyDescent="0.2">
      <c r="A1997" s="159">
        <v>2025</v>
      </c>
      <c r="B1997" s="160">
        <f t="shared" si="93"/>
        <v>130.97999999999999</v>
      </c>
      <c r="C1997" s="161">
        <v>278.20999999999998</v>
      </c>
      <c r="D1997" s="162">
        <v>44710</v>
      </c>
      <c r="E1997" s="163">
        <v>31909</v>
      </c>
      <c r="F1997" s="162">
        <f t="shared" si="92"/>
        <v>7435</v>
      </c>
      <c r="G1997" s="164">
        <f t="shared" si="94"/>
        <v>5473</v>
      </c>
      <c r="H1997" s="163">
        <v>58</v>
      </c>
    </row>
    <row r="1998" spans="1:8" x14ac:dyDescent="0.2">
      <c r="A1998" s="159">
        <v>2026</v>
      </c>
      <c r="B1998" s="160">
        <f t="shared" si="93"/>
        <v>130.97999999999999</v>
      </c>
      <c r="C1998" s="161">
        <v>278.20999999999998</v>
      </c>
      <c r="D1998" s="162">
        <v>44710</v>
      </c>
      <c r="E1998" s="163">
        <v>31909</v>
      </c>
      <c r="F1998" s="162">
        <f t="shared" si="92"/>
        <v>7435</v>
      </c>
      <c r="G1998" s="164">
        <f t="shared" si="94"/>
        <v>5473</v>
      </c>
      <c r="H1998" s="163">
        <v>58</v>
      </c>
    </row>
    <row r="1999" spans="1:8" x14ac:dyDescent="0.2">
      <c r="A1999" s="159">
        <v>2027</v>
      </c>
      <c r="B1999" s="160">
        <f t="shared" si="93"/>
        <v>130.97999999999999</v>
      </c>
      <c r="C1999" s="161">
        <v>278.20999999999998</v>
      </c>
      <c r="D1999" s="162">
        <v>44710</v>
      </c>
      <c r="E1999" s="163">
        <v>31909</v>
      </c>
      <c r="F1999" s="162">
        <f t="shared" si="92"/>
        <v>7435</v>
      </c>
      <c r="G1999" s="164">
        <f t="shared" si="94"/>
        <v>5473</v>
      </c>
      <c r="H1999" s="163">
        <v>58</v>
      </c>
    </row>
    <row r="2000" spans="1:8" x14ac:dyDescent="0.2">
      <c r="A2000" s="159">
        <v>2028</v>
      </c>
      <c r="B2000" s="160">
        <f t="shared" si="93"/>
        <v>130.97999999999999</v>
      </c>
      <c r="C2000" s="161">
        <v>278.20999999999998</v>
      </c>
      <c r="D2000" s="162">
        <v>44710</v>
      </c>
      <c r="E2000" s="163">
        <v>31909</v>
      </c>
      <c r="F2000" s="162">
        <f t="shared" ref="F2000:F2063" si="95">ROUND(12*1.348*(1/B2000*D2000+1/C2000*E2000)+H2000,0)</f>
        <v>7435</v>
      </c>
      <c r="G2000" s="164">
        <f t="shared" si="94"/>
        <v>5473</v>
      </c>
      <c r="H2000" s="163">
        <v>58</v>
      </c>
    </row>
    <row r="2001" spans="1:8" x14ac:dyDescent="0.2">
      <c r="A2001" s="159">
        <v>2029</v>
      </c>
      <c r="B2001" s="160">
        <f t="shared" si="93"/>
        <v>130.97999999999999</v>
      </c>
      <c r="C2001" s="161">
        <v>278.20999999999998</v>
      </c>
      <c r="D2001" s="162">
        <v>44710</v>
      </c>
      <c r="E2001" s="163">
        <v>31909</v>
      </c>
      <c r="F2001" s="162">
        <f t="shared" si="95"/>
        <v>7435</v>
      </c>
      <c r="G2001" s="164">
        <f t="shared" si="94"/>
        <v>5473</v>
      </c>
      <c r="H2001" s="163">
        <v>58</v>
      </c>
    </row>
    <row r="2002" spans="1:8" x14ac:dyDescent="0.2">
      <c r="A2002" s="159">
        <v>2030</v>
      </c>
      <c r="B2002" s="160">
        <f t="shared" si="93"/>
        <v>130.99</v>
      </c>
      <c r="C2002" s="161">
        <v>278.20999999999998</v>
      </c>
      <c r="D2002" s="162">
        <v>44710</v>
      </c>
      <c r="E2002" s="163">
        <v>31909</v>
      </c>
      <c r="F2002" s="162">
        <f t="shared" si="95"/>
        <v>7435</v>
      </c>
      <c r="G2002" s="164">
        <f t="shared" si="94"/>
        <v>5472</v>
      </c>
      <c r="H2002" s="163">
        <v>58</v>
      </c>
    </row>
    <row r="2003" spans="1:8" x14ac:dyDescent="0.2">
      <c r="A2003" s="159">
        <v>2031</v>
      </c>
      <c r="B2003" s="160">
        <f t="shared" si="93"/>
        <v>130.99</v>
      </c>
      <c r="C2003" s="161">
        <v>278.20999999999998</v>
      </c>
      <c r="D2003" s="162">
        <v>44710</v>
      </c>
      <c r="E2003" s="163">
        <v>31909</v>
      </c>
      <c r="F2003" s="162">
        <f t="shared" si="95"/>
        <v>7435</v>
      </c>
      <c r="G2003" s="164">
        <f t="shared" si="94"/>
        <v>5472</v>
      </c>
      <c r="H2003" s="163">
        <v>58</v>
      </c>
    </row>
    <row r="2004" spans="1:8" x14ac:dyDescent="0.2">
      <c r="A2004" s="159">
        <v>2032</v>
      </c>
      <c r="B2004" s="160">
        <f t="shared" si="93"/>
        <v>130.99</v>
      </c>
      <c r="C2004" s="161">
        <v>278.20999999999998</v>
      </c>
      <c r="D2004" s="162">
        <v>44710</v>
      </c>
      <c r="E2004" s="163">
        <v>31909</v>
      </c>
      <c r="F2004" s="162">
        <f t="shared" si="95"/>
        <v>7435</v>
      </c>
      <c r="G2004" s="164">
        <f t="shared" si="94"/>
        <v>5472</v>
      </c>
      <c r="H2004" s="163">
        <v>58</v>
      </c>
    </row>
    <row r="2005" spans="1:8" x14ac:dyDescent="0.2">
      <c r="A2005" s="159">
        <v>2033</v>
      </c>
      <c r="B2005" s="160">
        <f t="shared" si="93"/>
        <v>130.99</v>
      </c>
      <c r="C2005" s="161">
        <v>278.20999999999998</v>
      </c>
      <c r="D2005" s="162">
        <v>44710</v>
      </c>
      <c r="E2005" s="163">
        <v>31909</v>
      </c>
      <c r="F2005" s="162">
        <f t="shared" si="95"/>
        <v>7435</v>
      </c>
      <c r="G2005" s="164">
        <f t="shared" si="94"/>
        <v>5472</v>
      </c>
      <c r="H2005" s="163">
        <v>58</v>
      </c>
    </row>
    <row r="2006" spans="1:8" x14ac:dyDescent="0.2">
      <c r="A2006" s="159">
        <v>2034</v>
      </c>
      <c r="B2006" s="160">
        <f t="shared" si="93"/>
        <v>130.99</v>
      </c>
      <c r="C2006" s="161">
        <v>278.20999999999998</v>
      </c>
      <c r="D2006" s="162">
        <v>44710</v>
      </c>
      <c r="E2006" s="163">
        <v>31909</v>
      </c>
      <c r="F2006" s="162">
        <f t="shared" si="95"/>
        <v>7435</v>
      </c>
      <c r="G2006" s="164">
        <f t="shared" si="94"/>
        <v>5472</v>
      </c>
      <c r="H2006" s="163">
        <v>58</v>
      </c>
    </row>
    <row r="2007" spans="1:8" x14ac:dyDescent="0.2">
      <c r="A2007" s="159">
        <v>2035</v>
      </c>
      <c r="B2007" s="160">
        <f t="shared" si="93"/>
        <v>131</v>
      </c>
      <c r="C2007" s="161">
        <v>278.20999999999998</v>
      </c>
      <c r="D2007" s="162">
        <v>44710</v>
      </c>
      <c r="E2007" s="163">
        <v>31909</v>
      </c>
      <c r="F2007" s="162">
        <f t="shared" si="95"/>
        <v>7434</v>
      </c>
      <c r="G2007" s="164">
        <f t="shared" si="94"/>
        <v>5472</v>
      </c>
      <c r="H2007" s="163">
        <v>58</v>
      </c>
    </row>
    <row r="2008" spans="1:8" x14ac:dyDescent="0.2">
      <c r="A2008" s="159">
        <v>2036</v>
      </c>
      <c r="B2008" s="160">
        <f t="shared" si="93"/>
        <v>131</v>
      </c>
      <c r="C2008" s="161">
        <v>278.20999999999998</v>
      </c>
      <c r="D2008" s="162">
        <v>44710</v>
      </c>
      <c r="E2008" s="163">
        <v>31909</v>
      </c>
      <c r="F2008" s="162">
        <f t="shared" si="95"/>
        <v>7434</v>
      </c>
      <c r="G2008" s="164">
        <f t="shared" si="94"/>
        <v>5472</v>
      </c>
      <c r="H2008" s="163">
        <v>58</v>
      </c>
    </row>
    <row r="2009" spans="1:8" x14ac:dyDescent="0.2">
      <c r="A2009" s="159">
        <v>2037</v>
      </c>
      <c r="B2009" s="160">
        <f t="shared" si="93"/>
        <v>131</v>
      </c>
      <c r="C2009" s="161">
        <v>278.20999999999998</v>
      </c>
      <c r="D2009" s="162">
        <v>44710</v>
      </c>
      <c r="E2009" s="163">
        <v>31909</v>
      </c>
      <c r="F2009" s="162">
        <f t="shared" si="95"/>
        <v>7434</v>
      </c>
      <c r="G2009" s="164">
        <f t="shared" si="94"/>
        <v>5472</v>
      </c>
      <c r="H2009" s="163">
        <v>58</v>
      </c>
    </row>
    <row r="2010" spans="1:8" x14ac:dyDescent="0.2">
      <c r="A2010" s="159">
        <v>2038</v>
      </c>
      <c r="B2010" s="160">
        <f t="shared" si="93"/>
        <v>131</v>
      </c>
      <c r="C2010" s="161">
        <v>278.20999999999998</v>
      </c>
      <c r="D2010" s="162">
        <v>44710</v>
      </c>
      <c r="E2010" s="163">
        <v>31909</v>
      </c>
      <c r="F2010" s="162">
        <f t="shared" si="95"/>
        <v>7434</v>
      </c>
      <c r="G2010" s="164">
        <f t="shared" si="94"/>
        <v>5472</v>
      </c>
      <c r="H2010" s="163">
        <v>58</v>
      </c>
    </row>
    <row r="2011" spans="1:8" x14ac:dyDescent="0.2">
      <c r="A2011" s="159">
        <v>2039</v>
      </c>
      <c r="B2011" s="160">
        <f t="shared" si="93"/>
        <v>131</v>
      </c>
      <c r="C2011" s="161">
        <v>278.20999999999998</v>
      </c>
      <c r="D2011" s="162">
        <v>44710</v>
      </c>
      <c r="E2011" s="163">
        <v>31909</v>
      </c>
      <c r="F2011" s="162">
        <f t="shared" si="95"/>
        <v>7434</v>
      </c>
      <c r="G2011" s="164">
        <f t="shared" si="94"/>
        <v>5472</v>
      </c>
      <c r="H2011" s="163">
        <v>58</v>
      </c>
    </row>
    <row r="2012" spans="1:8" x14ac:dyDescent="0.2">
      <c r="A2012" s="159">
        <v>2040</v>
      </c>
      <c r="B2012" s="160">
        <f t="shared" si="93"/>
        <v>131.01</v>
      </c>
      <c r="C2012" s="161">
        <v>278.20999999999998</v>
      </c>
      <c r="D2012" s="162">
        <v>44710</v>
      </c>
      <c r="E2012" s="163">
        <v>31909</v>
      </c>
      <c r="F2012" s="162">
        <f t="shared" si="95"/>
        <v>7434</v>
      </c>
      <c r="G2012" s="164">
        <f t="shared" si="94"/>
        <v>5472</v>
      </c>
      <c r="H2012" s="163">
        <v>58</v>
      </c>
    </row>
    <row r="2013" spans="1:8" x14ac:dyDescent="0.2">
      <c r="A2013" s="159">
        <v>2041</v>
      </c>
      <c r="B2013" s="160">
        <f t="shared" si="93"/>
        <v>131.01</v>
      </c>
      <c r="C2013" s="161">
        <v>278.20999999999998</v>
      </c>
      <c r="D2013" s="162">
        <v>44710</v>
      </c>
      <c r="E2013" s="163">
        <v>31909</v>
      </c>
      <c r="F2013" s="162">
        <f t="shared" si="95"/>
        <v>7434</v>
      </c>
      <c r="G2013" s="164">
        <f t="shared" si="94"/>
        <v>5472</v>
      </c>
      <c r="H2013" s="163">
        <v>58</v>
      </c>
    </row>
    <row r="2014" spans="1:8" x14ac:dyDescent="0.2">
      <c r="A2014" s="159">
        <v>2042</v>
      </c>
      <c r="B2014" s="160">
        <f t="shared" si="93"/>
        <v>131.01</v>
      </c>
      <c r="C2014" s="161">
        <v>278.20999999999998</v>
      </c>
      <c r="D2014" s="162">
        <v>44710</v>
      </c>
      <c r="E2014" s="163">
        <v>31909</v>
      </c>
      <c r="F2014" s="162">
        <f t="shared" si="95"/>
        <v>7434</v>
      </c>
      <c r="G2014" s="164">
        <f t="shared" si="94"/>
        <v>5472</v>
      </c>
      <c r="H2014" s="163">
        <v>58</v>
      </c>
    </row>
    <row r="2015" spans="1:8" x14ac:dyDescent="0.2">
      <c r="A2015" s="159">
        <v>2043</v>
      </c>
      <c r="B2015" s="160">
        <f t="shared" si="93"/>
        <v>131.01</v>
      </c>
      <c r="C2015" s="161">
        <v>278.20999999999998</v>
      </c>
      <c r="D2015" s="162">
        <v>44710</v>
      </c>
      <c r="E2015" s="163">
        <v>31909</v>
      </c>
      <c r="F2015" s="162">
        <f t="shared" si="95"/>
        <v>7434</v>
      </c>
      <c r="G2015" s="164">
        <f t="shared" si="94"/>
        <v>5472</v>
      </c>
      <c r="H2015" s="163">
        <v>58</v>
      </c>
    </row>
    <row r="2016" spans="1:8" x14ac:dyDescent="0.2">
      <c r="A2016" s="159">
        <v>2044</v>
      </c>
      <c r="B2016" s="160">
        <f t="shared" si="93"/>
        <v>131.02000000000001</v>
      </c>
      <c r="C2016" s="161">
        <v>278.20999999999998</v>
      </c>
      <c r="D2016" s="162">
        <v>44710</v>
      </c>
      <c r="E2016" s="163">
        <v>31909</v>
      </c>
      <c r="F2016" s="162">
        <f t="shared" si="95"/>
        <v>7433</v>
      </c>
      <c r="G2016" s="164">
        <f t="shared" si="94"/>
        <v>5471</v>
      </c>
      <c r="H2016" s="163">
        <v>58</v>
      </c>
    </row>
    <row r="2017" spans="1:8" x14ac:dyDescent="0.2">
      <c r="A2017" s="159">
        <v>2045</v>
      </c>
      <c r="B2017" s="160">
        <f t="shared" si="93"/>
        <v>131.02000000000001</v>
      </c>
      <c r="C2017" s="161">
        <v>278.20999999999998</v>
      </c>
      <c r="D2017" s="162">
        <v>44710</v>
      </c>
      <c r="E2017" s="163">
        <v>31909</v>
      </c>
      <c r="F2017" s="162">
        <f t="shared" si="95"/>
        <v>7433</v>
      </c>
      <c r="G2017" s="164">
        <f t="shared" si="94"/>
        <v>5471</v>
      </c>
      <c r="H2017" s="163">
        <v>58</v>
      </c>
    </row>
    <row r="2018" spans="1:8" x14ac:dyDescent="0.2">
      <c r="A2018" s="159">
        <v>2046</v>
      </c>
      <c r="B2018" s="160">
        <f t="shared" si="93"/>
        <v>131.02000000000001</v>
      </c>
      <c r="C2018" s="161">
        <v>278.20999999999998</v>
      </c>
      <c r="D2018" s="162">
        <v>44710</v>
      </c>
      <c r="E2018" s="163">
        <v>31909</v>
      </c>
      <c r="F2018" s="162">
        <f t="shared" si="95"/>
        <v>7433</v>
      </c>
      <c r="G2018" s="164">
        <f t="shared" si="94"/>
        <v>5471</v>
      </c>
      <c r="H2018" s="163">
        <v>58</v>
      </c>
    </row>
    <row r="2019" spans="1:8" x14ac:dyDescent="0.2">
      <c r="A2019" s="159">
        <v>2047</v>
      </c>
      <c r="B2019" s="160">
        <f t="shared" si="93"/>
        <v>131.02000000000001</v>
      </c>
      <c r="C2019" s="161">
        <v>278.20999999999998</v>
      </c>
      <c r="D2019" s="162">
        <v>44710</v>
      </c>
      <c r="E2019" s="163">
        <v>31909</v>
      </c>
      <c r="F2019" s="162">
        <f t="shared" si="95"/>
        <v>7433</v>
      </c>
      <c r="G2019" s="164">
        <f t="shared" si="94"/>
        <v>5471</v>
      </c>
      <c r="H2019" s="163">
        <v>58</v>
      </c>
    </row>
    <row r="2020" spans="1:8" x14ac:dyDescent="0.2">
      <c r="A2020" s="159">
        <v>2048</v>
      </c>
      <c r="B2020" s="160">
        <f t="shared" si="93"/>
        <v>131.02000000000001</v>
      </c>
      <c r="C2020" s="161">
        <v>278.20999999999998</v>
      </c>
      <c r="D2020" s="162">
        <v>44710</v>
      </c>
      <c r="E2020" s="163">
        <v>31909</v>
      </c>
      <c r="F2020" s="162">
        <f t="shared" si="95"/>
        <v>7433</v>
      </c>
      <c r="G2020" s="164">
        <f t="shared" si="94"/>
        <v>5471</v>
      </c>
      <c r="H2020" s="163">
        <v>58</v>
      </c>
    </row>
    <row r="2021" spans="1:8" x14ac:dyDescent="0.2">
      <c r="A2021" s="159">
        <v>2049</v>
      </c>
      <c r="B2021" s="160">
        <f t="shared" si="93"/>
        <v>131.03</v>
      </c>
      <c r="C2021" s="161">
        <v>278.20999999999998</v>
      </c>
      <c r="D2021" s="162">
        <v>44710</v>
      </c>
      <c r="E2021" s="163">
        <v>31909</v>
      </c>
      <c r="F2021" s="162">
        <f t="shared" si="95"/>
        <v>7433</v>
      </c>
      <c r="G2021" s="164">
        <f t="shared" si="94"/>
        <v>5471</v>
      </c>
      <c r="H2021" s="163">
        <v>58</v>
      </c>
    </row>
    <row r="2022" spans="1:8" x14ac:dyDescent="0.2">
      <c r="A2022" s="159">
        <v>2050</v>
      </c>
      <c r="B2022" s="160">
        <f t="shared" si="93"/>
        <v>131.03</v>
      </c>
      <c r="C2022" s="161">
        <v>278.20999999999998</v>
      </c>
      <c r="D2022" s="162">
        <v>44710</v>
      </c>
      <c r="E2022" s="163">
        <v>31909</v>
      </c>
      <c r="F2022" s="162">
        <f t="shared" si="95"/>
        <v>7433</v>
      </c>
      <c r="G2022" s="164">
        <f t="shared" si="94"/>
        <v>5471</v>
      </c>
      <c r="H2022" s="163">
        <v>58</v>
      </c>
    </row>
    <row r="2023" spans="1:8" x14ac:dyDescent="0.2">
      <c r="A2023" s="159">
        <v>2051</v>
      </c>
      <c r="B2023" s="160">
        <f t="shared" si="93"/>
        <v>131.03</v>
      </c>
      <c r="C2023" s="161">
        <v>278.20999999999998</v>
      </c>
      <c r="D2023" s="162">
        <v>44710</v>
      </c>
      <c r="E2023" s="163">
        <v>31909</v>
      </c>
      <c r="F2023" s="162">
        <f t="shared" si="95"/>
        <v>7433</v>
      </c>
      <c r="G2023" s="164">
        <f t="shared" si="94"/>
        <v>5471</v>
      </c>
      <c r="H2023" s="163">
        <v>58</v>
      </c>
    </row>
    <row r="2024" spans="1:8" x14ac:dyDescent="0.2">
      <c r="A2024" s="159">
        <v>2052</v>
      </c>
      <c r="B2024" s="160">
        <f t="shared" si="93"/>
        <v>131.03</v>
      </c>
      <c r="C2024" s="161">
        <v>278.20999999999998</v>
      </c>
      <c r="D2024" s="162">
        <v>44710</v>
      </c>
      <c r="E2024" s="163">
        <v>31909</v>
      </c>
      <c r="F2024" s="162">
        <f t="shared" si="95"/>
        <v>7433</v>
      </c>
      <c r="G2024" s="164">
        <f t="shared" si="94"/>
        <v>5471</v>
      </c>
      <c r="H2024" s="163">
        <v>58</v>
      </c>
    </row>
    <row r="2025" spans="1:8" x14ac:dyDescent="0.2">
      <c r="A2025" s="159">
        <v>2053</v>
      </c>
      <c r="B2025" s="160">
        <f t="shared" si="93"/>
        <v>131.03</v>
      </c>
      <c r="C2025" s="161">
        <v>278.20999999999998</v>
      </c>
      <c r="D2025" s="162">
        <v>44710</v>
      </c>
      <c r="E2025" s="163">
        <v>31909</v>
      </c>
      <c r="F2025" s="162">
        <f t="shared" si="95"/>
        <v>7433</v>
      </c>
      <c r="G2025" s="164">
        <f t="shared" si="94"/>
        <v>5471</v>
      </c>
      <c r="H2025" s="163">
        <v>58</v>
      </c>
    </row>
    <row r="2026" spans="1:8" x14ac:dyDescent="0.2">
      <c r="A2026" s="159">
        <v>2054</v>
      </c>
      <c r="B2026" s="160">
        <f t="shared" si="93"/>
        <v>131.04</v>
      </c>
      <c r="C2026" s="161">
        <v>278.20999999999998</v>
      </c>
      <c r="D2026" s="162">
        <v>44710</v>
      </c>
      <c r="E2026" s="163">
        <v>31909</v>
      </c>
      <c r="F2026" s="162">
        <f t="shared" si="95"/>
        <v>7432</v>
      </c>
      <c r="G2026" s="164">
        <f t="shared" si="94"/>
        <v>5471</v>
      </c>
      <c r="H2026" s="163">
        <v>58</v>
      </c>
    </row>
    <row r="2027" spans="1:8" x14ac:dyDescent="0.2">
      <c r="A2027" s="159">
        <v>2055</v>
      </c>
      <c r="B2027" s="160">
        <f t="shared" si="93"/>
        <v>131.04</v>
      </c>
      <c r="C2027" s="161">
        <v>278.20999999999998</v>
      </c>
      <c r="D2027" s="162">
        <v>44710</v>
      </c>
      <c r="E2027" s="163">
        <v>31909</v>
      </c>
      <c r="F2027" s="162">
        <f t="shared" si="95"/>
        <v>7432</v>
      </c>
      <c r="G2027" s="164">
        <f t="shared" si="94"/>
        <v>5471</v>
      </c>
      <c r="H2027" s="163">
        <v>58</v>
      </c>
    </row>
    <row r="2028" spans="1:8" x14ac:dyDescent="0.2">
      <c r="A2028" s="159">
        <v>2056</v>
      </c>
      <c r="B2028" s="160">
        <f t="shared" si="93"/>
        <v>131.04</v>
      </c>
      <c r="C2028" s="161">
        <v>278.20999999999998</v>
      </c>
      <c r="D2028" s="162">
        <v>44710</v>
      </c>
      <c r="E2028" s="163">
        <v>31909</v>
      </c>
      <c r="F2028" s="162">
        <f t="shared" si="95"/>
        <v>7432</v>
      </c>
      <c r="G2028" s="164">
        <f t="shared" si="94"/>
        <v>5471</v>
      </c>
      <c r="H2028" s="163">
        <v>58</v>
      </c>
    </row>
    <row r="2029" spans="1:8" x14ac:dyDescent="0.2">
      <c r="A2029" s="159">
        <v>2057</v>
      </c>
      <c r="B2029" s="160">
        <f t="shared" si="93"/>
        <v>131.04</v>
      </c>
      <c r="C2029" s="161">
        <v>278.20999999999998</v>
      </c>
      <c r="D2029" s="162">
        <v>44710</v>
      </c>
      <c r="E2029" s="163">
        <v>31909</v>
      </c>
      <c r="F2029" s="162">
        <f t="shared" si="95"/>
        <v>7432</v>
      </c>
      <c r="G2029" s="164">
        <f t="shared" si="94"/>
        <v>5471</v>
      </c>
      <c r="H2029" s="163">
        <v>58</v>
      </c>
    </row>
    <row r="2030" spans="1:8" x14ac:dyDescent="0.2">
      <c r="A2030" s="159">
        <v>2058</v>
      </c>
      <c r="B2030" s="160">
        <f t="shared" si="93"/>
        <v>131.04</v>
      </c>
      <c r="C2030" s="161">
        <v>278.20999999999998</v>
      </c>
      <c r="D2030" s="162">
        <v>44710</v>
      </c>
      <c r="E2030" s="163">
        <v>31909</v>
      </c>
      <c r="F2030" s="162">
        <f t="shared" si="95"/>
        <v>7432</v>
      </c>
      <c r="G2030" s="164">
        <f t="shared" si="94"/>
        <v>5471</v>
      </c>
      <c r="H2030" s="163">
        <v>58</v>
      </c>
    </row>
    <row r="2031" spans="1:8" x14ac:dyDescent="0.2">
      <c r="A2031" s="159">
        <v>2059</v>
      </c>
      <c r="B2031" s="160">
        <f t="shared" si="93"/>
        <v>131.05000000000001</v>
      </c>
      <c r="C2031" s="161">
        <v>278.20999999999998</v>
      </c>
      <c r="D2031" s="162">
        <v>44710</v>
      </c>
      <c r="E2031" s="163">
        <v>31909</v>
      </c>
      <c r="F2031" s="162">
        <f t="shared" si="95"/>
        <v>7432</v>
      </c>
      <c r="G2031" s="164">
        <f t="shared" si="94"/>
        <v>5470</v>
      </c>
      <c r="H2031" s="163">
        <v>58</v>
      </c>
    </row>
    <row r="2032" spans="1:8" x14ac:dyDescent="0.2">
      <c r="A2032" s="159">
        <v>2060</v>
      </c>
      <c r="B2032" s="160">
        <f t="shared" si="93"/>
        <v>131.05000000000001</v>
      </c>
      <c r="C2032" s="161">
        <v>278.20999999999998</v>
      </c>
      <c r="D2032" s="162">
        <v>44710</v>
      </c>
      <c r="E2032" s="163">
        <v>31909</v>
      </c>
      <c r="F2032" s="162">
        <f t="shared" si="95"/>
        <v>7432</v>
      </c>
      <c r="G2032" s="164">
        <f t="shared" si="94"/>
        <v>5470</v>
      </c>
      <c r="H2032" s="163">
        <v>58</v>
      </c>
    </row>
    <row r="2033" spans="1:8" x14ac:dyDescent="0.2">
      <c r="A2033" s="159">
        <v>2061</v>
      </c>
      <c r="B2033" s="160">
        <f t="shared" si="93"/>
        <v>131.05000000000001</v>
      </c>
      <c r="C2033" s="161">
        <v>278.20999999999998</v>
      </c>
      <c r="D2033" s="162">
        <v>44710</v>
      </c>
      <c r="E2033" s="163">
        <v>31909</v>
      </c>
      <c r="F2033" s="162">
        <f t="shared" si="95"/>
        <v>7432</v>
      </c>
      <c r="G2033" s="164">
        <f t="shared" si="94"/>
        <v>5470</v>
      </c>
      <c r="H2033" s="163">
        <v>58</v>
      </c>
    </row>
    <row r="2034" spans="1:8" x14ac:dyDescent="0.2">
      <c r="A2034" s="159">
        <v>2062</v>
      </c>
      <c r="B2034" s="160">
        <f t="shared" si="93"/>
        <v>131.05000000000001</v>
      </c>
      <c r="C2034" s="161">
        <v>278.20999999999998</v>
      </c>
      <c r="D2034" s="162">
        <v>44710</v>
      </c>
      <c r="E2034" s="163">
        <v>31909</v>
      </c>
      <c r="F2034" s="162">
        <f t="shared" si="95"/>
        <v>7432</v>
      </c>
      <c r="G2034" s="164">
        <f t="shared" si="94"/>
        <v>5470</v>
      </c>
      <c r="H2034" s="163">
        <v>58</v>
      </c>
    </row>
    <row r="2035" spans="1:8" x14ac:dyDescent="0.2">
      <c r="A2035" s="159">
        <v>2063</v>
      </c>
      <c r="B2035" s="160">
        <f t="shared" si="93"/>
        <v>131.05000000000001</v>
      </c>
      <c r="C2035" s="161">
        <v>278.20999999999998</v>
      </c>
      <c r="D2035" s="162">
        <v>44710</v>
      </c>
      <c r="E2035" s="163">
        <v>31909</v>
      </c>
      <c r="F2035" s="162">
        <f t="shared" si="95"/>
        <v>7432</v>
      </c>
      <c r="G2035" s="164">
        <f t="shared" si="94"/>
        <v>5470</v>
      </c>
      <c r="H2035" s="163">
        <v>58</v>
      </c>
    </row>
    <row r="2036" spans="1:8" x14ac:dyDescent="0.2">
      <c r="A2036" s="159">
        <v>2064</v>
      </c>
      <c r="B2036" s="160">
        <f t="shared" si="93"/>
        <v>131.06</v>
      </c>
      <c r="C2036" s="161">
        <v>278.20999999999998</v>
      </c>
      <c r="D2036" s="162">
        <v>44710</v>
      </c>
      <c r="E2036" s="163">
        <v>31909</v>
      </c>
      <c r="F2036" s="162">
        <f t="shared" si="95"/>
        <v>7432</v>
      </c>
      <c r="G2036" s="164">
        <f t="shared" si="94"/>
        <v>5470</v>
      </c>
      <c r="H2036" s="163">
        <v>58</v>
      </c>
    </row>
    <row r="2037" spans="1:8" x14ac:dyDescent="0.2">
      <c r="A2037" s="159">
        <v>2065</v>
      </c>
      <c r="B2037" s="160">
        <f t="shared" si="93"/>
        <v>131.06</v>
      </c>
      <c r="C2037" s="161">
        <v>278.20999999999998</v>
      </c>
      <c r="D2037" s="162">
        <v>44710</v>
      </c>
      <c r="E2037" s="163">
        <v>31909</v>
      </c>
      <c r="F2037" s="162">
        <f t="shared" si="95"/>
        <v>7432</v>
      </c>
      <c r="G2037" s="164">
        <f t="shared" si="94"/>
        <v>5470</v>
      </c>
      <c r="H2037" s="163">
        <v>58</v>
      </c>
    </row>
    <row r="2038" spans="1:8" x14ac:dyDescent="0.2">
      <c r="A2038" s="159">
        <v>2066</v>
      </c>
      <c r="B2038" s="160">
        <f t="shared" si="93"/>
        <v>131.06</v>
      </c>
      <c r="C2038" s="161">
        <v>278.20999999999998</v>
      </c>
      <c r="D2038" s="162">
        <v>44710</v>
      </c>
      <c r="E2038" s="163">
        <v>31909</v>
      </c>
      <c r="F2038" s="162">
        <f t="shared" si="95"/>
        <v>7432</v>
      </c>
      <c r="G2038" s="164">
        <f t="shared" si="94"/>
        <v>5470</v>
      </c>
      <c r="H2038" s="163">
        <v>58</v>
      </c>
    </row>
    <row r="2039" spans="1:8" x14ac:dyDescent="0.2">
      <c r="A2039" s="159">
        <v>2067</v>
      </c>
      <c r="B2039" s="160">
        <f t="shared" si="93"/>
        <v>131.06</v>
      </c>
      <c r="C2039" s="161">
        <v>278.20999999999998</v>
      </c>
      <c r="D2039" s="162">
        <v>44710</v>
      </c>
      <c r="E2039" s="163">
        <v>31909</v>
      </c>
      <c r="F2039" s="162">
        <f t="shared" si="95"/>
        <v>7432</v>
      </c>
      <c r="G2039" s="164">
        <f t="shared" si="94"/>
        <v>5470</v>
      </c>
      <c r="H2039" s="163">
        <v>58</v>
      </c>
    </row>
    <row r="2040" spans="1:8" x14ac:dyDescent="0.2">
      <c r="A2040" s="159">
        <v>2068</v>
      </c>
      <c r="B2040" s="160">
        <f t="shared" si="93"/>
        <v>131.06</v>
      </c>
      <c r="C2040" s="161">
        <v>278.20999999999998</v>
      </c>
      <c r="D2040" s="162">
        <v>44710</v>
      </c>
      <c r="E2040" s="163">
        <v>31909</v>
      </c>
      <c r="F2040" s="162">
        <f t="shared" si="95"/>
        <v>7432</v>
      </c>
      <c r="G2040" s="164">
        <f t="shared" si="94"/>
        <v>5470</v>
      </c>
      <c r="H2040" s="163">
        <v>58</v>
      </c>
    </row>
    <row r="2041" spans="1:8" x14ac:dyDescent="0.2">
      <c r="A2041" s="159">
        <v>2069</v>
      </c>
      <c r="B2041" s="160">
        <f t="shared" si="93"/>
        <v>131.07</v>
      </c>
      <c r="C2041" s="161">
        <v>278.20999999999998</v>
      </c>
      <c r="D2041" s="162">
        <v>44710</v>
      </c>
      <c r="E2041" s="163">
        <v>31909</v>
      </c>
      <c r="F2041" s="162">
        <f t="shared" si="95"/>
        <v>7431</v>
      </c>
      <c r="G2041" s="164">
        <f t="shared" si="94"/>
        <v>5470</v>
      </c>
      <c r="H2041" s="163">
        <v>58</v>
      </c>
    </row>
    <row r="2042" spans="1:8" x14ac:dyDescent="0.2">
      <c r="A2042" s="159">
        <v>2070</v>
      </c>
      <c r="B2042" s="160">
        <f t="shared" si="93"/>
        <v>131.07</v>
      </c>
      <c r="C2042" s="161">
        <v>278.20999999999998</v>
      </c>
      <c r="D2042" s="162">
        <v>44710</v>
      </c>
      <c r="E2042" s="163">
        <v>31909</v>
      </c>
      <c r="F2042" s="162">
        <f t="shared" si="95"/>
        <v>7431</v>
      </c>
      <c r="G2042" s="164">
        <f t="shared" si="94"/>
        <v>5470</v>
      </c>
      <c r="H2042" s="163">
        <v>58</v>
      </c>
    </row>
    <row r="2043" spans="1:8" x14ac:dyDescent="0.2">
      <c r="A2043" s="159">
        <v>2071</v>
      </c>
      <c r="B2043" s="160">
        <f t="shared" si="93"/>
        <v>131.07</v>
      </c>
      <c r="C2043" s="161">
        <v>278.20999999999998</v>
      </c>
      <c r="D2043" s="162">
        <v>44710</v>
      </c>
      <c r="E2043" s="163">
        <v>31909</v>
      </c>
      <c r="F2043" s="162">
        <f t="shared" si="95"/>
        <v>7431</v>
      </c>
      <c r="G2043" s="164">
        <f t="shared" si="94"/>
        <v>5470</v>
      </c>
      <c r="H2043" s="163">
        <v>58</v>
      </c>
    </row>
    <row r="2044" spans="1:8" x14ac:dyDescent="0.2">
      <c r="A2044" s="159">
        <v>2072</v>
      </c>
      <c r="B2044" s="160">
        <f t="shared" si="93"/>
        <v>131.07</v>
      </c>
      <c r="C2044" s="161">
        <v>278.20999999999998</v>
      </c>
      <c r="D2044" s="162">
        <v>44710</v>
      </c>
      <c r="E2044" s="163">
        <v>31909</v>
      </c>
      <c r="F2044" s="162">
        <f t="shared" si="95"/>
        <v>7431</v>
      </c>
      <c r="G2044" s="164">
        <f t="shared" si="94"/>
        <v>5470</v>
      </c>
      <c r="H2044" s="163">
        <v>58</v>
      </c>
    </row>
    <row r="2045" spans="1:8" x14ac:dyDescent="0.2">
      <c r="A2045" s="159">
        <v>2073</v>
      </c>
      <c r="B2045" s="160">
        <f t="shared" si="93"/>
        <v>131.07</v>
      </c>
      <c r="C2045" s="161">
        <v>278.20999999999998</v>
      </c>
      <c r="D2045" s="162">
        <v>44710</v>
      </c>
      <c r="E2045" s="163">
        <v>31909</v>
      </c>
      <c r="F2045" s="162">
        <f t="shared" si="95"/>
        <v>7431</v>
      </c>
      <c r="G2045" s="164">
        <f t="shared" si="94"/>
        <v>5470</v>
      </c>
      <c r="H2045" s="163">
        <v>58</v>
      </c>
    </row>
    <row r="2046" spans="1:8" x14ac:dyDescent="0.2">
      <c r="A2046" s="159">
        <v>2074</v>
      </c>
      <c r="B2046" s="160">
        <f t="shared" si="93"/>
        <v>131.08000000000001</v>
      </c>
      <c r="C2046" s="161">
        <v>278.20999999999998</v>
      </c>
      <c r="D2046" s="162">
        <v>44710</v>
      </c>
      <c r="E2046" s="163">
        <v>31909</v>
      </c>
      <c r="F2046" s="162">
        <f t="shared" si="95"/>
        <v>7431</v>
      </c>
      <c r="G2046" s="164">
        <f t="shared" si="94"/>
        <v>5469</v>
      </c>
      <c r="H2046" s="163">
        <v>58</v>
      </c>
    </row>
    <row r="2047" spans="1:8" x14ac:dyDescent="0.2">
      <c r="A2047" s="159">
        <v>2075</v>
      </c>
      <c r="B2047" s="160">
        <f t="shared" si="93"/>
        <v>131.08000000000001</v>
      </c>
      <c r="C2047" s="161">
        <v>278.20999999999998</v>
      </c>
      <c r="D2047" s="162">
        <v>44710</v>
      </c>
      <c r="E2047" s="163">
        <v>31909</v>
      </c>
      <c r="F2047" s="162">
        <f t="shared" si="95"/>
        <v>7431</v>
      </c>
      <c r="G2047" s="164">
        <f t="shared" si="94"/>
        <v>5469</v>
      </c>
      <c r="H2047" s="163">
        <v>58</v>
      </c>
    </row>
    <row r="2048" spans="1:8" x14ac:dyDescent="0.2">
      <c r="A2048" s="159">
        <v>2076</v>
      </c>
      <c r="B2048" s="160">
        <f t="shared" si="93"/>
        <v>131.08000000000001</v>
      </c>
      <c r="C2048" s="161">
        <v>278.20999999999998</v>
      </c>
      <c r="D2048" s="162">
        <v>44710</v>
      </c>
      <c r="E2048" s="163">
        <v>31909</v>
      </c>
      <c r="F2048" s="162">
        <f t="shared" si="95"/>
        <v>7431</v>
      </c>
      <c r="G2048" s="164">
        <f t="shared" si="94"/>
        <v>5469</v>
      </c>
      <c r="H2048" s="163">
        <v>58</v>
      </c>
    </row>
    <row r="2049" spans="1:8" x14ac:dyDescent="0.2">
      <c r="A2049" s="159">
        <v>2077</v>
      </c>
      <c r="B2049" s="160">
        <f t="shared" si="93"/>
        <v>131.08000000000001</v>
      </c>
      <c r="C2049" s="161">
        <v>278.20999999999998</v>
      </c>
      <c r="D2049" s="162">
        <v>44710</v>
      </c>
      <c r="E2049" s="163">
        <v>31909</v>
      </c>
      <c r="F2049" s="162">
        <f t="shared" si="95"/>
        <v>7431</v>
      </c>
      <c r="G2049" s="164">
        <f t="shared" si="94"/>
        <v>5469</v>
      </c>
      <c r="H2049" s="163">
        <v>58</v>
      </c>
    </row>
    <row r="2050" spans="1:8" x14ac:dyDescent="0.2">
      <c r="A2050" s="159">
        <v>2078</v>
      </c>
      <c r="B2050" s="160">
        <f t="shared" si="93"/>
        <v>131.08000000000001</v>
      </c>
      <c r="C2050" s="161">
        <v>278.20999999999998</v>
      </c>
      <c r="D2050" s="162">
        <v>44710</v>
      </c>
      <c r="E2050" s="163">
        <v>31909</v>
      </c>
      <c r="F2050" s="162">
        <f t="shared" si="95"/>
        <v>7431</v>
      </c>
      <c r="G2050" s="164">
        <f t="shared" si="94"/>
        <v>5469</v>
      </c>
      <c r="H2050" s="163">
        <v>58</v>
      </c>
    </row>
    <row r="2051" spans="1:8" x14ac:dyDescent="0.2">
      <c r="A2051" s="159">
        <v>2079</v>
      </c>
      <c r="B2051" s="160">
        <f t="shared" si="93"/>
        <v>131.09</v>
      </c>
      <c r="C2051" s="161">
        <v>278.20999999999998</v>
      </c>
      <c r="D2051" s="162">
        <v>44710</v>
      </c>
      <c r="E2051" s="163">
        <v>31909</v>
      </c>
      <c r="F2051" s="162">
        <f t="shared" si="95"/>
        <v>7430</v>
      </c>
      <c r="G2051" s="164">
        <f t="shared" si="94"/>
        <v>5469</v>
      </c>
      <c r="H2051" s="163">
        <v>58</v>
      </c>
    </row>
    <row r="2052" spans="1:8" x14ac:dyDescent="0.2">
      <c r="A2052" s="159">
        <v>2080</v>
      </c>
      <c r="B2052" s="160">
        <f t="shared" si="93"/>
        <v>131.09</v>
      </c>
      <c r="C2052" s="161">
        <v>278.20999999999998</v>
      </c>
      <c r="D2052" s="162">
        <v>44710</v>
      </c>
      <c r="E2052" s="163">
        <v>31909</v>
      </c>
      <c r="F2052" s="162">
        <f t="shared" si="95"/>
        <v>7430</v>
      </c>
      <c r="G2052" s="164">
        <f t="shared" si="94"/>
        <v>5469</v>
      </c>
      <c r="H2052" s="163">
        <v>58</v>
      </c>
    </row>
    <row r="2053" spans="1:8" x14ac:dyDescent="0.2">
      <c r="A2053" s="159">
        <v>2081</v>
      </c>
      <c r="B2053" s="160">
        <f t="shared" si="93"/>
        <v>131.09</v>
      </c>
      <c r="C2053" s="161">
        <v>278.20999999999998</v>
      </c>
      <c r="D2053" s="162">
        <v>44710</v>
      </c>
      <c r="E2053" s="163">
        <v>31909</v>
      </c>
      <c r="F2053" s="162">
        <f t="shared" si="95"/>
        <v>7430</v>
      </c>
      <c r="G2053" s="164">
        <f t="shared" si="94"/>
        <v>5469</v>
      </c>
      <c r="H2053" s="163">
        <v>58</v>
      </c>
    </row>
    <row r="2054" spans="1:8" x14ac:dyDescent="0.2">
      <c r="A2054" s="159">
        <v>2082</v>
      </c>
      <c r="B2054" s="160">
        <f t="shared" si="93"/>
        <v>131.09</v>
      </c>
      <c r="C2054" s="161">
        <v>278.20999999999998</v>
      </c>
      <c r="D2054" s="162">
        <v>44710</v>
      </c>
      <c r="E2054" s="163">
        <v>31909</v>
      </c>
      <c r="F2054" s="162">
        <f t="shared" si="95"/>
        <v>7430</v>
      </c>
      <c r="G2054" s="164">
        <f t="shared" si="94"/>
        <v>5469</v>
      </c>
      <c r="H2054" s="163">
        <v>58</v>
      </c>
    </row>
    <row r="2055" spans="1:8" x14ac:dyDescent="0.2">
      <c r="A2055" s="159">
        <v>2083</v>
      </c>
      <c r="B2055" s="160">
        <f t="shared" si="93"/>
        <v>131.09</v>
      </c>
      <c r="C2055" s="161">
        <v>278.20999999999998</v>
      </c>
      <c r="D2055" s="162">
        <v>44710</v>
      </c>
      <c r="E2055" s="163">
        <v>31909</v>
      </c>
      <c r="F2055" s="162">
        <f t="shared" si="95"/>
        <v>7430</v>
      </c>
      <c r="G2055" s="164">
        <f t="shared" si="94"/>
        <v>5469</v>
      </c>
      <c r="H2055" s="163">
        <v>58</v>
      </c>
    </row>
    <row r="2056" spans="1:8" x14ac:dyDescent="0.2">
      <c r="A2056" s="159">
        <v>2084</v>
      </c>
      <c r="B2056" s="160">
        <f t="shared" si="93"/>
        <v>131.1</v>
      </c>
      <c r="C2056" s="161">
        <v>278.20999999999998</v>
      </c>
      <c r="D2056" s="162">
        <v>44710</v>
      </c>
      <c r="E2056" s="163">
        <v>31909</v>
      </c>
      <c r="F2056" s="162">
        <f t="shared" si="95"/>
        <v>7430</v>
      </c>
      <c r="G2056" s="164">
        <f t="shared" si="94"/>
        <v>5469</v>
      </c>
      <c r="H2056" s="163">
        <v>58</v>
      </c>
    </row>
    <row r="2057" spans="1:8" x14ac:dyDescent="0.2">
      <c r="A2057" s="159">
        <v>2085</v>
      </c>
      <c r="B2057" s="160">
        <f t="shared" si="93"/>
        <v>131.1</v>
      </c>
      <c r="C2057" s="161">
        <v>278.20999999999998</v>
      </c>
      <c r="D2057" s="162">
        <v>44710</v>
      </c>
      <c r="E2057" s="163">
        <v>31909</v>
      </c>
      <c r="F2057" s="162">
        <f t="shared" si="95"/>
        <v>7430</v>
      </c>
      <c r="G2057" s="164">
        <f t="shared" si="94"/>
        <v>5469</v>
      </c>
      <c r="H2057" s="163">
        <v>58</v>
      </c>
    </row>
    <row r="2058" spans="1:8" x14ac:dyDescent="0.2">
      <c r="A2058" s="159">
        <v>2086</v>
      </c>
      <c r="B2058" s="160">
        <f t="shared" si="93"/>
        <v>131.1</v>
      </c>
      <c r="C2058" s="161">
        <v>278.20999999999998</v>
      </c>
      <c r="D2058" s="162">
        <v>44710</v>
      </c>
      <c r="E2058" s="163">
        <v>31909</v>
      </c>
      <c r="F2058" s="162">
        <f t="shared" si="95"/>
        <v>7430</v>
      </c>
      <c r="G2058" s="164">
        <f t="shared" si="94"/>
        <v>5469</v>
      </c>
      <c r="H2058" s="163">
        <v>58</v>
      </c>
    </row>
    <row r="2059" spans="1:8" x14ac:dyDescent="0.2">
      <c r="A2059" s="159">
        <v>2087</v>
      </c>
      <c r="B2059" s="160">
        <f t="shared" si="93"/>
        <v>131.1</v>
      </c>
      <c r="C2059" s="161">
        <v>278.20999999999998</v>
      </c>
      <c r="D2059" s="162">
        <v>44710</v>
      </c>
      <c r="E2059" s="163">
        <v>31909</v>
      </c>
      <c r="F2059" s="162">
        <f t="shared" si="95"/>
        <v>7430</v>
      </c>
      <c r="G2059" s="164">
        <f t="shared" si="94"/>
        <v>5469</v>
      </c>
      <c r="H2059" s="163">
        <v>58</v>
      </c>
    </row>
    <row r="2060" spans="1:8" x14ac:dyDescent="0.2">
      <c r="A2060" s="159">
        <v>2088</v>
      </c>
      <c r="B2060" s="160">
        <f t="shared" ref="B2060:B2123" si="96">ROUND(4.2*LN(A2060)+99,2)</f>
        <v>131.1</v>
      </c>
      <c r="C2060" s="161">
        <v>278.20999999999998</v>
      </c>
      <c r="D2060" s="162">
        <v>44710</v>
      </c>
      <c r="E2060" s="163">
        <v>31909</v>
      </c>
      <c r="F2060" s="162">
        <f t="shared" si="95"/>
        <v>7430</v>
      </c>
      <c r="G2060" s="164">
        <f t="shared" ref="G2060:G2123" si="97">ROUND(12*(1/B2060*D2060+1/C2060*E2060),0)</f>
        <v>5469</v>
      </c>
      <c r="H2060" s="163">
        <v>58</v>
      </c>
    </row>
    <row r="2061" spans="1:8" x14ac:dyDescent="0.2">
      <c r="A2061" s="159">
        <v>2089</v>
      </c>
      <c r="B2061" s="160">
        <f t="shared" si="96"/>
        <v>131.11000000000001</v>
      </c>
      <c r="C2061" s="161">
        <v>278.20999999999998</v>
      </c>
      <c r="D2061" s="162">
        <v>44710</v>
      </c>
      <c r="E2061" s="163">
        <v>31909</v>
      </c>
      <c r="F2061" s="162">
        <f t="shared" si="95"/>
        <v>7429</v>
      </c>
      <c r="G2061" s="164">
        <f t="shared" si="97"/>
        <v>5468</v>
      </c>
      <c r="H2061" s="163">
        <v>58</v>
      </c>
    </row>
    <row r="2062" spans="1:8" x14ac:dyDescent="0.2">
      <c r="A2062" s="159">
        <v>2090</v>
      </c>
      <c r="B2062" s="160">
        <f t="shared" si="96"/>
        <v>131.11000000000001</v>
      </c>
      <c r="C2062" s="161">
        <v>278.20999999999998</v>
      </c>
      <c r="D2062" s="162">
        <v>44710</v>
      </c>
      <c r="E2062" s="163">
        <v>31909</v>
      </c>
      <c r="F2062" s="162">
        <f t="shared" si="95"/>
        <v>7429</v>
      </c>
      <c r="G2062" s="164">
        <f t="shared" si="97"/>
        <v>5468</v>
      </c>
      <c r="H2062" s="163">
        <v>58</v>
      </c>
    </row>
    <row r="2063" spans="1:8" x14ac:dyDescent="0.2">
      <c r="A2063" s="159">
        <v>2091</v>
      </c>
      <c r="B2063" s="160">
        <f t="shared" si="96"/>
        <v>131.11000000000001</v>
      </c>
      <c r="C2063" s="161">
        <v>278.20999999999998</v>
      </c>
      <c r="D2063" s="162">
        <v>44710</v>
      </c>
      <c r="E2063" s="163">
        <v>31909</v>
      </c>
      <c r="F2063" s="162">
        <f t="shared" si="95"/>
        <v>7429</v>
      </c>
      <c r="G2063" s="164">
        <f t="shared" si="97"/>
        <v>5468</v>
      </c>
      <c r="H2063" s="163">
        <v>58</v>
      </c>
    </row>
    <row r="2064" spans="1:8" x14ac:dyDescent="0.2">
      <c r="A2064" s="159">
        <v>2092</v>
      </c>
      <c r="B2064" s="160">
        <f t="shared" si="96"/>
        <v>131.11000000000001</v>
      </c>
      <c r="C2064" s="161">
        <v>278.20999999999998</v>
      </c>
      <c r="D2064" s="162">
        <v>44710</v>
      </c>
      <c r="E2064" s="163">
        <v>31909</v>
      </c>
      <c r="F2064" s="162">
        <f t="shared" ref="F2064:F2127" si="98">ROUND(12*1.348*(1/B2064*D2064+1/C2064*E2064)+H2064,0)</f>
        <v>7429</v>
      </c>
      <c r="G2064" s="164">
        <f t="shared" si="97"/>
        <v>5468</v>
      </c>
      <c r="H2064" s="163">
        <v>58</v>
      </c>
    </row>
    <row r="2065" spans="1:8" x14ac:dyDescent="0.2">
      <c r="A2065" s="159">
        <v>2093</v>
      </c>
      <c r="B2065" s="160">
        <f t="shared" si="96"/>
        <v>131.11000000000001</v>
      </c>
      <c r="C2065" s="161">
        <v>278.20999999999998</v>
      </c>
      <c r="D2065" s="162">
        <v>44710</v>
      </c>
      <c r="E2065" s="163">
        <v>31909</v>
      </c>
      <c r="F2065" s="162">
        <f t="shared" si="98"/>
        <v>7429</v>
      </c>
      <c r="G2065" s="164">
        <f t="shared" si="97"/>
        <v>5468</v>
      </c>
      <c r="H2065" s="163">
        <v>58</v>
      </c>
    </row>
    <row r="2066" spans="1:8" x14ac:dyDescent="0.2">
      <c r="A2066" s="159">
        <v>2094</v>
      </c>
      <c r="B2066" s="160">
        <f t="shared" si="96"/>
        <v>131.12</v>
      </c>
      <c r="C2066" s="161">
        <v>278.20999999999998</v>
      </c>
      <c r="D2066" s="162">
        <v>44710</v>
      </c>
      <c r="E2066" s="163">
        <v>31909</v>
      </c>
      <c r="F2066" s="162">
        <f t="shared" si="98"/>
        <v>7429</v>
      </c>
      <c r="G2066" s="164">
        <f t="shared" si="97"/>
        <v>5468</v>
      </c>
      <c r="H2066" s="163">
        <v>58</v>
      </c>
    </row>
    <row r="2067" spans="1:8" x14ac:dyDescent="0.2">
      <c r="A2067" s="159">
        <v>2095</v>
      </c>
      <c r="B2067" s="160">
        <f t="shared" si="96"/>
        <v>131.12</v>
      </c>
      <c r="C2067" s="161">
        <v>278.20999999999998</v>
      </c>
      <c r="D2067" s="162">
        <v>44710</v>
      </c>
      <c r="E2067" s="163">
        <v>31909</v>
      </c>
      <c r="F2067" s="162">
        <f t="shared" si="98"/>
        <v>7429</v>
      </c>
      <c r="G2067" s="164">
        <f t="shared" si="97"/>
        <v>5468</v>
      </c>
      <c r="H2067" s="163">
        <v>58</v>
      </c>
    </row>
    <row r="2068" spans="1:8" x14ac:dyDescent="0.2">
      <c r="A2068" s="159">
        <v>2096</v>
      </c>
      <c r="B2068" s="160">
        <f t="shared" si="96"/>
        <v>131.12</v>
      </c>
      <c r="C2068" s="161">
        <v>278.20999999999998</v>
      </c>
      <c r="D2068" s="162">
        <v>44710</v>
      </c>
      <c r="E2068" s="163">
        <v>31909</v>
      </c>
      <c r="F2068" s="162">
        <f t="shared" si="98"/>
        <v>7429</v>
      </c>
      <c r="G2068" s="164">
        <f t="shared" si="97"/>
        <v>5468</v>
      </c>
      <c r="H2068" s="163">
        <v>58</v>
      </c>
    </row>
    <row r="2069" spans="1:8" x14ac:dyDescent="0.2">
      <c r="A2069" s="159">
        <v>2097</v>
      </c>
      <c r="B2069" s="160">
        <f t="shared" si="96"/>
        <v>131.12</v>
      </c>
      <c r="C2069" s="161">
        <v>278.20999999999998</v>
      </c>
      <c r="D2069" s="162">
        <v>44710</v>
      </c>
      <c r="E2069" s="163">
        <v>31909</v>
      </c>
      <c r="F2069" s="162">
        <f t="shared" si="98"/>
        <v>7429</v>
      </c>
      <c r="G2069" s="164">
        <f t="shared" si="97"/>
        <v>5468</v>
      </c>
      <c r="H2069" s="163">
        <v>58</v>
      </c>
    </row>
    <row r="2070" spans="1:8" x14ac:dyDescent="0.2">
      <c r="A2070" s="159">
        <v>2098</v>
      </c>
      <c r="B2070" s="160">
        <f t="shared" si="96"/>
        <v>131.12</v>
      </c>
      <c r="C2070" s="161">
        <v>278.20999999999998</v>
      </c>
      <c r="D2070" s="162">
        <v>44710</v>
      </c>
      <c r="E2070" s="163">
        <v>31909</v>
      </c>
      <c r="F2070" s="162">
        <f t="shared" si="98"/>
        <v>7429</v>
      </c>
      <c r="G2070" s="164">
        <f t="shared" si="97"/>
        <v>5468</v>
      </c>
      <c r="H2070" s="163">
        <v>58</v>
      </c>
    </row>
    <row r="2071" spans="1:8" x14ac:dyDescent="0.2">
      <c r="A2071" s="159">
        <v>2099</v>
      </c>
      <c r="B2071" s="160">
        <f t="shared" si="96"/>
        <v>131.13</v>
      </c>
      <c r="C2071" s="161">
        <v>278.20999999999998</v>
      </c>
      <c r="D2071" s="162">
        <v>44710</v>
      </c>
      <c r="E2071" s="163">
        <v>31909</v>
      </c>
      <c r="F2071" s="162">
        <f t="shared" si="98"/>
        <v>7429</v>
      </c>
      <c r="G2071" s="164">
        <f t="shared" si="97"/>
        <v>5468</v>
      </c>
      <c r="H2071" s="163">
        <v>58</v>
      </c>
    </row>
    <row r="2072" spans="1:8" x14ac:dyDescent="0.2">
      <c r="A2072" s="159">
        <v>2100</v>
      </c>
      <c r="B2072" s="160">
        <f t="shared" si="96"/>
        <v>131.13</v>
      </c>
      <c r="C2072" s="161">
        <v>278.20999999999998</v>
      </c>
      <c r="D2072" s="162">
        <v>44710</v>
      </c>
      <c r="E2072" s="163">
        <v>31909</v>
      </c>
      <c r="F2072" s="162">
        <f t="shared" si="98"/>
        <v>7429</v>
      </c>
      <c r="G2072" s="164">
        <f t="shared" si="97"/>
        <v>5468</v>
      </c>
      <c r="H2072" s="163">
        <v>58</v>
      </c>
    </row>
    <row r="2073" spans="1:8" x14ac:dyDescent="0.2">
      <c r="A2073" s="159">
        <v>2101</v>
      </c>
      <c r="B2073" s="160">
        <f t="shared" si="96"/>
        <v>131.13</v>
      </c>
      <c r="C2073" s="161">
        <v>278.20999999999998</v>
      </c>
      <c r="D2073" s="162">
        <v>44710</v>
      </c>
      <c r="E2073" s="163">
        <v>31909</v>
      </c>
      <c r="F2073" s="162">
        <f t="shared" si="98"/>
        <v>7429</v>
      </c>
      <c r="G2073" s="164">
        <f t="shared" si="97"/>
        <v>5468</v>
      </c>
      <c r="H2073" s="163">
        <v>58</v>
      </c>
    </row>
    <row r="2074" spans="1:8" x14ac:dyDescent="0.2">
      <c r="A2074" s="159">
        <v>2102</v>
      </c>
      <c r="B2074" s="160">
        <f t="shared" si="96"/>
        <v>131.13</v>
      </c>
      <c r="C2074" s="161">
        <v>278.20999999999998</v>
      </c>
      <c r="D2074" s="162">
        <v>44710</v>
      </c>
      <c r="E2074" s="163">
        <v>31909</v>
      </c>
      <c r="F2074" s="162">
        <f t="shared" si="98"/>
        <v>7429</v>
      </c>
      <c r="G2074" s="164">
        <f t="shared" si="97"/>
        <v>5468</v>
      </c>
      <c r="H2074" s="163">
        <v>58</v>
      </c>
    </row>
    <row r="2075" spans="1:8" x14ac:dyDescent="0.2">
      <c r="A2075" s="159">
        <v>2103</v>
      </c>
      <c r="B2075" s="160">
        <f t="shared" si="96"/>
        <v>131.13</v>
      </c>
      <c r="C2075" s="161">
        <v>278.20999999999998</v>
      </c>
      <c r="D2075" s="162">
        <v>44710</v>
      </c>
      <c r="E2075" s="163">
        <v>31909</v>
      </c>
      <c r="F2075" s="162">
        <f t="shared" si="98"/>
        <v>7429</v>
      </c>
      <c r="G2075" s="164">
        <f t="shared" si="97"/>
        <v>5468</v>
      </c>
      <c r="H2075" s="163">
        <v>58</v>
      </c>
    </row>
    <row r="2076" spans="1:8" x14ac:dyDescent="0.2">
      <c r="A2076" s="159">
        <v>2104</v>
      </c>
      <c r="B2076" s="160">
        <f t="shared" si="96"/>
        <v>131.13999999999999</v>
      </c>
      <c r="C2076" s="161">
        <v>278.20999999999998</v>
      </c>
      <c r="D2076" s="162">
        <v>44710</v>
      </c>
      <c r="E2076" s="163">
        <v>31909</v>
      </c>
      <c r="F2076" s="162">
        <f t="shared" si="98"/>
        <v>7428</v>
      </c>
      <c r="G2076" s="164">
        <f t="shared" si="97"/>
        <v>5468</v>
      </c>
      <c r="H2076" s="163">
        <v>58</v>
      </c>
    </row>
    <row r="2077" spans="1:8" x14ac:dyDescent="0.2">
      <c r="A2077" s="159">
        <v>2105</v>
      </c>
      <c r="B2077" s="160">
        <f t="shared" si="96"/>
        <v>131.13999999999999</v>
      </c>
      <c r="C2077" s="161">
        <v>278.20999999999998</v>
      </c>
      <c r="D2077" s="162">
        <v>44710</v>
      </c>
      <c r="E2077" s="163">
        <v>31909</v>
      </c>
      <c r="F2077" s="162">
        <f t="shared" si="98"/>
        <v>7428</v>
      </c>
      <c r="G2077" s="164">
        <f t="shared" si="97"/>
        <v>5468</v>
      </c>
      <c r="H2077" s="163">
        <v>58</v>
      </c>
    </row>
    <row r="2078" spans="1:8" x14ac:dyDescent="0.2">
      <c r="A2078" s="159">
        <v>2106</v>
      </c>
      <c r="B2078" s="160">
        <f t="shared" si="96"/>
        <v>131.13999999999999</v>
      </c>
      <c r="C2078" s="161">
        <v>278.20999999999998</v>
      </c>
      <c r="D2078" s="162">
        <v>44710</v>
      </c>
      <c r="E2078" s="163">
        <v>31909</v>
      </c>
      <c r="F2078" s="162">
        <f t="shared" si="98"/>
        <v>7428</v>
      </c>
      <c r="G2078" s="164">
        <f t="shared" si="97"/>
        <v>5468</v>
      </c>
      <c r="H2078" s="163">
        <v>58</v>
      </c>
    </row>
    <row r="2079" spans="1:8" x14ac:dyDescent="0.2">
      <c r="A2079" s="159">
        <v>2107</v>
      </c>
      <c r="B2079" s="160">
        <f t="shared" si="96"/>
        <v>131.13999999999999</v>
      </c>
      <c r="C2079" s="161">
        <v>278.20999999999998</v>
      </c>
      <c r="D2079" s="162">
        <v>44710</v>
      </c>
      <c r="E2079" s="163">
        <v>31909</v>
      </c>
      <c r="F2079" s="162">
        <f t="shared" si="98"/>
        <v>7428</v>
      </c>
      <c r="G2079" s="164">
        <f t="shared" si="97"/>
        <v>5468</v>
      </c>
      <c r="H2079" s="163">
        <v>58</v>
      </c>
    </row>
    <row r="2080" spans="1:8" x14ac:dyDescent="0.2">
      <c r="A2080" s="159">
        <v>2108</v>
      </c>
      <c r="B2080" s="160">
        <f t="shared" si="96"/>
        <v>131.13999999999999</v>
      </c>
      <c r="C2080" s="161">
        <v>278.20999999999998</v>
      </c>
      <c r="D2080" s="162">
        <v>44710</v>
      </c>
      <c r="E2080" s="163">
        <v>31909</v>
      </c>
      <c r="F2080" s="162">
        <f t="shared" si="98"/>
        <v>7428</v>
      </c>
      <c r="G2080" s="164">
        <f t="shared" si="97"/>
        <v>5468</v>
      </c>
      <c r="H2080" s="163">
        <v>58</v>
      </c>
    </row>
    <row r="2081" spans="1:8" x14ac:dyDescent="0.2">
      <c r="A2081" s="159">
        <v>2109</v>
      </c>
      <c r="B2081" s="160">
        <f t="shared" si="96"/>
        <v>131.15</v>
      </c>
      <c r="C2081" s="161">
        <v>278.20999999999998</v>
      </c>
      <c r="D2081" s="162">
        <v>44710</v>
      </c>
      <c r="E2081" s="163">
        <v>31909</v>
      </c>
      <c r="F2081" s="162">
        <f t="shared" si="98"/>
        <v>7428</v>
      </c>
      <c r="G2081" s="164">
        <f t="shared" si="97"/>
        <v>5467</v>
      </c>
      <c r="H2081" s="163">
        <v>58</v>
      </c>
    </row>
    <row r="2082" spans="1:8" x14ac:dyDescent="0.2">
      <c r="A2082" s="159">
        <v>2110</v>
      </c>
      <c r="B2082" s="160">
        <f t="shared" si="96"/>
        <v>131.15</v>
      </c>
      <c r="C2082" s="161">
        <v>278.20999999999998</v>
      </c>
      <c r="D2082" s="162">
        <v>44710</v>
      </c>
      <c r="E2082" s="163">
        <v>31909</v>
      </c>
      <c r="F2082" s="162">
        <f t="shared" si="98"/>
        <v>7428</v>
      </c>
      <c r="G2082" s="164">
        <f t="shared" si="97"/>
        <v>5467</v>
      </c>
      <c r="H2082" s="163">
        <v>58</v>
      </c>
    </row>
    <row r="2083" spans="1:8" x14ac:dyDescent="0.2">
      <c r="A2083" s="159">
        <v>2111</v>
      </c>
      <c r="B2083" s="160">
        <f t="shared" si="96"/>
        <v>131.15</v>
      </c>
      <c r="C2083" s="161">
        <v>278.20999999999998</v>
      </c>
      <c r="D2083" s="162">
        <v>44710</v>
      </c>
      <c r="E2083" s="163">
        <v>31909</v>
      </c>
      <c r="F2083" s="162">
        <f t="shared" si="98"/>
        <v>7428</v>
      </c>
      <c r="G2083" s="164">
        <f t="shared" si="97"/>
        <v>5467</v>
      </c>
      <c r="H2083" s="163">
        <v>58</v>
      </c>
    </row>
    <row r="2084" spans="1:8" x14ac:dyDescent="0.2">
      <c r="A2084" s="159">
        <v>2112</v>
      </c>
      <c r="B2084" s="160">
        <f t="shared" si="96"/>
        <v>131.15</v>
      </c>
      <c r="C2084" s="161">
        <v>278.20999999999998</v>
      </c>
      <c r="D2084" s="162">
        <v>44710</v>
      </c>
      <c r="E2084" s="163">
        <v>31909</v>
      </c>
      <c r="F2084" s="162">
        <f t="shared" si="98"/>
        <v>7428</v>
      </c>
      <c r="G2084" s="164">
        <f t="shared" si="97"/>
        <v>5467</v>
      </c>
      <c r="H2084" s="163">
        <v>58</v>
      </c>
    </row>
    <row r="2085" spans="1:8" x14ac:dyDescent="0.2">
      <c r="A2085" s="159">
        <v>2113</v>
      </c>
      <c r="B2085" s="160">
        <f t="shared" si="96"/>
        <v>131.15</v>
      </c>
      <c r="C2085" s="161">
        <v>278.20999999999998</v>
      </c>
      <c r="D2085" s="162">
        <v>44710</v>
      </c>
      <c r="E2085" s="163">
        <v>31909</v>
      </c>
      <c r="F2085" s="162">
        <f t="shared" si="98"/>
        <v>7428</v>
      </c>
      <c r="G2085" s="164">
        <f t="shared" si="97"/>
        <v>5467</v>
      </c>
      <c r="H2085" s="163">
        <v>58</v>
      </c>
    </row>
    <row r="2086" spans="1:8" x14ac:dyDescent="0.2">
      <c r="A2086" s="159">
        <v>2114</v>
      </c>
      <c r="B2086" s="160">
        <f t="shared" si="96"/>
        <v>131.16</v>
      </c>
      <c r="C2086" s="161">
        <v>278.20999999999998</v>
      </c>
      <c r="D2086" s="162">
        <v>44710</v>
      </c>
      <c r="E2086" s="163">
        <v>31909</v>
      </c>
      <c r="F2086" s="162">
        <f t="shared" si="98"/>
        <v>7427</v>
      </c>
      <c r="G2086" s="164">
        <f t="shared" si="97"/>
        <v>5467</v>
      </c>
      <c r="H2086" s="163">
        <v>58</v>
      </c>
    </row>
    <row r="2087" spans="1:8" x14ac:dyDescent="0.2">
      <c r="A2087" s="159">
        <v>2115</v>
      </c>
      <c r="B2087" s="160">
        <f t="shared" si="96"/>
        <v>131.16</v>
      </c>
      <c r="C2087" s="161">
        <v>278.20999999999998</v>
      </c>
      <c r="D2087" s="162">
        <v>44710</v>
      </c>
      <c r="E2087" s="163">
        <v>31909</v>
      </c>
      <c r="F2087" s="162">
        <f t="shared" si="98"/>
        <v>7427</v>
      </c>
      <c r="G2087" s="164">
        <f t="shared" si="97"/>
        <v>5467</v>
      </c>
      <c r="H2087" s="163">
        <v>58</v>
      </c>
    </row>
    <row r="2088" spans="1:8" x14ac:dyDescent="0.2">
      <c r="A2088" s="159">
        <v>2116</v>
      </c>
      <c r="B2088" s="160">
        <f t="shared" si="96"/>
        <v>131.16</v>
      </c>
      <c r="C2088" s="161">
        <v>278.20999999999998</v>
      </c>
      <c r="D2088" s="162">
        <v>44710</v>
      </c>
      <c r="E2088" s="163">
        <v>31909</v>
      </c>
      <c r="F2088" s="162">
        <f t="shared" si="98"/>
        <v>7427</v>
      </c>
      <c r="G2088" s="164">
        <f t="shared" si="97"/>
        <v>5467</v>
      </c>
      <c r="H2088" s="163">
        <v>58</v>
      </c>
    </row>
    <row r="2089" spans="1:8" x14ac:dyDescent="0.2">
      <c r="A2089" s="159">
        <v>2117</v>
      </c>
      <c r="B2089" s="160">
        <f t="shared" si="96"/>
        <v>131.16</v>
      </c>
      <c r="C2089" s="161">
        <v>278.20999999999998</v>
      </c>
      <c r="D2089" s="162">
        <v>44710</v>
      </c>
      <c r="E2089" s="163">
        <v>31909</v>
      </c>
      <c r="F2089" s="162">
        <f t="shared" si="98"/>
        <v>7427</v>
      </c>
      <c r="G2089" s="164">
        <f t="shared" si="97"/>
        <v>5467</v>
      </c>
      <c r="H2089" s="163">
        <v>58</v>
      </c>
    </row>
    <row r="2090" spans="1:8" x14ac:dyDescent="0.2">
      <c r="A2090" s="159">
        <v>2118</v>
      </c>
      <c r="B2090" s="160">
        <f t="shared" si="96"/>
        <v>131.16</v>
      </c>
      <c r="C2090" s="161">
        <v>278.20999999999998</v>
      </c>
      <c r="D2090" s="162">
        <v>44710</v>
      </c>
      <c r="E2090" s="163">
        <v>31909</v>
      </c>
      <c r="F2090" s="162">
        <f t="shared" si="98"/>
        <v>7427</v>
      </c>
      <c r="G2090" s="164">
        <f t="shared" si="97"/>
        <v>5467</v>
      </c>
      <c r="H2090" s="163">
        <v>58</v>
      </c>
    </row>
    <row r="2091" spans="1:8" x14ac:dyDescent="0.2">
      <c r="A2091" s="159">
        <v>2119</v>
      </c>
      <c r="B2091" s="160">
        <f t="shared" si="96"/>
        <v>131.16999999999999</v>
      </c>
      <c r="C2091" s="161">
        <v>278.20999999999998</v>
      </c>
      <c r="D2091" s="162">
        <v>44710</v>
      </c>
      <c r="E2091" s="163">
        <v>31909</v>
      </c>
      <c r="F2091" s="162">
        <f t="shared" si="98"/>
        <v>7427</v>
      </c>
      <c r="G2091" s="164">
        <f t="shared" si="97"/>
        <v>5467</v>
      </c>
      <c r="H2091" s="163">
        <v>58</v>
      </c>
    </row>
    <row r="2092" spans="1:8" x14ac:dyDescent="0.2">
      <c r="A2092" s="159">
        <v>2120</v>
      </c>
      <c r="B2092" s="160">
        <f t="shared" si="96"/>
        <v>131.16999999999999</v>
      </c>
      <c r="C2092" s="161">
        <v>278.20999999999998</v>
      </c>
      <c r="D2092" s="162">
        <v>44710</v>
      </c>
      <c r="E2092" s="163">
        <v>31909</v>
      </c>
      <c r="F2092" s="162">
        <f t="shared" si="98"/>
        <v>7427</v>
      </c>
      <c r="G2092" s="164">
        <f t="shared" si="97"/>
        <v>5467</v>
      </c>
      <c r="H2092" s="163">
        <v>58</v>
      </c>
    </row>
    <row r="2093" spans="1:8" x14ac:dyDescent="0.2">
      <c r="A2093" s="159">
        <v>2121</v>
      </c>
      <c r="B2093" s="160">
        <f t="shared" si="96"/>
        <v>131.16999999999999</v>
      </c>
      <c r="C2093" s="161">
        <v>278.20999999999998</v>
      </c>
      <c r="D2093" s="162">
        <v>44710</v>
      </c>
      <c r="E2093" s="163">
        <v>31909</v>
      </c>
      <c r="F2093" s="162">
        <f t="shared" si="98"/>
        <v>7427</v>
      </c>
      <c r="G2093" s="164">
        <f t="shared" si="97"/>
        <v>5467</v>
      </c>
      <c r="H2093" s="163">
        <v>58</v>
      </c>
    </row>
    <row r="2094" spans="1:8" x14ac:dyDescent="0.2">
      <c r="A2094" s="159">
        <v>2122</v>
      </c>
      <c r="B2094" s="160">
        <f t="shared" si="96"/>
        <v>131.16999999999999</v>
      </c>
      <c r="C2094" s="161">
        <v>278.20999999999998</v>
      </c>
      <c r="D2094" s="162">
        <v>44710</v>
      </c>
      <c r="E2094" s="163">
        <v>31909</v>
      </c>
      <c r="F2094" s="162">
        <f t="shared" si="98"/>
        <v>7427</v>
      </c>
      <c r="G2094" s="164">
        <f t="shared" si="97"/>
        <v>5467</v>
      </c>
      <c r="H2094" s="163">
        <v>58</v>
      </c>
    </row>
    <row r="2095" spans="1:8" x14ac:dyDescent="0.2">
      <c r="A2095" s="159">
        <v>2123</v>
      </c>
      <c r="B2095" s="160">
        <f t="shared" si="96"/>
        <v>131.16999999999999</v>
      </c>
      <c r="C2095" s="161">
        <v>278.20999999999998</v>
      </c>
      <c r="D2095" s="162">
        <v>44710</v>
      </c>
      <c r="E2095" s="163">
        <v>31909</v>
      </c>
      <c r="F2095" s="162">
        <f t="shared" si="98"/>
        <v>7427</v>
      </c>
      <c r="G2095" s="164">
        <f t="shared" si="97"/>
        <v>5467</v>
      </c>
      <c r="H2095" s="163">
        <v>58</v>
      </c>
    </row>
    <row r="2096" spans="1:8" x14ac:dyDescent="0.2">
      <c r="A2096" s="159">
        <v>2124</v>
      </c>
      <c r="B2096" s="160">
        <f t="shared" si="96"/>
        <v>131.18</v>
      </c>
      <c r="C2096" s="161">
        <v>278.20999999999998</v>
      </c>
      <c r="D2096" s="162">
        <v>44710</v>
      </c>
      <c r="E2096" s="163">
        <v>31909</v>
      </c>
      <c r="F2096" s="162">
        <f t="shared" si="98"/>
        <v>7427</v>
      </c>
      <c r="G2096" s="164">
        <f t="shared" si="97"/>
        <v>5466</v>
      </c>
      <c r="H2096" s="163">
        <v>58</v>
      </c>
    </row>
    <row r="2097" spans="1:8" x14ac:dyDescent="0.2">
      <c r="A2097" s="159">
        <v>2125</v>
      </c>
      <c r="B2097" s="160">
        <f t="shared" si="96"/>
        <v>131.18</v>
      </c>
      <c r="C2097" s="161">
        <v>278.20999999999998</v>
      </c>
      <c r="D2097" s="162">
        <v>44710</v>
      </c>
      <c r="E2097" s="163">
        <v>31909</v>
      </c>
      <c r="F2097" s="162">
        <f t="shared" si="98"/>
        <v>7427</v>
      </c>
      <c r="G2097" s="164">
        <f t="shared" si="97"/>
        <v>5466</v>
      </c>
      <c r="H2097" s="163">
        <v>58</v>
      </c>
    </row>
    <row r="2098" spans="1:8" x14ac:dyDescent="0.2">
      <c r="A2098" s="159">
        <v>2126</v>
      </c>
      <c r="B2098" s="160">
        <f t="shared" si="96"/>
        <v>131.18</v>
      </c>
      <c r="C2098" s="161">
        <v>278.20999999999998</v>
      </c>
      <c r="D2098" s="162">
        <v>44710</v>
      </c>
      <c r="E2098" s="163">
        <v>31909</v>
      </c>
      <c r="F2098" s="162">
        <f t="shared" si="98"/>
        <v>7427</v>
      </c>
      <c r="G2098" s="164">
        <f t="shared" si="97"/>
        <v>5466</v>
      </c>
      <c r="H2098" s="163">
        <v>58</v>
      </c>
    </row>
    <row r="2099" spans="1:8" x14ac:dyDescent="0.2">
      <c r="A2099" s="159">
        <v>2127</v>
      </c>
      <c r="B2099" s="160">
        <f t="shared" si="96"/>
        <v>131.18</v>
      </c>
      <c r="C2099" s="161">
        <v>278.20999999999998</v>
      </c>
      <c r="D2099" s="162">
        <v>44710</v>
      </c>
      <c r="E2099" s="163">
        <v>31909</v>
      </c>
      <c r="F2099" s="162">
        <f t="shared" si="98"/>
        <v>7427</v>
      </c>
      <c r="G2099" s="164">
        <f t="shared" si="97"/>
        <v>5466</v>
      </c>
      <c r="H2099" s="163">
        <v>58</v>
      </c>
    </row>
    <row r="2100" spans="1:8" x14ac:dyDescent="0.2">
      <c r="A2100" s="159">
        <v>2128</v>
      </c>
      <c r="B2100" s="160">
        <f t="shared" si="96"/>
        <v>131.18</v>
      </c>
      <c r="C2100" s="161">
        <v>278.20999999999998</v>
      </c>
      <c r="D2100" s="162">
        <v>44710</v>
      </c>
      <c r="E2100" s="163">
        <v>31909</v>
      </c>
      <c r="F2100" s="162">
        <f t="shared" si="98"/>
        <v>7427</v>
      </c>
      <c r="G2100" s="164">
        <f t="shared" si="97"/>
        <v>5466</v>
      </c>
      <c r="H2100" s="163">
        <v>58</v>
      </c>
    </row>
    <row r="2101" spans="1:8" x14ac:dyDescent="0.2">
      <c r="A2101" s="159">
        <v>2129</v>
      </c>
      <c r="B2101" s="160">
        <f t="shared" si="96"/>
        <v>131.19</v>
      </c>
      <c r="C2101" s="161">
        <v>278.20999999999998</v>
      </c>
      <c r="D2101" s="162">
        <v>44710</v>
      </c>
      <c r="E2101" s="163">
        <v>31909</v>
      </c>
      <c r="F2101" s="162">
        <f t="shared" si="98"/>
        <v>7426</v>
      </c>
      <c r="G2101" s="164">
        <f t="shared" si="97"/>
        <v>5466</v>
      </c>
      <c r="H2101" s="163">
        <v>58</v>
      </c>
    </row>
    <row r="2102" spans="1:8" x14ac:dyDescent="0.2">
      <c r="A2102" s="159">
        <v>2130</v>
      </c>
      <c r="B2102" s="160">
        <f t="shared" si="96"/>
        <v>131.19</v>
      </c>
      <c r="C2102" s="161">
        <v>278.20999999999998</v>
      </c>
      <c r="D2102" s="162">
        <v>44710</v>
      </c>
      <c r="E2102" s="163">
        <v>31909</v>
      </c>
      <c r="F2102" s="162">
        <f t="shared" si="98"/>
        <v>7426</v>
      </c>
      <c r="G2102" s="164">
        <f t="shared" si="97"/>
        <v>5466</v>
      </c>
      <c r="H2102" s="163">
        <v>58</v>
      </c>
    </row>
    <row r="2103" spans="1:8" x14ac:dyDescent="0.2">
      <c r="A2103" s="159">
        <v>2131</v>
      </c>
      <c r="B2103" s="160">
        <f t="shared" si="96"/>
        <v>131.19</v>
      </c>
      <c r="C2103" s="161">
        <v>278.20999999999998</v>
      </c>
      <c r="D2103" s="162">
        <v>44710</v>
      </c>
      <c r="E2103" s="163">
        <v>31909</v>
      </c>
      <c r="F2103" s="162">
        <f t="shared" si="98"/>
        <v>7426</v>
      </c>
      <c r="G2103" s="164">
        <f t="shared" si="97"/>
        <v>5466</v>
      </c>
      <c r="H2103" s="163">
        <v>58</v>
      </c>
    </row>
    <row r="2104" spans="1:8" x14ac:dyDescent="0.2">
      <c r="A2104" s="159">
        <v>2132</v>
      </c>
      <c r="B2104" s="160">
        <f t="shared" si="96"/>
        <v>131.19</v>
      </c>
      <c r="C2104" s="161">
        <v>278.20999999999998</v>
      </c>
      <c r="D2104" s="162">
        <v>44710</v>
      </c>
      <c r="E2104" s="163">
        <v>31909</v>
      </c>
      <c r="F2104" s="162">
        <f t="shared" si="98"/>
        <v>7426</v>
      </c>
      <c r="G2104" s="164">
        <f t="shared" si="97"/>
        <v>5466</v>
      </c>
      <c r="H2104" s="163">
        <v>58</v>
      </c>
    </row>
    <row r="2105" spans="1:8" x14ac:dyDescent="0.2">
      <c r="A2105" s="159">
        <v>2133</v>
      </c>
      <c r="B2105" s="160">
        <f t="shared" si="96"/>
        <v>131.19</v>
      </c>
      <c r="C2105" s="161">
        <v>278.20999999999998</v>
      </c>
      <c r="D2105" s="162">
        <v>44710</v>
      </c>
      <c r="E2105" s="163">
        <v>31909</v>
      </c>
      <c r="F2105" s="162">
        <f t="shared" si="98"/>
        <v>7426</v>
      </c>
      <c r="G2105" s="164">
        <f t="shared" si="97"/>
        <v>5466</v>
      </c>
      <c r="H2105" s="163">
        <v>58</v>
      </c>
    </row>
    <row r="2106" spans="1:8" x14ac:dyDescent="0.2">
      <c r="A2106" s="159">
        <v>2134</v>
      </c>
      <c r="B2106" s="160">
        <f t="shared" si="96"/>
        <v>131.19999999999999</v>
      </c>
      <c r="C2106" s="161">
        <v>278.20999999999998</v>
      </c>
      <c r="D2106" s="162">
        <v>44710</v>
      </c>
      <c r="E2106" s="163">
        <v>31909</v>
      </c>
      <c r="F2106" s="162">
        <f t="shared" si="98"/>
        <v>7426</v>
      </c>
      <c r="G2106" s="164">
        <f t="shared" si="97"/>
        <v>5466</v>
      </c>
      <c r="H2106" s="163">
        <v>58</v>
      </c>
    </row>
    <row r="2107" spans="1:8" x14ac:dyDescent="0.2">
      <c r="A2107" s="159">
        <v>2135</v>
      </c>
      <c r="B2107" s="160">
        <f t="shared" si="96"/>
        <v>131.19999999999999</v>
      </c>
      <c r="C2107" s="161">
        <v>278.20999999999998</v>
      </c>
      <c r="D2107" s="162">
        <v>44710</v>
      </c>
      <c r="E2107" s="163">
        <v>31909</v>
      </c>
      <c r="F2107" s="162">
        <f t="shared" si="98"/>
        <v>7426</v>
      </c>
      <c r="G2107" s="164">
        <f t="shared" si="97"/>
        <v>5466</v>
      </c>
      <c r="H2107" s="163">
        <v>58</v>
      </c>
    </row>
    <row r="2108" spans="1:8" x14ac:dyDescent="0.2">
      <c r="A2108" s="159">
        <v>2136</v>
      </c>
      <c r="B2108" s="160">
        <f t="shared" si="96"/>
        <v>131.19999999999999</v>
      </c>
      <c r="C2108" s="161">
        <v>278.20999999999998</v>
      </c>
      <c r="D2108" s="162">
        <v>44710</v>
      </c>
      <c r="E2108" s="163">
        <v>31909</v>
      </c>
      <c r="F2108" s="162">
        <f t="shared" si="98"/>
        <v>7426</v>
      </c>
      <c r="G2108" s="164">
        <f t="shared" si="97"/>
        <v>5466</v>
      </c>
      <c r="H2108" s="163">
        <v>58</v>
      </c>
    </row>
    <row r="2109" spans="1:8" x14ac:dyDescent="0.2">
      <c r="A2109" s="159">
        <v>2137</v>
      </c>
      <c r="B2109" s="160">
        <f t="shared" si="96"/>
        <v>131.19999999999999</v>
      </c>
      <c r="C2109" s="161">
        <v>278.20999999999998</v>
      </c>
      <c r="D2109" s="162">
        <v>44710</v>
      </c>
      <c r="E2109" s="163">
        <v>31909</v>
      </c>
      <c r="F2109" s="162">
        <f t="shared" si="98"/>
        <v>7426</v>
      </c>
      <c r="G2109" s="164">
        <f t="shared" si="97"/>
        <v>5466</v>
      </c>
      <c r="H2109" s="163">
        <v>58</v>
      </c>
    </row>
    <row r="2110" spans="1:8" x14ac:dyDescent="0.2">
      <c r="A2110" s="159">
        <v>2138</v>
      </c>
      <c r="B2110" s="160">
        <f t="shared" si="96"/>
        <v>131.19999999999999</v>
      </c>
      <c r="C2110" s="161">
        <v>278.20999999999998</v>
      </c>
      <c r="D2110" s="162">
        <v>44710</v>
      </c>
      <c r="E2110" s="163">
        <v>31909</v>
      </c>
      <c r="F2110" s="162">
        <f t="shared" si="98"/>
        <v>7426</v>
      </c>
      <c r="G2110" s="164">
        <f t="shared" si="97"/>
        <v>5466</v>
      </c>
      <c r="H2110" s="163">
        <v>58</v>
      </c>
    </row>
    <row r="2111" spans="1:8" x14ac:dyDescent="0.2">
      <c r="A2111" s="159">
        <v>2139</v>
      </c>
      <c r="B2111" s="160">
        <f t="shared" si="96"/>
        <v>131.21</v>
      </c>
      <c r="C2111" s="161">
        <v>278.20999999999998</v>
      </c>
      <c r="D2111" s="162">
        <v>44710</v>
      </c>
      <c r="E2111" s="163">
        <v>31909</v>
      </c>
      <c r="F2111" s="162">
        <f t="shared" si="98"/>
        <v>7425</v>
      </c>
      <c r="G2111" s="164">
        <f t="shared" si="97"/>
        <v>5465</v>
      </c>
      <c r="H2111" s="163">
        <v>58</v>
      </c>
    </row>
    <row r="2112" spans="1:8" x14ac:dyDescent="0.2">
      <c r="A2112" s="159">
        <v>2140</v>
      </c>
      <c r="B2112" s="160">
        <f t="shared" si="96"/>
        <v>131.21</v>
      </c>
      <c r="C2112" s="161">
        <v>278.20999999999998</v>
      </c>
      <c r="D2112" s="162">
        <v>44710</v>
      </c>
      <c r="E2112" s="163">
        <v>31909</v>
      </c>
      <c r="F2112" s="162">
        <f t="shared" si="98"/>
        <v>7425</v>
      </c>
      <c r="G2112" s="164">
        <f t="shared" si="97"/>
        <v>5465</v>
      </c>
      <c r="H2112" s="163">
        <v>58</v>
      </c>
    </row>
    <row r="2113" spans="1:8" x14ac:dyDescent="0.2">
      <c r="A2113" s="159">
        <v>2141</v>
      </c>
      <c r="B2113" s="160">
        <f t="shared" si="96"/>
        <v>131.21</v>
      </c>
      <c r="C2113" s="161">
        <v>278.20999999999998</v>
      </c>
      <c r="D2113" s="162">
        <v>44710</v>
      </c>
      <c r="E2113" s="163">
        <v>31909</v>
      </c>
      <c r="F2113" s="162">
        <f t="shared" si="98"/>
        <v>7425</v>
      </c>
      <c r="G2113" s="164">
        <f t="shared" si="97"/>
        <v>5465</v>
      </c>
      <c r="H2113" s="163">
        <v>58</v>
      </c>
    </row>
    <row r="2114" spans="1:8" x14ac:dyDescent="0.2">
      <c r="A2114" s="159">
        <v>2142</v>
      </c>
      <c r="B2114" s="160">
        <f t="shared" si="96"/>
        <v>131.21</v>
      </c>
      <c r="C2114" s="161">
        <v>278.20999999999998</v>
      </c>
      <c r="D2114" s="162">
        <v>44710</v>
      </c>
      <c r="E2114" s="163">
        <v>31909</v>
      </c>
      <c r="F2114" s="162">
        <f t="shared" si="98"/>
        <v>7425</v>
      </c>
      <c r="G2114" s="164">
        <f t="shared" si="97"/>
        <v>5465</v>
      </c>
      <c r="H2114" s="163">
        <v>58</v>
      </c>
    </row>
    <row r="2115" spans="1:8" x14ac:dyDescent="0.2">
      <c r="A2115" s="159">
        <v>2143</v>
      </c>
      <c r="B2115" s="160">
        <f t="shared" si="96"/>
        <v>131.21</v>
      </c>
      <c r="C2115" s="161">
        <v>278.20999999999998</v>
      </c>
      <c r="D2115" s="162">
        <v>44710</v>
      </c>
      <c r="E2115" s="163">
        <v>31909</v>
      </c>
      <c r="F2115" s="162">
        <f t="shared" si="98"/>
        <v>7425</v>
      </c>
      <c r="G2115" s="164">
        <f t="shared" si="97"/>
        <v>5465</v>
      </c>
      <c r="H2115" s="163">
        <v>58</v>
      </c>
    </row>
    <row r="2116" spans="1:8" x14ac:dyDescent="0.2">
      <c r="A2116" s="159">
        <v>2144</v>
      </c>
      <c r="B2116" s="160">
        <f t="shared" si="96"/>
        <v>131.22</v>
      </c>
      <c r="C2116" s="161">
        <v>278.20999999999998</v>
      </c>
      <c r="D2116" s="162">
        <v>44710</v>
      </c>
      <c r="E2116" s="163">
        <v>31909</v>
      </c>
      <c r="F2116" s="162">
        <f t="shared" si="98"/>
        <v>7425</v>
      </c>
      <c r="G2116" s="164">
        <f t="shared" si="97"/>
        <v>5465</v>
      </c>
      <c r="H2116" s="163">
        <v>58</v>
      </c>
    </row>
    <row r="2117" spans="1:8" x14ac:dyDescent="0.2">
      <c r="A2117" s="159">
        <v>2145</v>
      </c>
      <c r="B2117" s="160">
        <f t="shared" si="96"/>
        <v>131.22</v>
      </c>
      <c r="C2117" s="161">
        <v>278.20999999999998</v>
      </c>
      <c r="D2117" s="162">
        <v>44710</v>
      </c>
      <c r="E2117" s="163">
        <v>31909</v>
      </c>
      <c r="F2117" s="162">
        <f t="shared" si="98"/>
        <v>7425</v>
      </c>
      <c r="G2117" s="164">
        <f t="shared" si="97"/>
        <v>5465</v>
      </c>
      <c r="H2117" s="163">
        <v>58</v>
      </c>
    </row>
    <row r="2118" spans="1:8" x14ac:dyDescent="0.2">
      <c r="A2118" s="159">
        <v>2146</v>
      </c>
      <c r="B2118" s="160">
        <f t="shared" si="96"/>
        <v>131.22</v>
      </c>
      <c r="C2118" s="161">
        <v>278.20999999999998</v>
      </c>
      <c r="D2118" s="162">
        <v>44710</v>
      </c>
      <c r="E2118" s="163">
        <v>31909</v>
      </c>
      <c r="F2118" s="162">
        <f t="shared" si="98"/>
        <v>7425</v>
      </c>
      <c r="G2118" s="164">
        <f t="shared" si="97"/>
        <v>5465</v>
      </c>
      <c r="H2118" s="163">
        <v>58</v>
      </c>
    </row>
    <row r="2119" spans="1:8" x14ac:dyDescent="0.2">
      <c r="A2119" s="159">
        <v>2147</v>
      </c>
      <c r="B2119" s="160">
        <f t="shared" si="96"/>
        <v>131.22</v>
      </c>
      <c r="C2119" s="161">
        <v>278.20999999999998</v>
      </c>
      <c r="D2119" s="162">
        <v>44710</v>
      </c>
      <c r="E2119" s="163">
        <v>31909</v>
      </c>
      <c r="F2119" s="162">
        <f t="shared" si="98"/>
        <v>7425</v>
      </c>
      <c r="G2119" s="164">
        <f t="shared" si="97"/>
        <v>5465</v>
      </c>
      <c r="H2119" s="163">
        <v>58</v>
      </c>
    </row>
    <row r="2120" spans="1:8" x14ac:dyDescent="0.2">
      <c r="A2120" s="159">
        <v>2148</v>
      </c>
      <c r="B2120" s="160">
        <f t="shared" si="96"/>
        <v>131.22</v>
      </c>
      <c r="C2120" s="161">
        <v>278.20999999999998</v>
      </c>
      <c r="D2120" s="162">
        <v>44710</v>
      </c>
      <c r="E2120" s="163">
        <v>31909</v>
      </c>
      <c r="F2120" s="162">
        <f t="shared" si="98"/>
        <v>7425</v>
      </c>
      <c r="G2120" s="164">
        <f t="shared" si="97"/>
        <v>5465</v>
      </c>
      <c r="H2120" s="163">
        <v>58</v>
      </c>
    </row>
    <row r="2121" spans="1:8" x14ac:dyDescent="0.2">
      <c r="A2121" s="159">
        <v>2149</v>
      </c>
      <c r="B2121" s="160">
        <f t="shared" si="96"/>
        <v>131.22999999999999</v>
      </c>
      <c r="C2121" s="161">
        <v>278.20999999999998</v>
      </c>
      <c r="D2121" s="162">
        <v>44710</v>
      </c>
      <c r="E2121" s="163">
        <v>31909</v>
      </c>
      <c r="F2121" s="162">
        <f t="shared" si="98"/>
        <v>7424</v>
      </c>
      <c r="G2121" s="164">
        <f t="shared" si="97"/>
        <v>5465</v>
      </c>
      <c r="H2121" s="163">
        <v>58</v>
      </c>
    </row>
    <row r="2122" spans="1:8" x14ac:dyDescent="0.2">
      <c r="A2122" s="159">
        <v>2150</v>
      </c>
      <c r="B2122" s="160">
        <f t="shared" si="96"/>
        <v>131.22999999999999</v>
      </c>
      <c r="C2122" s="161">
        <v>278.20999999999998</v>
      </c>
      <c r="D2122" s="162">
        <v>44710</v>
      </c>
      <c r="E2122" s="163">
        <v>31909</v>
      </c>
      <c r="F2122" s="162">
        <f t="shared" si="98"/>
        <v>7424</v>
      </c>
      <c r="G2122" s="164">
        <f t="shared" si="97"/>
        <v>5465</v>
      </c>
      <c r="H2122" s="163">
        <v>58</v>
      </c>
    </row>
    <row r="2123" spans="1:8" x14ac:dyDescent="0.2">
      <c r="A2123" s="159">
        <v>2151</v>
      </c>
      <c r="B2123" s="160">
        <f t="shared" si="96"/>
        <v>131.22999999999999</v>
      </c>
      <c r="C2123" s="161">
        <v>278.20999999999998</v>
      </c>
      <c r="D2123" s="162">
        <v>44710</v>
      </c>
      <c r="E2123" s="163">
        <v>31909</v>
      </c>
      <c r="F2123" s="162">
        <f t="shared" si="98"/>
        <v>7424</v>
      </c>
      <c r="G2123" s="164">
        <f t="shared" si="97"/>
        <v>5465</v>
      </c>
      <c r="H2123" s="163">
        <v>58</v>
      </c>
    </row>
    <row r="2124" spans="1:8" x14ac:dyDescent="0.2">
      <c r="A2124" s="159">
        <v>2152</v>
      </c>
      <c r="B2124" s="160">
        <f t="shared" ref="B2124:B2187" si="99">ROUND(4.2*LN(A2124)+99,2)</f>
        <v>131.22999999999999</v>
      </c>
      <c r="C2124" s="161">
        <v>278.20999999999998</v>
      </c>
      <c r="D2124" s="162">
        <v>44710</v>
      </c>
      <c r="E2124" s="163">
        <v>31909</v>
      </c>
      <c r="F2124" s="162">
        <f t="shared" si="98"/>
        <v>7424</v>
      </c>
      <c r="G2124" s="164">
        <f t="shared" ref="G2124:G2187" si="100">ROUND(12*(1/B2124*D2124+1/C2124*E2124),0)</f>
        <v>5465</v>
      </c>
      <c r="H2124" s="163">
        <v>58</v>
      </c>
    </row>
    <row r="2125" spans="1:8" x14ac:dyDescent="0.2">
      <c r="A2125" s="159">
        <v>2153</v>
      </c>
      <c r="B2125" s="160">
        <f t="shared" si="99"/>
        <v>131.22999999999999</v>
      </c>
      <c r="C2125" s="161">
        <v>278.20999999999998</v>
      </c>
      <c r="D2125" s="162">
        <v>44710</v>
      </c>
      <c r="E2125" s="163">
        <v>31909</v>
      </c>
      <c r="F2125" s="162">
        <f t="shared" si="98"/>
        <v>7424</v>
      </c>
      <c r="G2125" s="164">
        <f t="shared" si="100"/>
        <v>5465</v>
      </c>
      <c r="H2125" s="163">
        <v>58</v>
      </c>
    </row>
    <row r="2126" spans="1:8" x14ac:dyDescent="0.2">
      <c r="A2126" s="159">
        <v>2154</v>
      </c>
      <c r="B2126" s="160">
        <f t="shared" si="99"/>
        <v>131.24</v>
      </c>
      <c r="C2126" s="161">
        <v>278.20999999999998</v>
      </c>
      <c r="D2126" s="162">
        <v>44710</v>
      </c>
      <c r="E2126" s="163">
        <v>31909</v>
      </c>
      <c r="F2126" s="162">
        <f t="shared" si="98"/>
        <v>7424</v>
      </c>
      <c r="G2126" s="164">
        <f t="shared" si="100"/>
        <v>5464</v>
      </c>
      <c r="H2126" s="163">
        <v>58</v>
      </c>
    </row>
    <row r="2127" spans="1:8" x14ac:dyDescent="0.2">
      <c r="A2127" s="159">
        <v>2155</v>
      </c>
      <c r="B2127" s="160">
        <f t="shared" si="99"/>
        <v>131.24</v>
      </c>
      <c r="C2127" s="161">
        <v>278.20999999999998</v>
      </c>
      <c r="D2127" s="162">
        <v>44710</v>
      </c>
      <c r="E2127" s="163">
        <v>31909</v>
      </c>
      <c r="F2127" s="162">
        <f t="shared" si="98"/>
        <v>7424</v>
      </c>
      <c r="G2127" s="164">
        <f t="shared" si="100"/>
        <v>5464</v>
      </c>
      <c r="H2127" s="163">
        <v>58</v>
      </c>
    </row>
    <row r="2128" spans="1:8" x14ac:dyDescent="0.2">
      <c r="A2128" s="159">
        <v>2156</v>
      </c>
      <c r="B2128" s="160">
        <f t="shared" si="99"/>
        <v>131.24</v>
      </c>
      <c r="C2128" s="161">
        <v>278.20999999999998</v>
      </c>
      <c r="D2128" s="162">
        <v>44710</v>
      </c>
      <c r="E2128" s="163">
        <v>31909</v>
      </c>
      <c r="F2128" s="162">
        <f t="shared" ref="F2128:F2191" si="101">ROUND(12*1.348*(1/B2128*D2128+1/C2128*E2128)+H2128,0)</f>
        <v>7424</v>
      </c>
      <c r="G2128" s="164">
        <f t="shared" si="100"/>
        <v>5464</v>
      </c>
      <c r="H2128" s="163">
        <v>58</v>
      </c>
    </row>
    <row r="2129" spans="1:8" x14ac:dyDescent="0.2">
      <c r="A2129" s="159">
        <v>2157</v>
      </c>
      <c r="B2129" s="160">
        <f t="shared" si="99"/>
        <v>131.24</v>
      </c>
      <c r="C2129" s="161">
        <v>278.20999999999998</v>
      </c>
      <c r="D2129" s="162">
        <v>44710</v>
      </c>
      <c r="E2129" s="163">
        <v>31909</v>
      </c>
      <c r="F2129" s="162">
        <f t="shared" si="101"/>
        <v>7424</v>
      </c>
      <c r="G2129" s="164">
        <f t="shared" si="100"/>
        <v>5464</v>
      </c>
      <c r="H2129" s="163">
        <v>58</v>
      </c>
    </row>
    <row r="2130" spans="1:8" x14ac:dyDescent="0.2">
      <c r="A2130" s="159">
        <v>2158</v>
      </c>
      <c r="B2130" s="160">
        <f t="shared" si="99"/>
        <v>131.24</v>
      </c>
      <c r="C2130" s="161">
        <v>278.20999999999998</v>
      </c>
      <c r="D2130" s="162">
        <v>44710</v>
      </c>
      <c r="E2130" s="163">
        <v>31909</v>
      </c>
      <c r="F2130" s="162">
        <f t="shared" si="101"/>
        <v>7424</v>
      </c>
      <c r="G2130" s="164">
        <f t="shared" si="100"/>
        <v>5464</v>
      </c>
      <c r="H2130" s="163">
        <v>58</v>
      </c>
    </row>
    <row r="2131" spans="1:8" x14ac:dyDescent="0.2">
      <c r="A2131" s="159">
        <v>2159</v>
      </c>
      <c r="B2131" s="160">
        <f t="shared" si="99"/>
        <v>131.25</v>
      </c>
      <c r="C2131" s="161">
        <v>278.20999999999998</v>
      </c>
      <c r="D2131" s="162">
        <v>44710</v>
      </c>
      <c r="E2131" s="163">
        <v>31909</v>
      </c>
      <c r="F2131" s="162">
        <f t="shared" si="101"/>
        <v>7424</v>
      </c>
      <c r="G2131" s="164">
        <f t="shared" si="100"/>
        <v>5464</v>
      </c>
      <c r="H2131" s="163">
        <v>58</v>
      </c>
    </row>
    <row r="2132" spans="1:8" x14ac:dyDescent="0.2">
      <c r="A2132" s="159">
        <v>2160</v>
      </c>
      <c r="B2132" s="160">
        <f t="shared" si="99"/>
        <v>131.25</v>
      </c>
      <c r="C2132" s="161">
        <v>278.20999999999998</v>
      </c>
      <c r="D2132" s="162">
        <v>44710</v>
      </c>
      <c r="E2132" s="163">
        <v>31909</v>
      </c>
      <c r="F2132" s="162">
        <f t="shared" si="101"/>
        <v>7424</v>
      </c>
      <c r="G2132" s="164">
        <f t="shared" si="100"/>
        <v>5464</v>
      </c>
      <c r="H2132" s="163">
        <v>58</v>
      </c>
    </row>
    <row r="2133" spans="1:8" x14ac:dyDescent="0.2">
      <c r="A2133" s="159">
        <v>2161</v>
      </c>
      <c r="B2133" s="160">
        <f t="shared" si="99"/>
        <v>131.25</v>
      </c>
      <c r="C2133" s="161">
        <v>278.20999999999998</v>
      </c>
      <c r="D2133" s="162">
        <v>44710</v>
      </c>
      <c r="E2133" s="163">
        <v>31909</v>
      </c>
      <c r="F2133" s="162">
        <f t="shared" si="101"/>
        <v>7424</v>
      </c>
      <c r="G2133" s="164">
        <f t="shared" si="100"/>
        <v>5464</v>
      </c>
      <c r="H2133" s="163">
        <v>58</v>
      </c>
    </row>
    <row r="2134" spans="1:8" x14ac:dyDescent="0.2">
      <c r="A2134" s="159">
        <v>2162</v>
      </c>
      <c r="B2134" s="160">
        <f t="shared" si="99"/>
        <v>131.25</v>
      </c>
      <c r="C2134" s="161">
        <v>278.20999999999998</v>
      </c>
      <c r="D2134" s="162">
        <v>44710</v>
      </c>
      <c r="E2134" s="163">
        <v>31909</v>
      </c>
      <c r="F2134" s="162">
        <f t="shared" si="101"/>
        <v>7424</v>
      </c>
      <c r="G2134" s="164">
        <f t="shared" si="100"/>
        <v>5464</v>
      </c>
      <c r="H2134" s="163">
        <v>58</v>
      </c>
    </row>
    <row r="2135" spans="1:8" x14ac:dyDescent="0.2">
      <c r="A2135" s="159">
        <v>2163</v>
      </c>
      <c r="B2135" s="160">
        <f t="shared" si="99"/>
        <v>131.25</v>
      </c>
      <c r="C2135" s="161">
        <v>278.20999999999998</v>
      </c>
      <c r="D2135" s="162">
        <v>44710</v>
      </c>
      <c r="E2135" s="163">
        <v>31909</v>
      </c>
      <c r="F2135" s="162">
        <f t="shared" si="101"/>
        <v>7424</v>
      </c>
      <c r="G2135" s="164">
        <f t="shared" si="100"/>
        <v>5464</v>
      </c>
      <c r="H2135" s="163">
        <v>58</v>
      </c>
    </row>
    <row r="2136" spans="1:8" x14ac:dyDescent="0.2">
      <c r="A2136" s="159">
        <v>2164</v>
      </c>
      <c r="B2136" s="160">
        <f t="shared" si="99"/>
        <v>131.25</v>
      </c>
      <c r="C2136" s="161">
        <v>278.20999999999998</v>
      </c>
      <c r="D2136" s="162">
        <v>44710</v>
      </c>
      <c r="E2136" s="163">
        <v>31909</v>
      </c>
      <c r="F2136" s="162">
        <f t="shared" si="101"/>
        <v>7424</v>
      </c>
      <c r="G2136" s="164">
        <f t="shared" si="100"/>
        <v>5464</v>
      </c>
      <c r="H2136" s="163">
        <v>58</v>
      </c>
    </row>
    <row r="2137" spans="1:8" x14ac:dyDescent="0.2">
      <c r="A2137" s="159">
        <v>2165</v>
      </c>
      <c r="B2137" s="160">
        <f t="shared" si="99"/>
        <v>131.26</v>
      </c>
      <c r="C2137" s="161">
        <v>278.20999999999998</v>
      </c>
      <c r="D2137" s="162">
        <v>44710</v>
      </c>
      <c r="E2137" s="163">
        <v>31909</v>
      </c>
      <c r="F2137" s="162">
        <f t="shared" si="101"/>
        <v>7423</v>
      </c>
      <c r="G2137" s="164">
        <f t="shared" si="100"/>
        <v>5464</v>
      </c>
      <c r="H2137" s="163">
        <v>58</v>
      </c>
    </row>
    <row r="2138" spans="1:8" x14ac:dyDescent="0.2">
      <c r="A2138" s="159">
        <v>2166</v>
      </c>
      <c r="B2138" s="160">
        <f t="shared" si="99"/>
        <v>131.26</v>
      </c>
      <c r="C2138" s="161">
        <v>278.20999999999998</v>
      </c>
      <c r="D2138" s="162">
        <v>44710</v>
      </c>
      <c r="E2138" s="163">
        <v>31909</v>
      </c>
      <c r="F2138" s="162">
        <f t="shared" si="101"/>
        <v>7423</v>
      </c>
      <c r="G2138" s="164">
        <f t="shared" si="100"/>
        <v>5464</v>
      </c>
      <c r="H2138" s="163">
        <v>58</v>
      </c>
    </row>
    <row r="2139" spans="1:8" x14ac:dyDescent="0.2">
      <c r="A2139" s="159">
        <v>2167</v>
      </c>
      <c r="B2139" s="160">
        <f t="shared" si="99"/>
        <v>131.26</v>
      </c>
      <c r="C2139" s="161">
        <v>278.20999999999998</v>
      </c>
      <c r="D2139" s="162">
        <v>44710</v>
      </c>
      <c r="E2139" s="163">
        <v>31909</v>
      </c>
      <c r="F2139" s="162">
        <f t="shared" si="101"/>
        <v>7423</v>
      </c>
      <c r="G2139" s="164">
        <f t="shared" si="100"/>
        <v>5464</v>
      </c>
      <c r="H2139" s="163">
        <v>58</v>
      </c>
    </row>
    <row r="2140" spans="1:8" x14ac:dyDescent="0.2">
      <c r="A2140" s="159">
        <v>2168</v>
      </c>
      <c r="B2140" s="160">
        <f t="shared" si="99"/>
        <v>131.26</v>
      </c>
      <c r="C2140" s="161">
        <v>278.20999999999998</v>
      </c>
      <c r="D2140" s="162">
        <v>44710</v>
      </c>
      <c r="E2140" s="163">
        <v>31909</v>
      </c>
      <c r="F2140" s="162">
        <f t="shared" si="101"/>
        <v>7423</v>
      </c>
      <c r="G2140" s="164">
        <f t="shared" si="100"/>
        <v>5464</v>
      </c>
      <c r="H2140" s="163">
        <v>58</v>
      </c>
    </row>
    <row r="2141" spans="1:8" x14ac:dyDescent="0.2">
      <c r="A2141" s="159">
        <v>2169</v>
      </c>
      <c r="B2141" s="160">
        <f t="shared" si="99"/>
        <v>131.26</v>
      </c>
      <c r="C2141" s="161">
        <v>278.20999999999998</v>
      </c>
      <c r="D2141" s="162">
        <v>44710</v>
      </c>
      <c r="E2141" s="163">
        <v>31909</v>
      </c>
      <c r="F2141" s="162">
        <f t="shared" si="101"/>
        <v>7423</v>
      </c>
      <c r="G2141" s="164">
        <f t="shared" si="100"/>
        <v>5464</v>
      </c>
      <c r="H2141" s="163">
        <v>58</v>
      </c>
    </row>
    <row r="2142" spans="1:8" x14ac:dyDescent="0.2">
      <c r="A2142" s="159">
        <v>2170</v>
      </c>
      <c r="B2142" s="160">
        <f t="shared" si="99"/>
        <v>131.27000000000001</v>
      </c>
      <c r="C2142" s="161">
        <v>278.20999999999998</v>
      </c>
      <c r="D2142" s="162">
        <v>44710</v>
      </c>
      <c r="E2142" s="163">
        <v>31909</v>
      </c>
      <c r="F2142" s="162">
        <f t="shared" si="101"/>
        <v>7423</v>
      </c>
      <c r="G2142" s="164">
        <f t="shared" si="100"/>
        <v>5463</v>
      </c>
      <c r="H2142" s="163">
        <v>58</v>
      </c>
    </row>
    <row r="2143" spans="1:8" x14ac:dyDescent="0.2">
      <c r="A2143" s="159">
        <v>2171</v>
      </c>
      <c r="B2143" s="160">
        <f t="shared" si="99"/>
        <v>131.27000000000001</v>
      </c>
      <c r="C2143" s="161">
        <v>278.20999999999998</v>
      </c>
      <c r="D2143" s="162">
        <v>44710</v>
      </c>
      <c r="E2143" s="163">
        <v>31909</v>
      </c>
      <c r="F2143" s="162">
        <f t="shared" si="101"/>
        <v>7423</v>
      </c>
      <c r="G2143" s="164">
        <f t="shared" si="100"/>
        <v>5463</v>
      </c>
      <c r="H2143" s="163">
        <v>58</v>
      </c>
    </row>
    <row r="2144" spans="1:8" x14ac:dyDescent="0.2">
      <c r="A2144" s="159">
        <v>2172</v>
      </c>
      <c r="B2144" s="160">
        <f t="shared" si="99"/>
        <v>131.27000000000001</v>
      </c>
      <c r="C2144" s="161">
        <v>278.20999999999998</v>
      </c>
      <c r="D2144" s="162">
        <v>44710</v>
      </c>
      <c r="E2144" s="163">
        <v>31909</v>
      </c>
      <c r="F2144" s="162">
        <f t="shared" si="101"/>
        <v>7423</v>
      </c>
      <c r="G2144" s="164">
        <f t="shared" si="100"/>
        <v>5463</v>
      </c>
      <c r="H2144" s="163">
        <v>58</v>
      </c>
    </row>
    <row r="2145" spans="1:8" x14ac:dyDescent="0.2">
      <c r="A2145" s="159">
        <v>2173</v>
      </c>
      <c r="B2145" s="160">
        <f t="shared" si="99"/>
        <v>131.27000000000001</v>
      </c>
      <c r="C2145" s="161">
        <v>278.20999999999998</v>
      </c>
      <c r="D2145" s="162">
        <v>44710</v>
      </c>
      <c r="E2145" s="163">
        <v>31909</v>
      </c>
      <c r="F2145" s="162">
        <f t="shared" si="101"/>
        <v>7423</v>
      </c>
      <c r="G2145" s="164">
        <f t="shared" si="100"/>
        <v>5463</v>
      </c>
      <c r="H2145" s="163">
        <v>58</v>
      </c>
    </row>
    <row r="2146" spans="1:8" x14ac:dyDescent="0.2">
      <c r="A2146" s="159">
        <v>2174</v>
      </c>
      <c r="B2146" s="160">
        <f t="shared" si="99"/>
        <v>131.27000000000001</v>
      </c>
      <c r="C2146" s="161">
        <v>278.20999999999998</v>
      </c>
      <c r="D2146" s="162">
        <v>44710</v>
      </c>
      <c r="E2146" s="163">
        <v>31909</v>
      </c>
      <c r="F2146" s="162">
        <f t="shared" si="101"/>
        <v>7423</v>
      </c>
      <c r="G2146" s="164">
        <f t="shared" si="100"/>
        <v>5463</v>
      </c>
      <c r="H2146" s="163">
        <v>58</v>
      </c>
    </row>
    <row r="2147" spans="1:8" x14ac:dyDescent="0.2">
      <c r="A2147" s="159">
        <v>2175</v>
      </c>
      <c r="B2147" s="160">
        <f t="shared" si="99"/>
        <v>131.28</v>
      </c>
      <c r="C2147" s="161">
        <v>278.20999999999998</v>
      </c>
      <c r="D2147" s="162">
        <v>44710</v>
      </c>
      <c r="E2147" s="163">
        <v>31909</v>
      </c>
      <c r="F2147" s="162">
        <f t="shared" si="101"/>
        <v>7422</v>
      </c>
      <c r="G2147" s="164">
        <f t="shared" si="100"/>
        <v>5463</v>
      </c>
      <c r="H2147" s="163">
        <v>58</v>
      </c>
    </row>
    <row r="2148" spans="1:8" x14ac:dyDescent="0.2">
      <c r="A2148" s="159">
        <v>2176</v>
      </c>
      <c r="B2148" s="160">
        <f t="shared" si="99"/>
        <v>131.28</v>
      </c>
      <c r="C2148" s="161">
        <v>278.20999999999998</v>
      </c>
      <c r="D2148" s="162">
        <v>44710</v>
      </c>
      <c r="E2148" s="163">
        <v>31909</v>
      </c>
      <c r="F2148" s="162">
        <f t="shared" si="101"/>
        <v>7422</v>
      </c>
      <c r="G2148" s="164">
        <f t="shared" si="100"/>
        <v>5463</v>
      </c>
      <c r="H2148" s="163">
        <v>58</v>
      </c>
    </row>
    <row r="2149" spans="1:8" x14ac:dyDescent="0.2">
      <c r="A2149" s="159">
        <v>2177</v>
      </c>
      <c r="B2149" s="160">
        <f t="shared" si="99"/>
        <v>131.28</v>
      </c>
      <c r="C2149" s="161">
        <v>278.20999999999998</v>
      </c>
      <c r="D2149" s="162">
        <v>44710</v>
      </c>
      <c r="E2149" s="163">
        <v>31909</v>
      </c>
      <c r="F2149" s="162">
        <f t="shared" si="101"/>
        <v>7422</v>
      </c>
      <c r="G2149" s="164">
        <f t="shared" si="100"/>
        <v>5463</v>
      </c>
      <c r="H2149" s="163">
        <v>58</v>
      </c>
    </row>
    <row r="2150" spans="1:8" x14ac:dyDescent="0.2">
      <c r="A2150" s="159">
        <v>2178</v>
      </c>
      <c r="B2150" s="160">
        <f t="shared" si="99"/>
        <v>131.28</v>
      </c>
      <c r="C2150" s="161">
        <v>278.20999999999998</v>
      </c>
      <c r="D2150" s="162">
        <v>44710</v>
      </c>
      <c r="E2150" s="163">
        <v>31909</v>
      </c>
      <c r="F2150" s="162">
        <f t="shared" si="101"/>
        <v>7422</v>
      </c>
      <c r="G2150" s="164">
        <f t="shared" si="100"/>
        <v>5463</v>
      </c>
      <c r="H2150" s="163">
        <v>58</v>
      </c>
    </row>
    <row r="2151" spans="1:8" x14ac:dyDescent="0.2">
      <c r="A2151" s="159">
        <v>2179</v>
      </c>
      <c r="B2151" s="160">
        <f t="shared" si="99"/>
        <v>131.28</v>
      </c>
      <c r="C2151" s="161">
        <v>278.20999999999998</v>
      </c>
      <c r="D2151" s="162">
        <v>44710</v>
      </c>
      <c r="E2151" s="163">
        <v>31909</v>
      </c>
      <c r="F2151" s="162">
        <f t="shared" si="101"/>
        <v>7422</v>
      </c>
      <c r="G2151" s="164">
        <f t="shared" si="100"/>
        <v>5463</v>
      </c>
      <c r="H2151" s="163">
        <v>58</v>
      </c>
    </row>
    <row r="2152" spans="1:8" x14ac:dyDescent="0.2">
      <c r="A2152" s="159">
        <v>2180</v>
      </c>
      <c r="B2152" s="160">
        <f t="shared" si="99"/>
        <v>131.29</v>
      </c>
      <c r="C2152" s="161">
        <v>278.20999999999998</v>
      </c>
      <c r="D2152" s="162">
        <v>44710</v>
      </c>
      <c r="E2152" s="163">
        <v>31909</v>
      </c>
      <c r="F2152" s="162">
        <f t="shared" si="101"/>
        <v>7422</v>
      </c>
      <c r="G2152" s="164">
        <f t="shared" si="100"/>
        <v>5463</v>
      </c>
      <c r="H2152" s="163">
        <v>58</v>
      </c>
    </row>
    <row r="2153" spans="1:8" x14ac:dyDescent="0.2">
      <c r="A2153" s="159">
        <v>2181</v>
      </c>
      <c r="B2153" s="160">
        <f t="shared" si="99"/>
        <v>131.29</v>
      </c>
      <c r="C2153" s="161">
        <v>278.20999999999998</v>
      </c>
      <c r="D2153" s="162">
        <v>44710</v>
      </c>
      <c r="E2153" s="163">
        <v>31909</v>
      </c>
      <c r="F2153" s="162">
        <f t="shared" si="101"/>
        <v>7422</v>
      </c>
      <c r="G2153" s="164">
        <f t="shared" si="100"/>
        <v>5463</v>
      </c>
      <c r="H2153" s="163">
        <v>58</v>
      </c>
    </row>
    <row r="2154" spans="1:8" x14ac:dyDescent="0.2">
      <c r="A2154" s="159">
        <v>2182</v>
      </c>
      <c r="B2154" s="160">
        <f t="shared" si="99"/>
        <v>131.29</v>
      </c>
      <c r="C2154" s="161">
        <v>278.20999999999998</v>
      </c>
      <c r="D2154" s="162">
        <v>44710</v>
      </c>
      <c r="E2154" s="163">
        <v>31909</v>
      </c>
      <c r="F2154" s="162">
        <f t="shared" si="101"/>
        <v>7422</v>
      </c>
      <c r="G2154" s="164">
        <f t="shared" si="100"/>
        <v>5463</v>
      </c>
      <c r="H2154" s="163">
        <v>58</v>
      </c>
    </row>
    <row r="2155" spans="1:8" x14ac:dyDescent="0.2">
      <c r="A2155" s="159">
        <v>2183</v>
      </c>
      <c r="B2155" s="160">
        <f t="shared" si="99"/>
        <v>131.29</v>
      </c>
      <c r="C2155" s="161">
        <v>278.20999999999998</v>
      </c>
      <c r="D2155" s="162">
        <v>44710</v>
      </c>
      <c r="E2155" s="163">
        <v>31909</v>
      </c>
      <c r="F2155" s="162">
        <f t="shared" si="101"/>
        <v>7422</v>
      </c>
      <c r="G2155" s="164">
        <f t="shared" si="100"/>
        <v>5463</v>
      </c>
      <c r="H2155" s="163">
        <v>58</v>
      </c>
    </row>
    <row r="2156" spans="1:8" x14ac:dyDescent="0.2">
      <c r="A2156" s="159">
        <v>2184</v>
      </c>
      <c r="B2156" s="160">
        <f t="shared" si="99"/>
        <v>131.29</v>
      </c>
      <c r="C2156" s="161">
        <v>278.20999999999998</v>
      </c>
      <c r="D2156" s="162">
        <v>44710</v>
      </c>
      <c r="E2156" s="163">
        <v>31909</v>
      </c>
      <c r="F2156" s="162">
        <f t="shared" si="101"/>
        <v>7422</v>
      </c>
      <c r="G2156" s="164">
        <f t="shared" si="100"/>
        <v>5463</v>
      </c>
      <c r="H2156" s="163">
        <v>58</v>
      </c>
    </row>
    <row r="2157" spans="1:8" x14ac:dyDescent="0.2">
      <c r="A2157" s="159">
        <v>2185</v>
      </c>
      <c r="B2157" s="160">
        <f t="shared" si="99"/>
        <v>131.30000000000001</v>
      </c>
      <c r="C2157" s="161">
        <v>278.20999999999998</v>
      </c>
      <c r="D2157" s="162">
        <v>44710</v>
      </c>
      <c r="E2157" s="163">
        <v>31909</v>
      </c>
      <c r="F2157" s="162">
        <f t="shared" si="101"/>
        <v>7422</v>
      </c>
      <c r="G2157" s="164">
        <f t="shared" si="100"/>
        <v>5463</v>
      </c>
      <c r="H2157" s="163">
        <v>58</v>
      </c>
    </row>
    <row r="2158" spans="1:8" x14ac:dyDescent="0.2">
      <c r="A2158" s="159">
        <v>2186</v>
      </c>
      <c r="B2158" s="160">
        <f t="shared" si="99"/>
        <v>131.30000000000001</v>
      </c>
      <c r="C2158" s="161">
        <v>278.20999999999998</v>
      </c>
      <c r="D2158" s="162">
        <v>44710</v>
      </c>
      <c r="E2158" s="163">
        <v>31909</v>
      </c>
      <c r="F2158" s="162">
        <f t="shared" si="101"/>
        <v>7422</v>
      </c>
      <c r="G2158" s="164">
        <f t="shared" si="100"/>
        <v>5463</v>
      </c>
      <c r="H2158" s="163">
        <v>58</v>
      </c>
    </row>
    <row r="2159" spans="1:8" x14ac:dyDescent="0.2">
      <c r="A2159" s="159">
        <v>2187</v>
      </c>
      <c r="B2159" s="160">
        <f t="shared" si="99"/>
        <v>131.30000000000001</v>
      </c>
      <c r="C2159" s="161">
        <v>278.20999999999998</v>
      </c>
      <c r="D2159" s="162">
        <v>44710</v>
      </c>
      <c r="E2159" s="163">
        <v>31909</v>
      </c>
      <c r="F2159" s="162">
        <f t="shared" si="101"/>
        <v>7422</v>
      </c>
      <c r="G2159" s="164">
        <f t="shared" si="100"/>
        <v>5463</v>
      </c>
      <c r="H2159" s="163">
        <v>58</v>
      </c>
    </row>
    <row r="2160" spans="1:8" x14ac:dyDescent="0.2">
      <c r="A2160" s="159">
        <v>2188</v>
      </c>
      <c r="B2160" s="160">
        <f t="shared" si="99"/>
        <v>131.30000000000001</v>
      </c>
      <c r="C2160" s="161">
        <v>278.20999999999998</v>
      </c>
      <c r="D2160" s="162">
        <v>44710</v>
      </c>
      <c r="E2160" s="163">
        <v>31909</v>
      </c>
      <c r="F2160" s="162">
        <f t="shared" si="101"/>
        <v>7422</v>
      </c>
      <c r="G2160" s="164">
        <f t="shared" si="100"/>
        <v>5463</v>
      </c>
      <c r="H2160" s="163">
        <v>58</v>
      </c>
    </row>
    <row r="2161" spans="1:8" x14ac:dyDescent="0.2">
      <c r="A2161" s="159">
        <v>2189</v>
      </c>
      <c r="B2161" s="160">
        <f t="shared" si="99"/>
        <v>131.30000000000001</v>
      </c>
      <c r="C2161" s="161">
        <v>278.20999999999998</v>
      </c>
      <c r="D2161" s="162">
        <v>44710</v>
      </c>
      <c r="E2161" s="163">
        <v>31909</v>
      </c>
      <c r="F2161" s="162">
        <f t="shared" si="101"/>
        <v>7422</v>
      </c>
      <c r="G2161" s="164">
        <f t="shared" si="100"/>
        <v>5463</v>
      </c>
      <c r="H2161" s="163">
        <v>58</v>
      </c>
    </row>
    <row r="2162" spans="1:8" x14ac:dyDescent="0.2">
      <c r="A2162" s="159">
        <v>2190</v>
      </c>
      <c r="B2162" s="160">
        <f t="shared" si="99"/>
        <v>131.30000000000001</v>
      </c>
      <c r="C2162" s="161">
        <v>278.20999999999998</v>
      </c>
      <c r="D2162" s="162">
        <v>44710</v>
      </c>
      <c r="E2162" s="163">
        <v>31909</v>
      </c>
      <c r="F2162" s="162">
        <f t="shared" si="101"/>
        <v>7422</v>
      </c>
      <c r="G2162" s="164">
        <f t="shared" si="100"/>
        <v>5463</v>
      </c>
      <c r="H2162" s="163">
        <v>58</v>
      </c>
    </row>
    <row r="2163" spans="1:8" x14ac:dyDescent="0.2">
      <c r="A2163" s="159">
        <v>2191</v>
      </c>
      <c r="B2163" s="160">
        <f t="shared" si="99"/>
        <v>131.31</v>
      </c>
      <c r="C2163" s="161">
        <v>278.20999999999998</v>
      </c>
      <c r="D2163" s="162">
        <v>44710</v>
      </c>
      <c r="E2163" s="163">
        <v>31909</v>
      </c>
      <c r="F2163" s="162">
        <f t="shared" si="101"/>
        <v>7421</v>
      </c>
      <c r="G2163" s="164">
        <f t="shared" si="100"/>
        <v>5462</v>
      </c>
      <c r="H2163" s="163">
        <v>58</v>
      </c>
    </row>
    <row r="2164" spans="1:8" x14ac:dyDescent="0.2">
      <c r="A2164" s="159">
        <v>2192</v>
      </c>
      <c r="B2164" s="160">
        <f t="shared" si="99"/>
        <v>131.31</v>
      </c>
      <c r="C2164" s="161">
        <v>278.20999999999998</v>
      </c>
      <c r="D2164" s="162">
        <v>44710</v>
      </c>
      <c r="E2164" s="163">
        <v>31909</v>
      </c>
      <c r="F2164" s="162">
        <f t="shared" si="101"/>
        <v>7421</v>
      </c>
      <c r="G2164" s="164">
        <f t="shared" si="100"/>
        <v>5462</v>
      </c>
      <c r="H2164" s="163">
        <v>58</v>
      </c>
    </row>
    <row r="2165" spans="1:8" x14ac:dyDescent="0.2">
      <c r="A2165" s="159">
        <v>2193</v>
      </c>
      <c r="B2165" s="160">
        <f t="shared" si="99"/>
        <v>131.31</v>
      </c>
      <c r="C2165" s="161">
        <v>278.20999999999998</v>
      </c>
      <c r="D2165" s="162">
        <v>44710</v>
      </c>
      <c r="E2165" s="163">
        <v>31909</v>
      </c>
      <c r="F2165" s="162">
        <f t="shared" si="101"/>
        <v>7421</v>
      </c>
      <c r="G2165" s="164">
        <f t="shared" si="100"/>
        <v>5462</v>
      </c>
      <c r="H2165" s="163">
        <v>58</v>
      </c>
    </row>
    <row r="2166" spans="1:8" x14ac:dyDescent="0.2">
      <c r="A2166" s="159">
        <v>2194</v>
      </c>
      <c r="B2166" s="160">
        <f t="shared" si="99"/>
        <v>131.31</v>
      </c>
      <c r="C2166" s="161">
        <v>278.20999999999998</v>
      </c>
      <c r="D2166" s="162">
        <v>44710</v>
      </c>
      <c r="E2166" s="163">
        <v>31909</v>
      </c>
      <c r="F2166" s="162">
        <f t="shared" si="101"/>
        <v>7421</v>
      </c>
      <c r="G2166" s="164">
        <f t="shared" si="100"/>
        <v>5462</v>
      </c>
      <c r="H2166" s="163">
        <v>58</v>
      </c>
    </row>
    <row r="2167" spans="1:8" x14ac:dyDescent="0.2">
      <c r="A2167" s="159">
        <v>2195</v>
      </c>
      <c r="B2167" s="160">
        <f t="shared" si="99"/>
        <v>131.31</v>
      </c>
      <c r="C2167" s="161">
        <v>278.20999999999998</v>
      </c>
      <c r="D2167" s="162">
        <v>44710</v>
      </c>
      <c r="E2167" s="163">
        <v>31909</v>
      </c>
      <c r="F2167" s="162">
        <f t="shared" si="101"/>
        <v>7421</v>
      </c>
      <c r="G2167" s="164">
        <f t="shared" si="100"/>
        <v>5462</v>
      </c>
      <c r="H2167" s="163">
        <v>58</v>
      </c>
    </row>
    <row r="2168" spans="1:8" x14ac:dyDescent="0.2">
      <c r="A2168" s="159">
        <v>2196</v>
      </c>
      <c r="B2168" s="160">
        <f t="shared" si="99"/>
        <v>131.32</v>
      </c>
      <c r="C2168" s="161">
        <v>278.20999999999998</v>
      </c>
      <c r="D2168" s="162">
        <v>44710</v>
      </c>
      <c r="E2168" s="163">
        <v>31909</v>
      </c>
      <c r="F2168" s="162">
        <f t="shared" si="101"/>
        <v>7421</v>
      </c>
      <c r="G2168" s="164">
        <f t="shared" si="100"/>
        <v>5462</v>
      </c>
      <c r="H2168" s="163">
        <v>58</v>
      </c>
    </row>
    <row r="2169" spans="1:8" x14ac:dyDescent="0.2">
      <c r="A2169" s="159">
        <v>2197</v>
      </c>
      <c r="B2169" s="160">
        <f t="shared" si="99"/>
        <v>131.32</v>
      </c>
      <c r="C2169" s="161">
        <v>278.20999999999998</v>
      </c>
      <c r="D2169" s="162">
        <v>44710</v>
      </c>
      <c r="E2169" s="163">
        <v>31909</v>
      </c>
      <c r="F2169" s="162">
        <f t="shared" si="101"/>
        <v>7421</v>
      </c>
      <c r="G2169" s="164">
        <f t="shared" si="100"/>
        <v>5462</v>
      </c>
      <c r="H2169" s="163">
        <v>58</v>
      </c>
    </row>
    <row r="2170" spans="1:8" x14ac:dyDescent="0.2">
      <c r="A2170" s="159">
        <v>2198</v>
      </c>
      <c r="B2170" s="160">
        <f t="shared" si="99"/>
        <v>131.32</v>
      </c>
      <c r="C2170" s="161">
        <v>278.20999999999998</v>
      </c>
      <c r="D2170" s="162">
        <v>44710</v>
      </c>
      <c r="E2170" s="163">
        <v>31909</v>
      </c>
      <c r="F2170" s="162">
        <f t="shared" si="101"/>
        <v>7421</v>
      </c>
      <c r="G2170" s="164">
        <f t="shared" si="100"/>
        <v>5462</v>
      </c>
      <c r="H2170" s="163">
        <v>58</v>
      </c>
    </row>
    <row r="2171" spans="1:8" x14ac:dyDescent="0.2">
      <c r="A2171" s="159">
        <v>2199</v>
      </c>
      <c r="B2171" s="160">
        <f t="shared" si="99"/>
        <v>131.32</v>
      </c>
      <c r="C2171" s="161">
        <v>278.20999999999998</v>
      </c>
      <c r="D2171" s="162">
        <v>44710</v>
      </c>
      <c r="E2171" s="163">
        <v>31909</v>
      </c>
      <c r="F2171" s="162">
        <f t="shared" si="101"/>
        <v>7421</v>
      </c>
      <c r="G2171" s="164">
        <f t="shared" si="100"/>
        <v>5462</v>
      </c>
      <c r="H2171" s="163">
        <v>58</v>
      </c>
    </row>
    <row r="2172" spans="1:8" x14ac:dyDescent="0.2">
      <c r="A2172" s="159">
        <v>2200</v>
      </c>
      <c r="B2172" s="160">
        <f t="shared" si="99"/>
        <v>131.32</v>
      </c>
      <c r="C2172" s="161">
        <v>278.20999999999998</v>
      </c>
      <c r="D2172" s="162">
        <v>44710</v>
      </c>
      <c r="E2172" s="163">
        <v>31909</v>
      </c>
      <c r="F2172" s="162">
        <f t="shared" si="101"/>
        <v>7421</v>
      </c>
      <c r="G2172" s="164">
        <f t="shared" si="100"/>
        <v>5462</v>
      </c>
      <c r="H2172" s="163">
        <v>58</v>
      </c>
    </row>
    <row r="2173" spans="1:8" x14ac:dyDescent="0.2">
      <c r="A2173" s="159">
        <v>2201</v>
      </c>
      <c r="B2173" s="160">
        <f t="shared" si="99"/>
        <v>131.33000000000001</v>
      </c>
      <c r="C2173" s="161">
        <v>278.20999999999998</v>
      </c>
      <c r="D2173" s="162">
        <v>44710</v>
      </c>
      <c r="E2173" s="163">
        <v>31909</v>
      </c>
      <c r="F2173" s="162">
        <f t="shared" si="101"/>
        <v>7420</v>
      </c>
      <c r="G2173" s="164">
        <f t="shared" si="100"/>
        <v>5462</v>
      </c>
      <c r="H2173" s="163">
        <v>58</v>
      </c>
    </row>
    <row r="2174" spans="1:8" x14ac:dyDescent="0.2">
      <c r="A2174" s="159">
        <v>2202</v>
      </c>
      <c r="B2174" s="160">
        <f t="shared" si="99"/>
        <v>131.33000000000001</v>
      </c>
      <c r="C2174" s="161">
        <v>278.20999999999998</v>
      </c>
      <c r="D2174" s="162">
        <v>44710</v>
      </c>
      <c r="E2174" s="163">
        <v>31909</v>
      </c>
      <c r="F2174" s="162">
        <f t="shared" si="101"/>
        <v>7420</v>
      </c>
      <c r="G2174" s="164">
        <f t="shared" si="100"/>
        <v>5462</v>
      </c>
      <c r="H2174" s="163">
        <v>58</v>
      </c>
    </row>
    <row r="2175" spans="1:8" x14ac:dyDescent="0.2">
      <c r="A2175" s="159">
        <v>2203</v>
      </c>
      <c r="B2175" s="160">
        <f t="shared" si="99"/>
        <v>131.33000000000001</v>
      </c>
      <c r="C2175" s="161">
        <v>278.20999999999998</v>
      </c>
      <c r="D2175" s="162">
        <v>44710</v>
      </c>
      <c r="E2175" s="163">
        <v>31909</v>
      </c>
      <c r="F2175" s="162">
        <f t="shared" si="101"/>
        <v>7420</v>
      </c>
      <c r="G2175" s="164">
        <f t="shared" si="100"/>
        <v>5462</v>
      </c>
      <c r="H2175" s="163">
        <v>58</v>
      </c>
    </row>
    <row r="2176" spans="1:8" x14ac:dyDescent="0.2">
      <c r="A2176" s="159">
        <v>2204</v>
      </c>
      <c r="B2176" s="160">
        <f t="shared" si="99"/>
        <v>131.33000000000001</v>
      </c>
      <c r="C2176" s="161">
        <v>278.20999999999998</v>
      </c>
      <c r="D2176" s="162">
        <v>44710</v>
      </c>
      <c r="E2176" s="163">
        <v>31909</v>
      </c>
      <c r="F2176" s="162">
        <f t="shared" si="101"/>
        <v>7420</v>
      </c>
      <c r="G2176" s="164">
        <f t="shared" si="100"/>
        <v>5462</v>
      </c>
      <c r="H2176" s="163">
        <v>58</v>
      </c>
    </row>
    <row r="2177" spans="1:8" x14ac:dyDescent="0.2">
      <c r="A2177" s="159">
        <v>2205</v>
      </c>
      <c r="B2177" s="160">
        <f t="shared" si="99"/>
        <v>131.33000000000001</v>
      </c>
      <c r="C2177" s="161">
        <v>278.20999999999998</v>
      </c>
      <c r="D2177" s="162">
        <v>44710</v>
      </c>
      <c r="E2177" s="163">
        <v>31909</v>
      </c>
      <c r="F2177" s="162">
        <f t="shared" si="101"/>
        <v>7420</v>
      </c>
      <c r="G2177" s="164">
        <f t="shared" si="100"/>
        <v>5462</v>
      </c>
      <c r="H2177" s="163">
        <v>58</v>
      </c>
    </row>
    <row r="2178" spans="1:8" x14ac:dyDescent="0.2">
      <c r="A2178" s="159">
        <v>2206</v>
      </c>
      <c r="B2178" s="160">
        <f t="shared" si="99"/>
        <v>131.34</v>
      </c>
      <c r="C2178" s="161">
        <v>278.20999999999998</v>
      </c>
      <c r="D2178" s="162">
        <v>44710</v>
      </c>
      <c r="E2178" s="163">
        <v>31909</v>
      </c>
      <c r="F2178" s="162">
        <f t="shared" si="101"/>
        <v>7420</v>
      </c>
      <c r="G2178" s="164">
        <f t="shared" si="100"/>
        <v>5461</v>
      </c>
      <c r="H2178" s="163">
        <v>58</v>
      </c>
    </row>
    <row r="2179" spans="1:8" x14ac:dyDescent="0.2">
      <c r="A2179" s="159">
        <v>2207</v>
      </c>
      <c r="B2179" s="160">
        <f t="shared" si="99"/>
        <v>131.34</v>
      </c>
      <c r="C2179" s="161">
        <v>278.20999999999998</v>
      </c>
      <c r="D2179" s="162">
        <v>44710</v>
      </c>
      <c r="E2179" s="163">
        <v>31909</v>
      </c>
      <c r="F2179" s="162">
        <f t="shared" si="101"/>
        <v>7420</v>
      </c>
      <c r="G2179" s="164">
        <f t="shared" si="100"/>
        <v>5461</v>
      </c>
      <c r="H2179" s="163">
        <v>58</v>
      </c>
    </row>
    <row r="2180" spans="1:8" x14ac:dyDescent="0.2">
      <c r="A2180" s="159">
        <v>2208</v>
      </c>
      <c r="B2180" s="160">
        <f t="shared" si="99"/>
        <v>131.34</v>
      </c>
      <c r="C2180" s="161">
        <v>278.20999999999998</v>
      </c>
      <c r="D2180" s="162">
        <v>44710</v>
      </c>
      <c r="E2180" s="163">
        <v>31909</v>
      </c>
      <c r="F2180" s="162">
        <f t="shared" si="101"/>
        <v>7420</v>
      </c>
      <c r="G2180" s="164">
        <f t="shared" si="100"/>
        <v>5461</v>
      </c>
      <c r="H2180" s="163">
        <v>58</v>
      </c>
    </row>
    <row r="2181" spans="1:8" x14ac:dyDescent="0.2">
      <c r="A2181" s="159">
        <v>2209</v>
      </c>
      <c r="B2181" s="160">
        <f t="shared" si="99"/>
        <v>131.34</v>
      </c>
      <c r="C2181" s="161">
        <v>278.20999999999998</v>
      </c>
      <c r="D2181" s="162">
        <v>44710</v>
      </c>
      <c r="E2181" s="163">
        <v>31909</v>
      </c>
      <c r="F2181" s="162">
        <f t="shared" si="101"/>
        <v>7420</v>
      </c>
      <c r="G2181" s="164">
        <f t="shared" si="100"/>
        <v>5461</v>
      </c>
      <c r="H2181" s="163">
        <v>58</v>
      </c>
    </row>
    <row r="2182" spans="1:8" x14ac:dyDescent="0.2">
      <c r="A2182" s="159">
        <v>2210</v>
      </c>
      <c r="B2182" s="160">
        <f t="shared" si="99"/>
        <v>131.34</v>
      </c>
      <c r="C2182" s="161">
        <v>278.20999999999998</v>
      </c>
      <c r="D2182" s="162">
        <v>44710</v>
      </c>
      <c r="E2182" s="163">
        <v>31909</v>
      </c>
      <c r="F2182" s="162">
        <f t="shared" si="101"/>
        <v>7420</v>
      </c>
      <c r="G2182" s="164">
        <f t="shared" si="100"/>
        <v>5461</v>
      </c>
      <c r="H2182" s="163">
        <v>58</v>
      </c>
    </row>
    <row r="2183" spans="1:8" x14ac:dyDescent="0.2">
      <c r="A2183" s="159">
        <v>2211</v>
      </c>
      <c r="B2183" s="160">
        <f t="shared" si="99"/>
        <v>131.35</v>
      </c>
      <c r="C2183" s="161">
        <v>278.20999999999998</v>
      </c>
      <c r="D2183" s="162">
        <v>44710</v>
      </c>
      <c r="E2183" s="163">
        <v>31909</v>
      </c>
      <c r="F2183" s="162">
        <f t="shared" si="101"/>
        <v>7419</v>
      </c>
      <c r="G2183" s="164">
        <f t="shared" si="100"/>
        <v>5461</v>
      </c>
      <c r="H2183" s="163">
        <v>58</v>
      </c>
    </row>
    <row r="2184" spans="1:8" x14ac:dyDescent="0.2">
      <c r="A2184" s="159">
        <v>2212</v>
      </c>
      <c r="B2184" s="160">
        <f t="shared" si="99"/>
        <v>131.35</v>
      </c>
      <c r="C2184" s="161">
        <v>278.20999999999998</v>
      </c>
      <c r="D2184" s="162">
        <v>44710</v>
      </c>
      <c r="E2184" s="163">
        <v>31909</v>
      </c>
      <c r="F2184" s="162">
        <f t="shared" si="101"/>
        <v>7419</v>
      </c>
      <c r="G2184" s="164">
        <f t="shared" si="100"/>
        <v>5461</v>
      </c>
      <c r="H2184" s="163">
        <v>58</v>
      </c>
    </row>
    <row r="2185" spans="1:8" x14ac:dyDescent="0.2">
      <c r="A2185" s="159">
        <v>2213</v>
      </c>
      <c r="B2185" s="160">
        <f t="shared" si="99"/>
        <v>131.35</v>
      </c>
      <c r="C2185" s="161">
        <v>278.20999999999998</v>
      </c>
      <c r="D2185" s="162">
        <v>44710</v>
      </c>
      <c r="E2185" s="163">
        <v>31909</v>
      </c>
      <c r="F2185" s="162">
        <f t="shared" si="101"/>
        <v>7419</v>
      </c>
      <c r="G2185" s="164">
        <f t="shared" si="100"/>
        <v>5461</v>
      </c>
      <c r="H2185" s="163">
        <v>58</v>
      </c>
    </row>
    <row r="2186" spans="1:8" x14ac:dyDescent="0.2">
      <c r="A2186" s="159">
        <v>2214</v>
      </c>
      <c r="B2186" s="160">
        <f t="shared" si="99"/>
        <v>131.35</v>
      </c>
      <c r="C2186" s="161">
        <v>278.20999999999998</v>
      </c>
      <c r="D2186" s="162">
        <v>44710</v>
      </c>
      <c r="E2186" s="163">
        <v>31909</v>
      </c>
      <c r="F2186" s="162">
        <f t="shared" si="101"/>
        <v>7419</v>
      </c>
      <c r="G2186" s="164">
        <f t="shared" si="100"/>
        <v>5461</v>
      </c>
      <c r="H2186" s="163">
        <v>58</v>
      </c>
    </row>
    <row r="2187" spans="1:8" x14ac:dyDescent="0.2">
      <c r="A2187" s="159">
        <v>2215</v>
      </c>
      <c r="B2187" s="160">
        <f t="shared" si="99"/>
        <v>131.35</v>
      </c>
      <c r="C2187" s="161">
        <v>278.20999999999998</v>
      </c>
      <c r="D2187" s="162">
        <v>44710</v>
      </c>
      <c r="E2187" s="163">
        <v>31909</v>
      </c>
      <c r="F2187" s="162">
        <f t="shared" si="101"/>
        <v>7419</v>
      </c>
      <c r="G2187" s="164">
        <f t="shared" si="100"/>
        <v>5461</v>
      </c>
      <c r="H2187" s="163">
        <v>58</v>
      </c>
    </row>
    <row r="2188" spans="1:8" x14ac:dyDescent="0.2">
      <c r="A2188" s="159">
        <v>2216</v>
      </c>
      <c r="B2188" s="160">
        <f t="shared" ref="B2188:B2251" si="102">ROUND(4.2*LN(A2188)+99,2)</f>
        <v>131.35</v>
      </c>
      <c r="C2188" s="161">
        <v>278.20999999999998</v>
      </c>
      <c r="D2188" s="162">
        <v>44710</v>
      </c>
      <c r="E2188" s="163">
        <v>31909</v>
      </c>
      <c r="F2188" s="162">
        <f t="shared" si="101"/>
        <v>7419</v>
      </c>
      <c r="G2188" s="164">
        <f t="shared" ref="G2188:G2192" si="103">ROUND(12*(1/B2188*D2188+1/C2188*E2188),0)</f>
        <v>5461</v>
      </c>
      <c r="H2188" s="163">
        <v>58</v>
      </c>
    </row>
    <row r="2189" spans="1:8" x14ac:dyDescent="0.2">
      <c r="A2189" s="159">
        <v>2217</v>
      </c>
      <c r="B2189" s="160">
        <f t="shared" si="102"/>
        <v>131.36000000000001</v>
      </c>
      <c r="C2189" s="161">
        <v>278.20999999999998</v>
      </c>
      <c r="D2189" s="162">
        <v>44710</v>
      </c>
      <c r="E2189" s="163">
        <v>31909</v>
      </c>
      <c r="F2189" s="162">
        <f t="shared" si="101"/>
        <v>7419</v>
      </c>
      <c r="G2189" s="164">
        <f t="shared" si="103"/>
        <v>5461</v>
      </c>
      <c r="H2189" s="163">
        <v>58</v>
      </c>
    </row>
    <row r="2190" spans="1:8" x14ac:dyDescent="0.2">
      <c r="A2190" s="159">
        <v>2218</v>
      </c>
      <c r="B2190" s="160">
        <f t="shared" si="102"/>
        <v>131.36000000000001</v>
      </c>
      <c r="C2190" s="161">
        <v>278.20999999999998</v>
      </c>
      <c r="D2190" s="162">
        <v>44710</v>
      </c>
      <c r="E2190" s="163">
        <v>31909</v>
      </c>
      <c r="F2190" s="162">
        <f t="shared" si="101"/>
        <v>7419</v>
      </c>
      <c r="G2190" s="164">
        <f t="shared" si="103"/>
        <v>5461</v>
      </c>
      <c r="H2190" s="163">
        <v>58</v>
      </c>
    </row>
    <row r="2191" spans="1:8" x14ac:dyDescent="0.2">
      <c r="A2191" s="159">
        <v>2219</v>
      </c>
      <c r="B2191" s="160">
        <f t="shared" si="102"/>
        <v>131.36000000000001</v>
      </c>
      <c r="C2191" s="161">
        <v>278.20999999999998</v>
      </c>
      <c r="D2191" s="162">
        <v>44710</v>
      </c>
      <c r="E2191" s="163">
        <v>31909</v>
      </c>
      <c r="F2191" s="162">
        <f t="shared" si="101"/>
        <v>7419</v>
      </c>
      <c r="G2191" s="164">
        <f t="shared" si="103"/>
        <v>5461</v>
      </c>
      <c r="H2191" s="163">
        <v>58</v>
      </c>
    </row>
    <row r="2192" spans="1:8" ht="13.5" thickBot="1" x14ac:dyDescent="0.25">
      <c r="A2192" s="165">
        <v>2220</v>
      </c>
      <c r="B2192" s="166">
        <f t="shared" si="102"/>
        <v>131.36000000000001</v>
      </c>
      <c r="C2192" s="167">
        <v>278.20999999999998</v>
      </c>
      <c r="D2192" s="168">
        <v>44710</v>
      </c>
      <c r="E2192" s="169">
        <v>31909</v>
      </c>
      <c r="F2192" s="168">
        <f t="shared" ref="F2192" si="104">ROUND(12*1.348*(1/B2192*D2192+1/C2192*E2192)+H2192,0)</f>
        <v>7419</v>
      </c>
      <c r="G2192" s="170">
        <f t="shared" si="103"/>
        <v>5461</v>
      </c>
      <c r="H2192" s="169">
        <v>58</v>
      </c>
    </row>
  </sheetData>
  <mergeCells count="5">
    <mergeCell ref="A9:B9"/>
    <mergeCell ref="B10:C10"/>
    <mergeCell ref="D10:E10"/>
    <mergeCell ref="F10:F11"/>
    <mergeCell ref="G10:H10"/>
  </mergeCells>
  <pageMargins left="0.59055118110236227" right="0.39370078740157483" top="0.98425196850393704" bottom="0.98425196850393704" header="0.51181102362204722" footer="0.51181102362204722"/>
  <pageSetup paperSize="9" fitToHeight="19" orientation="portrait" r:id="rId1"/>
  <headerFooter alignWithMargins="0">
    <oddHeader xml:space="preserve">&amp;LKrajský úřad Plzeňského kraje&amp;R19. 3. 2024
</oddHead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1"/>
  <sheetViews>
    <sheetView zoomScaleNormal="100" workbookViewId="0">
      <pane ySplit="11" topLeftCell="A12" activePane="bottomLeft" state="frozenSplit"/>
      <selection activeCell="J36" sqref="J36"/>
      <selection pane="bottomLeft" activeCell="A8" sqref="A8"/>
    </sheetView>
  </sheetViews>
  <sheetFormatPr defaultRowHeight="12.75" x14ac:dyDescent="0.2"/>
  <cols>
    <col min="1" max="1" width="8.75" style="127" customWidth="1"/>
    <col min="2" max="2" width="10.375" style="127" customWidth="1"/>
    <col min="3" max="3" width="9.5" style="127" customWidth="1"/>
    <col min="4" max="4" width="11.75" style="127" customWidth="1"/>
    <col min="5" max="5" width="11.875" style="127" customWidth="1"/>
    <col min="6" max="7" width="11.25" style="127" customWidth="1"/>
    <col min="8" max="8" width="9.375" style="127" customWidth="1"/>
    <col min="9" max="9" width="14.125" style="127" customWidth="1"/>
    <col min="10" max="16384" width="9" style="127"/>
  </cols>
  <sheetData>
    <row r="1" spans="1:11" x14ac:dyDescent="0.2">
      <c r="H1" s="127" t="s">
        <v>87</v>
      </c>
    </row>
    <row r="2" spans="1:11" ht="4.5" customHeight="1" x14ac:dyDescent="0.2"/>
    <row r="3" spans="1:11" ht="20.25" x14ac:dyDescent="0.3">
      <c r="A3" s="128" t="s">
        <v>86</v>
      </c>
      <c r="C3" s="129"/>
      <c r="D3" s="129"/>
      <c r="E3" s="129"/>
      <c r="F3" s="130"/>
      <c r="G3" s="130"/>
      <c r="H3" s="131"/>
      <c r="I3" s="131"/>
    </row>
    <row r="4" spans="1:11" ht="15" x14ac:dyDescent="0.25">
      <c r="A4" s="132" t="s">
        <v>82</v>
      </c>
      <c r="B4" s="133"/>
      <c r="C4" s="133"/>
      <c r="D4" s="133"/>
      <c r="E4" s="133"/>
      <c r="F4" s="133"/>
      <c r="G4" s="133"/>
      <c r="I4" s="131"/>
      <c r="K4" s="134"/>
    </row>
    <row r="5" spans="1:11" ht="15" x14ac:dyDescent="0.25">
      <c r="A5" s="132" t="s">
        <v>88</v>
      </c>
      <c r="B5" s="133"/>
      <c r="C5" s="133"/>
      <c r="D5" s="133"/>
      <c r="E5" s="133"/>
      <c r="F5" s="133"/>
      <c r="G5" s="133"/>
      <c r="I5" s="131"/>
      <c r="K5" s="134"/>
    </row>
    <row r="6" spans="1:11" ht="5.25" customHeight="1" x14ac:dyDescent="0.25">
      <c r="A6" s="132"/>
      <c r="B6" s="133"/>
      <c r="C6" s="133"/>
      <c r="D6" s="133"/>
      <c r="E6" s="133"/>
      <c r="F6" s="133"/>
      <c r="G6" s="133"/>
      <c r="I6" s="131"/>
    </row>
    <row r="7" spans="1:11" ht="15.75" x14ac:dyDescent="0.25">
      <c r="A7" s="135"/>
      <c r="B7" s="136"/>
      <c r="C7" s="137" t="s">
        <v>4</v>
      </c>
      <c r="E7" s="138" t="s">
        <v>5</v>
      </c>
      <c r="I7" s="131"/>
    </row>
    <row r="8" spans="1:11" ht="15.75" x14ac:dyDescent="0.25">
      <c r="A8" s="139"/>
      <c r="B8" s="136"/>
      <c r="C8" s="140" t="s">
        <v>23</v>
      </c>
      <c r="D8" s="141"/>
      <c r="E8" s="142">
        <v>278.20999999999998</v>
      </c>
      <c r="I8" s="131"/>
    </row>
    <row r="9" spans="1:11" ht="6" customHeight="1" thickBot="1" x14ac:dyDescent="0.25">
      <c r="A9" s="292"/>
      <c r="B9" s="292"/>
      <c r="C9" s="143"/>
      <c r="D9" s="144"/>
      <c r="E9" s="145"/>
      <c r="F9" s="145"/>
      <c r="G9" s="145"/>
      <c r="I9" s="131"/>
    </row>
    <row r="10" spans="1:11" ht="34.5" customHeight="1" x14ac:dyDescent="0.2">
      <c r="A10" s="146"/>
      <c r="B10" s="293" t="s">
        <v>0</v>
      </c>
      <c r="C10" s="294"/>
      <c r="D10" s="295" t="s">
        <v>1</v>
      </c>
      <c r="E10" s="296"/>
      <c r="F10" s="287" t="s">
        <v>2</v>
      </c>
      <c r="G10" s="297" t="s">
        <v>3</v>
      </c>
      <c r="H10" s="298"/>
    </row>
    <row r="11" spans="1:11" ht="45.75" thickBot="1" x14ac:dyDescent="0.25">
      <c r="A11" s="147" t="s">
        <v>84</v>
      </c>
      <c r="B11" s="148" t="s">
        <v>4</v>
      </c>
      <c r="C11" s="149" t="s">
        <v>5</v>
      </c>
      <c r="D11" s="150" t="s">
        <v>6</v>
      </c>
      <c r="E11" s="151" t="s">
        <v>85</v>
      </c>
      <c r="F11" s="288"/>
      <c r="G11" s="152" t="s">
        <v>8</v>
      </c>
      <c r="H11" s="151" t="s">
        <v>9</v>
      </c>
    </row>
    <row r="12" spans="1:11" x14ac:dyDescent="0.2">
      <c r="A12" s="153">
        <v>1</v>
      </c>
      <c r="B12" s="154">
        <f t="shared" ref="B12:B50" si="0">ROUND(2.9*LN(A12)+120.41,2)</f>
        <v>120.41</v>
      </c>
      <c r="C12" s="155">
        <v>278.20999999999998</v>
      </c>
      <c r="D12" s="156">
        <v>44710</v>
      </c>
      <c r="E12" s="157">
        <v>31909</v>
      </c>
      <c r="F12" s="156">
        <f>ROUND(12*1.348*(1/B12*D12+1/C12*E12)+H12,0)</f>
        <v>7920</v>
      </c>
      <c r="G12" s="158">
        <f t="shared" ref="G12:G75" si="1">ROUND(12*(1/B12*D12+1/C12*E12),0)</f>
        <v>5832</v>
      </c>
      <c r="H12" s="163">
        <v>58</v>
      </c>
    </row>
    <row r="13" spans="1:11" x14ac:dyDescent="0.2">
      <c r="A13" s="159">
        <v>2</v>
      </c>
      <c r="B13" s="160">
        <f t="shared" si="0"/>
        <v>122.42</v>
      </c>
      <c r="C13" s="161">
        <v>278.20999999999998</v>
      </c>
      <c r="D13" s="162">
        <v>44710</v>
      </c>
      <c r="E13" s="163">
        <v>31909</v>
      </c>
      <c r="F13" s="162">
        <f>ROUND(12*1.348*(1/B13*D13+1/C13*E13)+H13,0)</f>
        <v>7821</v>
      </c>
      <c r="G13" s="164">
        <f t="shared" si="1"/>
        <v>5759</v>
      </c>
      <c r="H13" s="163">
        <v>58</v>
      </c>
    </row>
    <row r="14" spans="1:11" x14ac:dyDescent="0.2">
      <c r="A14" s="159">
        <v>3</v>
      </c>
      <c r="B14" s="160">
        <f t="shared" si="0"/>
        <v>123.6</v>
      </c>
      <c r="C14" s="161">
        <v>278.20999999999998</v>
      </c>
      <c r="D14" s="162">
        <v>44710</v>
      </c>
      <c r="E14" s="163">
        <v>31909</v>
      </c>
      <c r="F14" s="162">
        <f>ROUND(12*1.348*(1/B14*D14+1/C14*E14)+H14,0)</f>
        <v>7765</v>
      </c>
      <c r="G14" s="164">
        <f t="shared" si="1"/>
        <v>5717</v>
      </c>
      <c r="H14" s="163">
        <v>58</v>
      </c>
    </row>
    <row r="15" spans="1:11" x14ac:dyDescent="0.2">
      <c r="A15" s="159">
        <v>4</v>
      </c>
      <c r="B15" s="160">
        <f t="shared" si="0"/>
        <v>124.43</v>
      </c>
      <c r="C15" s="161">
        <v>278.20999999999998</v>
      </c>
      <c r="D15" s="162">
        <v>44710</v>
      </c>
      <c r="E15" s="163">
        <v>31909</v>
      </c>
      <c r="F15" s="162">
        <f t="shared" ref="F15:F78" si="2">ROUND(12*1.348*(1/B15*D15+1/C15*E15)+H15,0)</f>
        <v>7726</v>
      </c>
      <c r="G15" s="164">
        <f t="shared" si="1"/>
        <v>5688</v>
      </c>
      <c r="H15" s="163">
        <v>58</v>
      </c>
    </row>
    <row r="16" spans="1:11" x14ac:dyDescent="0.2">
      <c r="A16" s="159">
        <v>5</v>
      </c>
      <c r="B16" s="160">
        <f t="shared" si="0"/>
        <v>125.08</v>
      </c>
      <c r="C16" s="161">
        <v>278.20999999999998</v>
      </c>
      <c r="D16" s="162">
        <v>44710</v>
      </c>
      <c r="E16" s="163">
        <v>31909</v>
      </c>
      <c r="F16" s="162">
        <f t="shared" si="2"/>
        <v>7695</v>
      </c>
      <c r="G16" s="164">
        <f t="shared" si="1"/>
        <v>5666</v>
      </c>
      <c r="H16" s="163">
        <v>58</v>
      </c>
    </row>
    <row r="17" spans="1:8" x14ac:dyDescent="0.2">
      <c r="A17" s="159">
        <v>6</v>
      </c>
      <c r="B17" s="160">
        <f t="shared" si="0"/>
        <v>125.61</v>
      </c>
      <c r="C17" s="161">
        <v>278.20999999999998</v>
      </c>
      <c r="D17" s="162">
        <v>44710</v>
      </c>
      <c r="E17" s="163">
        <v>31909</v>
      </c>
      <c r="F17" s="162">
        <f t="shared" si="2"/>
        <v>7671</v>
      </c>
      <c r="G17" s="164">
        <f t="shared" si="1"/>
        <v>5648</v>
      </c>
      <c r="H17" s="163">
        <v>58</v>
      </c>
    </row>
    <row r="18" spans="1:8" x14ac:dyDescent="0.2">
      <c r="A18" s="159">
        <v>7</v>
      </c>
      <c r="B18" s="160">
        <f t="shared" si="0"/>
        <v>126.05</v>
      </c>
      <c r="C18" s="161">
        <v>278.20999999999998</v>
      </c>
      <c r="D18" s="162">
        <v>44710</v>
      </c>
      <c r="E18" s="163">
        <v>31909</v>
      </c>
      <c r="F18" s="162">
        <f t="shared" si="2"/>
        <v>7651</v>
      </c>
      <c r="G18" s="164">
        <f t="shared" si="1"/>
        <v>5633</v>
      </c>
      <c r="H18" s="163">
        <v>58</v>
      </c>
    </row>
    <row r="19" spans="1:8" x14ac:dyDescent="0.2">
      <c r="A19" s="159">
        <v>8</v>
      </c>
      <c r="B19" s="160">
        <f t="shared" si="0"/>
        <v>126.44</v>
      </c>
      <c r="C19" s="161">
        <v>278.20999999999998</v>
      </c>
      <c r="D19" s="162">
        <v>44710</v>
      </c>
      <c r="E19" s="163">
        <v>31909</v>
      </c>
      <c r="F19" s="162">
        <f t="shared" si="2"/>
        <v>7633</v>
      </c>
      <c r="G19" s="164">
        <f t="shared" si="1"/>
        <v>5620</v>
      </c>
      <c r="H19" s="163">
        <v>58</v>
      </c>
    </row>
    <row r="20" spans="1:8" x14ac:dyDescent="0.2">
      <c r="A20" s="159">
        <v>9</v>
      </c>
      <c r="B20" s="160">
        <f t="shared" si="0"/>
        <v>126.78</v>
      </c>
      <c r="C20" s="161">
        <v>278.20999999999998</v>
      </c>
      <c r="D20" s="162">
        <v>44710</v>
      </c>
      <c r="E20" s="163">
        <v>31909</v>
      </c>
      <c r="F20" s="162">
        <f t="shared" si="2"/>
        <v>7618</v>
      </c>
      <c r="G20" s="164">
        <f t="shared" si="1"/>
        <v>5608</v>
      </c>
      <c r="H20" s="163">
        <v>58</v>
      </c>
    </row>
    <row r="21" spans="1:8" x14ac:dyDescent="0.2">
      <c r="A21" s="159">
        <v>10</v>
      </c>
      <c r="B21" s="160">
        <f t="shared" si="0"/>
        <v>127.09</v>
      </c>
      <c r="C21" s="161">
        <v>278.20999999999998</v>
      </c>
      <c r="D21" s="162">
        <v>44710</v>
      </c>
      <c r="E21" s="163">
        <v>31909</v>
      </c>
      <c r="F21" s="162">
        <f t="shared" si="2"/>
        <v>7604</v>
      </c>
      <c r="G21" s="164">
        <f t="shared" si="1"/>
        <v>5598</v>
      </c>
      <c r="H21" s="163">
        <v>58</v>
      </c>
    </row>
    <row r="22" spans="1:8" x14ac:dyDescent="0.2">
      <c r="A22" s="159">
        <v>11</v>
      </c>
      <c r="B22" s="160">
        <f t="shared" si="0"/>
        <v>127.36</v>
      </c>
      <c r="C22" s="161">
        <v>278.20999999999998</v>
      </c>
      <c r="D22" s="162">
        <v>44710</v>
      </c>
      <c r="E22" s="163">
        <v>31909</v>
      </c>
      <c r="F22" s="162">
        <f t="shared" si="2"/>
        <v>7592</v>
      </c>
      <c r="G22" s="164">
        <f t="shared" si="1"/>
        <v>5589</v>
      </c>
      <c r="H22" s="163">
        <v>58</v>
      </c>
    </row>
    <row r="23" spans="1:8" x14ac:dyDescent="0.2">
      <c r="A23" s="159">
        <v>12</v>
      </c>
      <c r="B23" s="160">
        <f t="shared" si="0"/>
        <v>127.62</v>
      </c>
      <c r="C23" s="161">
        <v>278.20999999999998</v>
      </c>
      <c r="D23" s="162">
        <v>44710</v>
      </c>
      <c r="E23" s="163">
        <v>31909</v>
      </c>
      <c r="F23" s="162">
        <f t="shared" si="2"/>
        <v>7580</v>
      </c>
      <c r="G23" s="164">
        <f t="shared" si="1"/>
        <v>5580</v>
      </c>
      <c r="H23" s="163">
        <v>58</v>
      </c>
    </row>
    <row r="24" spans="1:8" x14ac:dyDescent="0.2">
      <c r="A24" s="159">
        <v>13</v>
      </c>
      <c r="B24" s="160">
        <f t="shared" si="0"/>
        <v>127.85</v>
      </c>
      <c r="C24" s="161">
        <v>278.20999999999998</v>
      </c>
      <c r="D24" s="162">
        <v>44710</v>
      </c>
      <c r="E24" s="163">
        <v>31909</v>
      </c>
      <c r="F24" s="162">
        <f t="shared" si="2"/>
        <v>7570</v>
      </c>
      <c r="G24" s="164">
        <f t="shared" si="1"/>
        <v>5573</v>
      </c>
      <c r="H24" s="163">
        <v>58</v>
      </c>
    </row>
    <row r="25" spans="1:8" x14ac:dyDescent="0.2">
      <c r="A25" s="159">
        <v>14</v>
      </c>
      <c r="B25" s="160">
        <f t="shared" si="0"/>
        <v>128.06</v>
      </c>
      <c r="C25" s="161">
        <v>278.20999999999998</v>
      </c>
      <c r="D25" s="162">
        <v>44710</v>
      </c>
      <c r="E25" s="163">
        <v>31909</v>
      </c>
      <c r="F25" s="162">
        <f t="shared" si="2"/>
        <v>7561</v>
      </c>
      <c r="G25" s="164">
        <f t="shared" si="1"/>
        <v>5566</v>
      </c>
      <c r="H25" s="163">
        <v>58</v>
      </c>
    </row>
    <row r="26" spans="1:8" x14ac:dyDescent="0.2">
      <c r="A26" s="159">
        <v>15</v>
      </c>
      <c r="B26" s="160">
        <f t="shared" si="0"/>
        <v>128.26</v>
      </c>
      <c r="C26" s="161">
        <v>278.20999999999998</v>
      </c>
      <c r="D26" s="162">
        <v>44710</v>
      </c>
      <c r="E26" s="163">
        <v>31909</v>
      </c>
      <c r="F26" s="162">
        <f t="shared" si="2"/>
        <v>7552</v>
      </c>
      <c r="G26" s="164">
        <f t="shared" si="1"/>
        <v>5559</v>
      </c>
      <c r="H26" s="163">
        <v>58</v>
      </c>
    </row>
    <row r="27" spans="1:8" x14ac:dyDescent="0.2">
      <c r="A27" s="159">
        <v>16</v>
      </c>
      <c r="B27" s="160">
        <f t="shared" si="0"/>
        <v>128.44999999999999</v>
      </c>
      <c r="C27" s="161">
        <v>278.20999999999998</v>
      </c>
      <c r="D27" s="162">
        <v>44710</v>
      </c>
      <c r="E27" s="163">
        <v>31909</v>
      </c>
      <c r="F27" s="162">
        <f t="shared" si="2"/>
        <v>7544</v>
      </c>
      <c r="G27" s="164">
        <f t="shared" si="1"/>
        <v>5553</v>
      </c>
      <c r="H27" s="163">
        <v>58</v>
      </c>
    </row>
    <row r="28" spans="1:8" x14ac:dyDescent="0.2">
      <c r="A28" s="159">
        <v>17</v>
      </c>
      <c r="B28" s="160">
        <f t="shared" si="0"/>
        <v>128.63</v>
      </c>
      <c r="C28" s="161">
        <v>278.20999999999998</v>
      </c>
      <c r="D28" s="162">
        <v>44710</v>
      </c>
      <c r="E28" s="163">
        <v>31909</v>
      </c>
      <c r="F28" s="162">
        <f t="shared" si="2"/>
        <v>7536</v>
      </c>
      <c r="G28" s="164">
        <f t="shared" si="1"/>
        <v>5547</v>
      </c>
      <c r="H28" s="163">
        <v>58</v>
      </c>
    </row>
    <row r="29" spans="1:8" x14ac:dyDescent="0.2">
      <c r="A29" s="159">
        <v>18</v>
      </c>
      <c r="B29" s="160">
        <f t="shared" si="0"/>
        <v>128.79</v>
      </c>
      <c r="C29" s="161">
        <v>278.20999999999998</v>
      </c>
      <c r="D29" s="162">
        <v>44710</v>
      </c>
      <c r="E29" s="163">
        <v>31909</v>
      </c>
      <c r="F29" s="162">
        <f t="shared" si="2"/>
        <v>7529</v>
      </c>
      <c r="G29" s="164">
        <f t="shared" si="1"/>
        <v>5542</v>
      </c>
      <c r="H29" s="163">
        <v>58</v>
      </c>
    </row>
    <row r="30" spans="1:8" x14ac:dyDescent="0.2">
      <c r="A30" s="159">
        <v>19</v>
      </c>
      <c r="B30" s="160">
        <f t="shared" si="0"/>
        <v>128.94999999999999</v>
      </c>
      <c r="C30" s="161">
        <v>278.20999999999998</v>
      </c>
      <c r="D30" s="162">
        <v>44710</v>
      </c>
      <c r="E30" s="163">
        <v>31909</v>
      </c>
      <c r="F30" s="162">
        <f t="shared" si="2"/>
        <v>7522</v>
      </c>
      <c r="G30" s="164">
        <f t="shared" si="1"/>
        <v>5537</v>
      </c>
      <c r="H30" s="163">
        <v>58</v>
      </c>
    </row>
    <row r="31" spans="1:8" x14ac:dyDescent="0.2">
      <c r="A31" s="159">
        <v>20</v>
      </c>
      <c r="B31" s="160">
        <f t="shared" si="0"/>
        <v>129.1</v>
      </c>
      <c r="C31" s="161">
        <v>278.20999999999998</v>
      </c>
      <c r="D31" s="162">
        <v>44710</v>
      </c>
      <c r="E31" s="163">
        <v>31909</v>
      </c>
      <c r="F31" s="162">
        <f t="shared" si="2"/>
        <v>7515</v>
      </c>
      <c r="G31" s="164">
        <f t="shared" si="1"/>
        <v>5532</v>
      </c>
      <c r="H31" s="163">
        <v>58</v>
      </c>
    </row>
    <row r="32" spans="1:8" x14ac:dyDescent="0.2">
      <c r="A32" s="159">
        <v>21</v>
      </c>
      <c r="B32" s="160">
        <f t="shared" si="0"/>
        <v>129.24</v>
      </c>
      <c r="C32" s="161">
        <v>278.20999999999998</v>
      </c>
      <c r="D32" s="162">
        <v>44710</v>
      </c>
      <c r="E32" s="163">
        <v>31909</v>
      </c>
      <c r="F32" s="162">
        <f t="shared" si="2"/>
        <v>7509</v>
      </c>
      <c r="G32" s="164">
        <f t="shared" si="1"/>
        <v>5528</v>
      </c>
      <c r="H32" s="163">
        <v>58</v>
      </c>
    </row>
    <row r="33" spans="1:8" x14ac:dyDescent="0.2">
      <c r="A33" s="159">
        <v>22</v>
      </c>
      <c r="B33" s="160">
        <f t="shared" si="0"/>
        <v>129.37</v>
      </c>
      <c r="C33" s="161">
        <v>278.20999999999998</v>
      </c>
      <c r="D33" s="162">
        <v>44710</v>
      </c>
      <c r="E33" s="163">
        <v>31909</v>
      </c>
      <c r="F33" s="162">
        <f t="shared" si="2"/>
        <v>7504</v>
      </c>
      <c r="G33" s="164">
        <f t="shared" si="1"/>
        <v>5524</v>
      </c>
      <c r="H33" s="163">
        <v>58</v>
      </c>
    </row>
    <row r="34" spans="1:8" x14ac:dyDescent="0.2">
      <c r="A34" s="159">
        <v>23</v>
      </c>
      <c r="B34" s="160">
        <f t="shared" si="0"/>
        <v>129.5</v>
      </c>
      <c r="C34" s="161">
        <v>278.20999999999998</v>
      </c>
      <c r="D34" s="162">
        <v>44710</v>
      </c>
      <c r="E34" s="163">
        <v>31909</v>
      </c>
      <c r="F34" s="162">
        <f t="shared" si="2"/>
        <v>7498</v>
      </c>
      <c r="G34" s="164">
        <f t="shared" si="1"/>
        <v>5519</v>
      </c>
      <c r="H34" s="163">
        <v>58</v>
      </c>
    </row>
    <row r="35" spans="1:8" x14ac:dyDescent="0.2">
      <c r="A35" s="159">
        <v>24</v>
      </c>
      <c r="B35" s="160">
        <f t="shared" si="0"/>
        <v>129.63</v>
      </c>
      <c r="C35" s="161">
        <v>278.20999999999998</v>
      </c>
      <c r="D35" s="162">
        <v>44710</v>
      </c>
      <c r="E35" s="163">
        <v>31909</v>
      </c>
      <c r="F35" s="162">
        <f t="shared" si="2"/>
        <v>7492</v>
      </c>
      <c r="G35" s="164">
        <f t="shared" si="1"/>
        <v>5515</v>
      </c>
      <c r="H35" s="163">
        <v>58</v>
      </c>
    </row>
    <row r="36" spans="1:8" x14ac:dyDescent="0.2">
      <c r="A36" s="159">
        <v>25</v>
      </c>
      <c r="B36" s="160">
        <f t="shared" si="0"/>
        <v>129.74</v>
      </c>
      <c r="C36" s="161">
        <v>278.20999999999998</v>
      </c>
      <c r="D36" s="162">
        <v>44710</v>
      </c>
      <c r="E36" s="163">
        <v>31909</v>
      </c>
      <c r="F36" s="162">
        <f t="shared" si="2"/>
        <v>7488</v>
      </c>
      <c r="G36" s="164">
        <f t="shared" si="1"/>
        <v>5512</v>
      </c>
      <c r="H36" s="163">
        <v>58</v>
      </c>
    </row>
    <row r="37" spans="1:8" x14ac:dyDescent="0.2">
      <c r="A37" s="159">
        <v>26</v>
      </c>
      <c r="B37" s="160">
        <f t="shared" si="0"/>
        <v>129.86000000000001</v>
      </c>
      <c r="C37" s="161">
        <v>278.20999999999998</v>
      </c>
      <c r="D37" s="162">
        <v>44710</v>
      </c>
      <c r="E37" s="163">
        <v>31909</v>
      </c>
      <c r="F37" s="162">
        <f t="shared" si="2"/>
        <v>7483</v>
      </c>
      <c r="G37" s="164">
        <f t="shared" si="1"/>
        <v>5508</v>
      </c>
      <c r="H37" s="163">
        <v>58</v>
      </c>
    </row>
    <row r="38" spans="1:8" x14ac:dyDescent="0.2">
      <c r="A38" s="159">
        <v>27</v>
      </c>
      <c r="B38" s="160">
        <f t="shared" si="0"/>
        <v>129.97</v>
      </c>
      <c r="C38" s="161">
        <v>278.20999999999998</v>
      </c>
      <c r="D38" s="162">
        <v>44710</v>
      </c>
      <c r="E38" s="163">
        <v>31909</v>
      </c>
      <c r="F38" s="162">
        <f t="shared" si="2"/>
        <v>7478</v>
      </c>
      <c r="G38" s="164">
        <f t="shared" si="1"/>
        <v>5504</v>
      </c>
      <c r="H38" s="163">
        <v>58</v>
      </c>
    </row>
    <row r="39" spans="1:8" x14ac:dyDescent="0.2">
      <c r="A39" s="159">
        <v>28</v>
      </c>
      <c r="B39" s="160">
        <f t="shared" si="0"/>
        <v>130.07</v>
      </c>
      <c r="C39" s="161">
        <v>278.20999999999998</v>
      </c>
      <c r="D39" s="162">
        <v>44710</v>
      </c>
      <c r="E39" s="163">
        <v>31909</v>
      </c>
      <c r="F39" s="162">
        <f t="shared" si="2"/>
        <v>7474</v>
      </c>
      <c r="G39" s="164">
        <f t="shared" si="1"/>
        <v>5501</v>
      </c>
      <c r="H39" s="163">
        <v>58</v>
      </c>
    </row>
    <row r="40" spans="1:8" x14ac:dyDescent="0.2">
      <c r="A40" s="159">
        <v>29</v>
      </c>
      <c r="B40" s="160">
        <f t="shared" si="0"/>
        <v>130.18</v>
      </c>
      <c r="C40" s="161">
        <v>278.20999999999998</v>
      </c>
      <c r="D40" s="162">
        <v>44710</v>
      </c>
      <c r="E40" s="163">
        <v>31909</v>
      </c>
      <c r="F40" s="162">
        <f t="shared" si="2"/>
        <v>7469</v>
      </c>
      <c r="G40" s="164">
        <f t="shared" si="1"/>
        <v>5498</v>
      </c>
      <c r="H40" s="163">
        <v>58</v>
      </c>
    </row>
    <row r="41" spans="1:8" x14ac:dyDescent="0.2">
      <c r="A41" s="159">
        <v>30</v>
      </c>
      <c r="B41" s="160">
        <f t="shared" si="0"/>
        <v>130.27000000000001</v>
      </c>
      <c r="C41" s="161">
        <v>278.20999999999998</v>
      </c>
      <c r="D41" s="162">
        <v>44710</v>
      </c>
      <c r="E41" s="163">
        <v>31909</v>
      </c>
      <c r="F41" s="162">
        <f t="shared" si="2"/>
        <v>7465</v>
      </c>
      <c r="G41" s="164">
        <f t="shared" si="1"/>
        <v>5495</v>
      </c>
      <c r="H41" s="163">
        <v>58</v>
      </c>
    </row>
    <row r="42" spans="1:8" x14ac:dyDescent="0.2">
      <c r="A42" s="159">
        <v>31</v>
      </c>
      <c r="B42" s="160">
        <f t="shared" si="0"/>
        <v>130.37</v>
      </c>
      <c r="C42" s="161">
        <v>278.20999999999998</v>
      </c>
      <c r="D42" s="162">
        <v>44710</v>
      </c>
      <c r="E42" s="163">
        <v>31909</v>
      </c>
      <c r="F42" s="162">
        <f t="shared" si="2"/>
        <v>7461</v>
      </c>
      <c r="G42" s="164">
        <f t="shared" si="1"/>
        <v>5492</v>
      </c>
      <c r="H42" s="163">
        <v>58</v>
      </c>
    </row>
    <row r="43" spans="1:8" x14ac:dyDescent="0.2">
      <c r="A43" s="159">
        <v>32</v>
      </c>
      <c r="B43" s="160">
        <f t="shared" si="0"/>
        <v>130.46</v>
      </c>
      <c r="C43" s="161">
        <v>278.20999999999998</v>
      </c>
      <c r="D43" s="162">
        <v>44710</v>
      </c>
      <c r="E43" s="163">
        <v>31909</v>
      </c>
      <c r="F43" s="162">
        <f t="shared" si="2"/>
        <v>7457</v>
      </c>
      <c r="G43" s="164">
        <f t="shared" si="1"/>
        <v>5489</v>
      </c>
      <c r="H43" s="163">
        <v>58</v>
      </c>
    </row>
    <row r="44" spans="1:8" x14ac:dyDescent="0.2">
      <c r="A44" s="159">
        <v>33</v>
      </c>
      <c r="B44" s="160">
        <f t="shared" si="0"/>
        <v>130.55000000000001</v>
      </c>
      <c r="C44" s="161">
        <v>278.20999999999998</v>
      </c>
      <c r="D44" s="162">
        <v>44710</v>
      </c>
      <c r="E44" s="163">
        <v>31909</v>
      </c>
      <c r="F44" s="162">
        <f t="shared" si="2"/>
        <v>7453</v>
      </c>
      <c r="G44" s="164">
        <f t="shared" si="1"/>
        <v>5486</v>
      </c>
      <c r="H44" s="163">
        <v>58</v>
      </c>
    </row>
    <row r="45" spans="1:8" x14ac:dyDescent="0.2">
      <c r="A45" s="159">
        <v>34</v>
      </c>
      <c r="B45" s="160">
        <f t="shared" si="0"/>
        <v>130.63999999999999</v>
      </c>
      <c r="C45" s="161">
        <v>278.20999999999998</v>
      </c>
      <c r="D45" s="162">
        <v>44710</v>
      </c>
      <c r="E45" s="163">
        <v>31909</v>
      </c>
      <c r="F45" s="162">
        <f t="shared" si="2"/>
        <v>7449</v>
      </c>
      <c r="G45" s="164">
        <f t="shared" si="1"/>
        <v>5483</v>
      </c>
      <c r="H45" s="163">
        <v>58</v>
      </c>
    </row>
    <row r="46" spans="1:8" x14ac:dyDescent="0.2">
      <c r="A46" s="159">
        <v>35</v>
      </c>
      <c r="B46" s="160">
        <f t="shared" si="0"/>
        <v>130.72</v>
      </c>
      <c r="C46" s="161">
        <v>278.20999999999998</v>
      </c>
      <c r="D46" s="162">
        <v>44710</v>
      </c>
      <c r="E46" s="163">
        <v>31909</v>
      </c>
      <c r="F46" s="162">
        <f t="shared" si="2"/>
        <v>7446</v>
      </c>
      <c r="G46" s="164">
        <f t="shared" si="1"/>
        <v>5481</v>
      </c>
      <c r="H46" s="163">
        <v>58</v>
      </c>
    </row>
    <row r="47" spans="1:8" x14ac:dyDescent="0.2">
      <c r="A47" s="159">
        <v>36</v>
      </c>
      <c r="B47" s="160">
        <f t="shared" si="0"/>
        <v>130.80000000000001</v>
      </c>
      <c r="C47" s="161">
        <v>278.20999999999998</v>
      </c>
      <c r="D47" s="162">
        <v>44710</v>
      </c>
      <c r="E47" s="163">
        <v>31909</v>
      </c>
      <c r="F47" s="162">
        <f t="shared" si="2"/>
        <v>7443</v>
      </c>
      <c r="G47" s="164">
        <f t="shared" si="1"/>
        <v>5478</v>
      </c>
      <c r="H47" s="163">
        <v>58</v>
      </c>
    </row>
    <row r="48" spans="1:8" x14ac:dyDescent="0.2">
      <c r="A48" s="159">
        <v>37</v>
      </c>
      <c r="B48" s="160">
        <f t="shared" si="0"/>
        <v>130.88</v>
      </c>
      <c r="C48" s="161">
        <v>278.20999999999998</v>
      </c>
      <c r="D48" s="162">
        <v>44710</v>
      </c>
      <c r="E48" s="163">
        <v>31909</v>
      </c>
      <c r="F48" s="162">
        <f t="shared" si="2"/>
        <v>7439</v>
      </c>
      <c r="G48" s="164">
        <f t="shared" si="1"/>
        <v>5476</v>
      </c>
      <c r="H48" s="163">
        <v>58</v>
      </c>
    </row>
    <row r="49" spans="1:8" x14ac:dyDescent="0.2">
      <c r="A49" s="159">
        <v>38</v>
      </c>
      <c r="B49" s="160">
        <f t="shared" si="0"/>
        <v>130.96</v>
      </c>
      <c r="C49" s="161">
        <v>278.20999999999998</v>
      </c>
      <c r="D49" s="162">
        <v>44710</v>
      </c>
      <c r="E49" s="163">
        <v>31909</v>
      </c>
      <c r="F49" s="162">
        <f t="shared" si="2"/>
        <v>7436</v>
      </c>
      <c r="G49" s="164">
        <f t="shared" si="1"/>
        <v>5473</v>
      </c>
      <c r="H49" s="163">
        <v>58</v>
      </c>
    </row>
    <row r="50" spans="1:8" x14ac:dyDescent="0.2">
      <c r="A50" s="159">
        <v>39</v>
      </c>
      <c r="B50" s="160">
        <f t="shared" si="0"/>
        <v>131.03</v>
      </c>
      <c r="C50" s="161">
        <v>278.20999999999998</v>
      </c>
      <c r="D50" s="162">
        <v>44710</v>
      </c>
      <c r="E50" s="163">
        <v>31909</v>
      </c>
      <c r="F50" s="162">
        <f t="shared" si="2"/>
        <v>7433</v>
      </c>
      <c r="G50" s="164">
        <f t="shared" si="1"/>
        <v>5471</v>
      </c>
      <c r="H50" s="163">
        <v>58</v>
      </c>
    </row>
    <row r="51" spans="1:8" x14ac:dyDescent="0.2">
      <c r="A51" s="159">
        <v>40</v>
      </c>
      <c r="B51" s="160">
        <f>ROUND(2.9*LN(A51)+120.41,2)</f>
        <v>131.11000000000001</v>
      </c>
      <c r="C51" s="161">
        <v>278.20999999999998</v>
      </c>
      <c r="D51" s="162">
        <v>44710</v>
      </c>
      <c r="E51" s="163">
        <v>31909</v>
      </c>
      <c r="F51" s="162">
        <f t="shared" si="2"/>
        <v>7429</v>
      </c>
      <c r="G51" s="164">
        <f t="shared" si="1"/>
        <v>5468</v>
      </c>
      <c r="H51" s="163">
        <v>58</v>
      </c>
    </row>
    <row r="52" spans="1:8" x14ac:dyDescent="0.2">
      <c r="A52" s="159">
        <v>41</v>
      </c>
      <c r="B52" s="160">
        <f>ROUND(2.9*LN(A52)+120.41,2)</f>
        <v>131.18</v>
      </c>
      <c r="C52" s="161">
        <v>278.20999999999998</v>
      </c>
      <c r="D52" s="162">
        <v>44710</v>
      </c>
      <c r="E52" s="163">
        <v>31909</v>
      </c>
      <c r="F52" s="162">
        <f t="shared" si="2"/>
        <v>7427</v>
      </c>
      <c r="G52" s="164">
        <f t="shared" si="1"/>
        <v>5466</v>
      </c>
      <c r="H52" s="163">
        <v>58</v>
      </c>
    </row>
    <row r="53" spans="1:8" x14ac:dyDescent="0.2">
      <c r="A53" s="159">
        <v>42</v>
      </c>
      <c r="B53" s="160">
        <f>ROUND(2.9*LN(A53)+120.41,2)</f>
        <v>131.25</v>
      </c>
      <c r="C53" s="161">
        <v>278.20999999999998</v>
      </c>
      <c r="D53" s="162">
        <v>44710</v>
      </c>
      <c r="E53" s="163">
        <v>31909</v>
      </c>
      <c r="F53" s="162">
        <f t="shared" si="2"/>
        <v>7424</v>
      </c>
      <c r="G53" s="164">
        <f t="shared" si="1"/>
        <v>5464</v>
      </c>
      <c r="H53" s="163">
        <v>58</v>
      </c>
    </row>
    <row r="54" spans="1:8" x14ac:dyDescent="0.2">
      <c r="A54" s="159">
        <v>43</v>
      </c>
      <c r="B54" s="160">
        <f>ROUND(2.9*LN(A54)+120.41,2)</f>
        <v>131.32</v>
      </c>
      <c r="C54" s="161">
        <v>278.20999999999998</v>
      </c>
      <c r="D54" s="162">
        <v>44710</v>
      </c>
      <c r="E54" s="163">
        <v>31909</v>
      </c>
      <c r="F54" s="162">
        <f t="shared" si="2"/>
        <v>7421</v>
      </c>
      <c r="G54" s="164">
        <f t="shared" si="1"/>
        <v>5462</v>
      </c>
      <c r="H54" s="163">
        <v>58</v>
      </c>
    </row>
    <row r="55" spans="1:8" x14ac:dyDescent="0.2">
      <c r="A55" s="159">
        <v>44</v>
      </c>
      <c r="B55" s="160">
        <f t="shared" ref="B55:B118" si="3">ROUND(2.9*LN(A55)+120.41,2)</f>
        <v>131.38</v>
      </c>
      <c r="C55" s="161">
        <v>278.20999999999998</v>
      </c>
      <c r="D55" s="162">
        <v>44710</v>
      </c>
      <c r="E55" s="163">
        <v>31909</v>
      </c>
      <c r="F55" s="162">
        <f t="shared" si="2"/>
        <v>7418</v>
      </c>
      <c r="G55" s="164">
        <f t="shared" si="1"/>
        <v>5460</v>
      </c>
      <c r="H55" s="163">
        <v>58</v>
      </c>
    </row>
    <row r="56" spans="1:8" x14ac:dyDescent="0.2">
      <c r="A56" s="159">
        <v>45</v>
      </c>
      <c r="B56" s="160">
        <f t="shared" si="3"/>
        <v>131.44999999999999</v>
      </c>
      <c r="C56" s="161">
        <v>278.20999999999998</v>
      </c>
      <c r="D56" s="162">
        <v>44710</v>
      </c>
      <c r="E56" s="163">
        <v>31909</v>
      </c>
      <c r="F56" s="162">
        <f t="shared" si="2"/>
        <v>7415</v>
      </c>
      <c r="G56" s="164">
        <f t="shared" si="1"/>
        <v>5458</v>
      </c>
      <c r="H56" s="163">
        <v>58</v>
      </c>
    </row>
    <row r="57" spans="1:8" x14ac:dyDescent="0.2">
      <c r="A57" s="159">
        <v>46</v>
      </c>
      <c r="B57" s="160">
        <f t="shared" si="3"/>
        <v>131.51</v>
      </c>
      <c r="C57" s="161">
        <v>278.20999999999998</v>
      </c>
      <c r="D57" s="162">
        <v>44710</v>
      </c>
      <c r="E57" s="163">
        <v>31909</v>
      </c>
      <c r="F57" s="162">
        <f t="shared" si="2"/>
        <v>7413</v>
      </c>
      <c r="G57" s="164">
        <f t="shared" si="1"/>
        <v>5456</v>
      </c>
      <c r="H57" s="163">
        <v>58</v>
      </c>
    </row>
    <row r="58" spans="1:8" x14ac:dyDescent="0.2">
      <c r="A58" s="159">
        <v>47</v>
      </c>
      <c r="B58" s="160">
        <f t="shared" si="3"/>
        <v>131.58000000000001</v>
      </c>
      <c r="C58" s="161">
        <v>278.20999999999998</v>
      </c>
      <c r="D58" s="162">
        <v>44710</v>
      </c>
      <c r="E58" s="163">
        <v>31909</v>
      </c>
      <c r="F58" s="162">
        <f t="shared" si="2"/>
        <v>7410</v>
      </c>
      <c r="G58" s="164">
        <f t="shared" si="1"/>
        <v>5454</v>
      </c>
      <c r="H58" s="163">
        <v>58</v>
      </c>
    </row>
    <row r="59" spans="1:8" x14ac:dyDescent="0.2">
      <c r="A59" s="159">
        <v>48</v>
      </c>
      <c r="B59" s="160">
        <f t="shared" si="3"/>
        <v>131.63999999999999</v>
      </c>
      <c r="C59" s="161">
        <v>278.20999999999998</v>
      </c>
      <c r="D59" s="162">
        <v>44710</v>
      </c>
      <c r="E59" s="163">
        <v>31909</v>
      </c>
      <c r="F59" s="162">
        <f t="shared" si="2"/>
        <v>7407</v>
      </c>
      <c r="G59" s="164">
        <f t="shared" si="1"/>
        <v>5452</v>
      </c>
      <c r="H59" s="163">
        <v>58</v>
      </c>
    </row>
    <row r="60" spans="1:8" x14ac:dyDescent="0.2">
      <c r="A60" s="159">
        <v>49</v>
      </c>
      <c r="B60" s="160">
        <f t="shared" si="3"/>
        <v>131.69999999999999</v>
      </c>
      <c r="C60" s="161">
        <v>278.20999999999998</v>
      </c>
      <c r="D60" s="162">
        <v>44710</v>
      </c>
      <c r="E60" s="163">
        <v>31909</v>
      </c>
      <c r="F60" s="162">
        <f t="shared" si="2"/>
        <v>7405</v>
      </c>
      <c r="G60" s="164">
        <f t="shared" si="1"/>
        <v>5450</v>
      </c>
      <c r="H60" s="163">
        <v>58</v>
      </c>
    </row>
    <row r="61" spans="1:8" x14ac:dyDescent="0.2">
      <c r="A61" s="159">
        <v>50</v>
      </c>
      <c r="B61" s="160">
        <f t="shared" si="3"/>
        <v>131.75</v>
      </c>
      <c r="C61" s="161">
        <v>278.20999999999998</v>
      </c>
      <c r="D61" s="162">
        <v>44710</v>
      </c>
      <c r="E61" s="163">
        <v>31909</v>
      </c>
      <c r="F61" s="162">
        <f t="shared" si="2"/>
        <v>7403</v>
      </c>
      <c r="G61" s="164">
        <f t="shared" si="1"/>
        <v>5449</v>
      </c>
      <c r="H61" s="163">
        <v>58</v>
      </c>
    </row>
    <row r="62" spans="1:8" x14ac:dyDescent="0.2">
      <c r="A62" s="159">
        <v>51</v>
      </c>
      <c r="B62" s="160">
        <f t="shared" si="3"/>
        <v>131.81</v>
      </c>
      <c r="C62" s="161">
        <v>278.20999999999998</v>
      </c>
      <c r="D62" s="162">
        <v>44710</v>
      </c>
      <c r="E62" s="163">
        <v>31909</v>
      </c>
      <c r="F62" s="162">
        <f t="shared" si="2"/>
        <v>7400</v>
      </c>
      <c r="G62" s="164">
        <f t="shared" si="1"/>
        <v>5447</v>
      </c>
      <c r="H62" s="163">
        <v>58</v>
      </c>
    </row>
    <row r="63" spans="1:8" x14ac:dyDescent="0.2">
      <c r="A63" s="159">
        <v>52</v>
      </c>
      <c r="B63" s="160">
        <f t="shared" si="3"/>
        <v>131.87</v>
      </c>
      <c r="C63" s="161">
        <v>278.20999999999998</v>
      </c>
      <c r="D63" s="162">
        <v>44710</v>
      </c>
      <c r="E63" s="163">
        <v>31909</v>
      </c>
      <c r="F63" s="162">
        <f t="shared" si="2"/>
        <v>7398</v>
      </c>
      <c r="G63" s="164">
        <f t="shared" si="1"/>
        <v>5445</v>
      </c>
      <c r="H63" s="163">
        <v>58</v>
      </c>
    </row>
    <row r="64" spans="1:8" x14ac:dyDescent="0.2">
      <c r="A64" s="159">
        <v>53</v>
      </c>
      <c r="B64" s="160">
        <f t="shared" si="3"/>
        <v>131.91999999999999</v>
      </c>
      <c r="C64" s="161">
        <v>278.20999999999998</v>
      </c>
      <c r="D64" s="162">
        <v>44710</v>
      </c>
      <c r="E64" s="163">
        <v>31909</v>
      </c>
      <c r="F64" s="162">
        <f t="shared" si="2"/>
        <v>7396</v>
      </c>
      <c r="G64" s="164">
        <f t="shared" si="1"/>
        <v>5443</v>
      </c>
      <c r="H64" s="163">
        <v>58</v>
      </c>
    </row>
    <row r="65" spans="1:8" x14ac:dyDescent="0.2">
      <c r="A65" s="159">
        <v>54</v>
      </c>
      <c r="B65" s="160">
        <f t="shared" si="3"/>
        <v>131.97999999999999</v>
      </c>
      <c r="C65" s="161">
        <v>278.20999999999998</v>
      </c>
      <c r="D65" s="162">
        <v>44710</v>
      </c>
      <c r="E65" s="163">
        <v>31909</v>
      </c>
      <c r="F65" s="162">
        <f t="shared" si="2"/>
        <v>7393</v>
      </c>
      <c r="G65" s="164">
        <f t="shared" si="1"/>
        <v>5441</v>
      </c>
      <c r="H65" s="163">
        <v>58</v>
      </c>
    </row>
    <row r="66" spans="1:8" x14ac:dyDescent="0.2">
      <c r="A66" s="159">
        <v>55</v>
      </c>
      <c r="B66" s="160">
        <f t="shared" si="3"/>
        <v>132.03</v>
      </c>
      <c r="C66" s="161">
        <v>278.20999999999998</v>
      </c>
      <c r="D66" s="162">
        <v>44710</v>
      </c>
      <c r="E66" s="163">
        <v>31909</v>
      </c>
      <c r="F66" s="162">
        <f t="shared" si="2"/>
        <v>7391</v>
      </c>
      <c r="G66" s="164">
        <f t="shared" si="1"/>
        <v>5440</v>
      </c>
      <c r="H66" s="163">
        <v>58</v>
      </c>
    </row>
    <row r="67" spans="1:8" x14ac:dyDescent="0.2">
      <c r="A67" s="159">
        <v>56</v>
      </c>
      <c r="B67" s="160">
        <f t="shared" si="3"/>
        <v>132.08000000000001</v>
      </c>
      <c r="C67" s="161">
        <v>278.20999999999998</v>
      </c>
      <c r="D67" s="162">
        <v>44710</v>
      </c>
      <c r="E67" s="163">
        <v>31909</v>
      </c>
      <c r="F67" s="162">
        <f t="shared" si="2"/>
        <v>7389</v>
      </c>
      <c r="G67" s="164">
        <f t="shared" si="1"/>
        <v>5438</v>
      </c>
      <c r="H67" s="163">
        <v>58</v>
      </c>
    </row>
    <row r="68" spans="1:8" x14ac:dyDescent="0.2">
      <c r="A68" s="159">
        <v>57</v>
      </c>
      <c r="B68" s="160">
        <f t="shared" si="3"/>
        <v>132.13</v>
      </c>
      <c r="C68" s="161">
        <v>278.20999999999998</v>
      </c>
      <c r="D68" s="162">
        <v>44710</v>
      </c>
      <c r="E68" s="163">
        <v>31909</v>
      </c>
      <c r="F68" s="162">
        <f t="shared" si="2"/>
        <v>7387</v>
      </c>
      <c r="G68" s="164">
        <f t="shared" si="1"/>
        <v>5437</v>
      </c>
      <c r="H68" s="163">
        <v>58</v>
      </c>
    </row>
    <row r="69" spans="1:8" x14ac:dyDescent="0.2">
      <c r="A69" s="159">
        <v>58</v>
      </c>
      <c r="B69" s="160">
        <f t="shared" si="3"/>
        <v>132.19</v>
      </c>
      <c r="C69" s="161">
        <v>278.20999999999998</v>
      </c>
      <c r="D69" s="162">
        <v>44710</v>
      </c>
      <c r="E69" s="163">
        <v>31909</v>
      </c>
      <c r="F69" s="162">
        <f t="shared" si="2"/>
        <v>7384</v>
      </c>
      <c r="G69" s="164">
        <f t="shared" si="1"/>
        <v>5435</v>
      </c>
      <c r="H69" s="163">
        <v>58</v>
      </c>
    </row>
    <row r="70" spans="1:8" x14ac:dyDescent="0.2">
      <c r="A70" s="159">
        <v>59</v>
      </c>
      <c r="B70" s="160">
        <f t="shared" si="3"/>
        <v>132.22999999999999</v>
      </c>
      <c r="C70" s="161">
        <v>278.20999999999998</v>
      </c>
      <c r="D70" s="162">
        <v>44710</v>
      </c>
      <c r="E70" s="163">
        <v>31909</v>
      </c>
      <c r="F70" s="162">
        <f t="shared" si="2"/>
        <v>7383</v>
      </c>
      <c r="G70" s="164">
        <f t="shared" si="1"/>
        <v>5434</v>
      </c>
      <c r="H70" s="163">
        <v>58</v>
      </c>
    </row>
    <row r="71" spans="1:8" x14ac:dyDescent="0.2">
      <c r="A71" s="159">
        <v>60</v>
      </c>
      <c r="B71" s="160">
        <f t="shared" si="3"/>
        <v>132.28</v>
      </c>
      <c r="C71" s="161">
        <v>278.20999999999998</v>
      </c>
      <c r="D71" s="162">
        <v>44710</v>
      </c>
      <c r="E71" s="163">
        <v>31909</v>
      </c>
      <c r="F71" s="162">
        <f t="shared" si="2"/>
        <v>7381</v>
      </c>
      <c r="G71" s="164">
        <f t="shared" si="1"/>
        <v>5432</v>
      </c>
      <c r="H71" s="163">
        <v>58</v>
      </c>
    </row>
    <row r="72" spans="1:8" x14ac:dyDescent="0.2">
      <c r="A72" s="159">
        <v>61</v>
      </c>
      <c r="B72" s="160">
        <f t="shared" si="3"/>
        <v>132.33000000000001</v>
      </c>
      <c r="C72" s="161">
        <v>278.20999999999998</v>
      </c>
      <c r="D72" s="162">
        <v>44710</v>
      </c>
      <c r="E72" s="163">
        <v>31909</v>
      </c>
      <c r="F72" s="162">
        <f t="shared" si="2"/>
        <v>7379</v>
      </c>
      <c r="G72" s="164">
        <f t="shared" si="1"/>
        <v>5431</v>
      </c>
      <c r="H72" s="163">
        <v>58</v>
      </c>
    </row>
    <row r="73" spans="1:8" x14ac:dyDescent="0.2">
      <c r="A73" s="159">
        <v>62</v>
      </c>
      <c r="B73" s="160">
        <f t="shared" si="3"/>
        <v>132.38</v>
      </c>
      <c r="C73" s="161">
        <v>278.20999999999998</v>
      </c>
      <c r="D73" s="162">
        <v>44710</v>
      </c>
      <c r="E73" s="163">
        <v>31909</v>
      </c>
      <c r="F73" s="162">
        <f t="shared" si="2"/>
        <v>7377</v>
      </c>
      <c r="G73" s="164">
        <f t="shared" si="1"/>
        <v>5429</v>
      </c>
      <c r="H73" s="163">
        <v>58</v>
      </c>
    </row>
    <row r="74" spans="1:8" x14ac:dyDescent="0.2">
      <c r="A74" s="159">
        <v>63</v>
      </c>
      <c r="B74" s="160">
        <f t="shared" si="3"/>
        <v>132.43</v>
      </c>
      <c r="C74" s="161">
        <v>278.20999999999998</v>
      </c>
      <c r="D74" s="162">
        <v>44710</v>
      </c>
      <c r="E74" s="163">
        <v>31909</v>
      </c>
      <c r="F74" s="162">
        <f t="shared" si="2"/>
        <v>7375</v>
      </c>
      <c r="G74" s="164">
        <f t="shared" si="1"/>
        <v>5428</v>
      </c>
      <c r="H74" s="163">
        <v>58</v>
      </c>
    </row>
    <row r="75" spans="1:8" x14ac:dyDescent="0.2">
      <c r="A75" s="159">
        <v>64</v>
      </c>
      <c r="B75" s="160">
        <f t="shared" si="3"/>
        <v>132.47</v>
      </c>
      <c r="C75" s="161">
        <v>278.20999999999998</v>
      </c>
      <c r="D75" s="162">
        <v>44710</v>
      </c>
      <c r="E75" s="163">
        <v>31909</v>
      </c>
      <c r="F75" s="162">
        <f t="shared" si="2"/>
        <v>7373</v>
      </c>
      <c r="G75" s="164">
        <f t="shared" si="1"/>
        <v>5426</v>
      </c>
      <c r="H75" s="163">
        <v>58</v>
      </c>
    </row>
    <row r="76" spans="1:8" x14ac:dyDescent="0.2">
      <c r="A76" s="159">
        <v>65</v>
      </c>
      <c r="B76" s="160">
        <f t="shared" si="3"/>
        <v>132.52000000000001</v>
      </c>
      <c r="C76" s="161">
        <v>278.20999999999998</v>
      </c>
      <c r="D76" s="162">
        <v>44710</v>
      </c>
      <c r="E76" s="163">
        <v>31909</v>
      </c>
      <c r="F76" s="162">
        <f t="shared" si="2"/>
        <v>7371</v>
      </c>
      <c r="G76" s="164">
        <f t="shared" ref="G76:G139" si="4">ROUND(12*(1/B76*D76+1/C76*E76),0)</f>
        <v>5425</v>
      </c>
      <c r="H76" s="163">
        <v>58</v>
      </c>
    </row>
    <row r="77" spans="1:8" x14ac:dyDescent="0.2">
      <c r="A77" s="159">
        <v>66</v>
      </c>
      <c r="B77" s="160">
        <f t="shared" si="3"/>
        <v>132.56</v>
      </c>
      <c r="C77" s="161">
        <v>278.20999999999998</v>
      </c>
      <c r="D77" s="162">
        <v>44710</v>
      </c>
      <c r="E77" s="163">
        <v>31909</v>
      </c>
      <c r="F77" s="162">
        <f t="shared" si="2"/>
        <v>7369</v>
      </c>
      <c r="G77" s="164">
        <f t="shared" si="4"/>
        <v>5424</v>
      </c>
      <c r="H77" s="163">
        <v>58</v>
      </c>
    </row>
    <row r="78" spans="1:8" x14ac:dyDescent="0.2">
      <c r="A78" s="159">
        <v>67</v>
      </c>
      <c r="B78" s="160">
        <f t="shared" si="3"/>
        <v>132.6</v>
      </c>
      <c r="C78" s="161">
        <v>278.20999999999998</v>
      </c>
      <c r="D78" s="162">
        <v>44710</v>
      </c>
      <c r="E78" s="163">
        <v>31909</v>
      </c>
      <c r="F78" s="162">
        <f t="shared" si="2"/>
        <v>7368</v>
      </c>
      <c r="G78" s="164">
        <f t="shared" si="4"/>
        <v>5422</v>
      </c>
      <c r="H78" s="163">
        <v>58</v>
      </c>
    </row>
    <row r="79" spans="1:8" x14ac:dyDescent="0.2">
      <c r="A79" s="159">
        <v>68</v>
      </c>
      <c r="B79" s="160">
        <f t="shared" si="3"/>
        <v>132.65</v>
      </c>
      <c r="C79" s="161">
        <v>278.20999999999998</v>
      </c>
      <c r="D79" s="162">
        <v>44710</v>
      </c>
      <c r="E79" s="163">
        <v>31909</v>
      </c>
      <c r="F79" s="162">
        <f t="shared" ref="F79:F142" si="5">ROUND(12*1.348*(1/B79*D79+1/C79*E79)+H79,0)</f>
        <v>7365</v>
      </c>
      <c r="G79" s="164">
        <f t="shared" si="4"/>
        <v>5421</v>
      </c>
      <c r="H79" s="163">
        <v>58</v>
      </c>
    </row>
    <row r="80" spans="1:8" x14ac:dyDescent="0.2">
      <c r="A80" s="159">
        <v>69</v>
      </c>
      <c r="B80" s="160">
        <f t="shared" si="3"/>
        <v>132.69</v>
      </c>
      <c r="C80" s="161">
        <v>278.20999999999998</v>
      </c>
      <c r="D80" s="162">
        <v>44710</v>
      </c>
      <c r="E80" s="163">
        <v>31909</v>
      </c>
      <c r="F80" s="162">
        <f t="shared" si="5"/>
        <v>7364</v>
      </c>
      <c r="G80" s="164">
        <f t="shared" si="4"/>
        <v>5420</v>
      </c>
      <c r="H80" s="163">
        <v>58</v>
      </c>
    </row>
    <row r="81" spans="1:8" x14ac:dyDescent="0.2">
      <c r="A81" s="159">
        <v>70</v>
      </c>
      <c r="B81" s="160">
        <f t="shared" si="3"/>
        <v>132.72999999999999</v>
      </c>
      <c r="C81" s="161">
        <v>278.20999999999998</v>
      </c>
      <c r="D81" s="162">
        <v>44710</v>
      </c>
      <c r="E81" s="163">
        <v>31909</v>
      </c>
      <c r="F81" s="162">
        <f t="shared" si="5"/>
        <v>7362</v>
      </c>
      <c r="G81" s="164">
        <f t="shared" si="4"/>
        <v>5419</v>
      </c>
      <c r="H81" s="163">
        <v>58</v>
      </c>
    </row>
    <row r="82" spans="1:8" x14ac:dyDescent="0.2">
      <c r="A82" s="159">
        <v>71</v>
      </c>
      <c r="B82" s="160">
        <f t="shared" si="3"/>
        <v>132.77000000000001</v>
      </c>
      <c r="C82" s="161">
        <v>278.20999999999998</v>
      </c>
      <c r="D82" s="162">
        <v>44710</v>
      </c>
      <c r="E82" s="163">
        <v>31909</v>
      </c>
      <c r="F82" s="162">
        <f t="shared" si="5"/>
        <v>7361</v>
      </c>
      <c r="G82" s="164">
        <f t="shared" si="4"/>
        <v>5417</v>
      </c>
      <c r="H82" s="163">
        <v>58</v>
      </c>
    </row>
    <row r="83" spans="1:8" x14ac:dyDescent="0.2">
      <c r="A83" s="159">
        <v>72</v>
      </c>
      <c r="B83" s="160">
        <f t="shared" si="3"/>
        <v>132.81</v>
      </c>
      <c r="C83" s="161">
        <v>278.20999999999998</v>
      </c>
      <c r="D83" s="162">
        <v>44710</v>
      </c>
      <c r="E83" s="163">
        <v>31909</v>
      </c>
      <c r="F83" s="162">
        <f t="shared" si="5"/>
        <v>7359</v>
      </c>
      <c r="G83" s="164">
        <f t="shared" si="4"/>
        <v>5416</v>
      </c>
      <c r="H83" s="163">
        <v>58</v>
      </c>
    </row>
    <row r="84" spans="1:8" x14ac:dyDescent="0.2">
      <c r="A84" s="159">
        <v>73</v>
      </c>
      <c r="B84" s="160">
        <f t="shared" si="3"/>
        <v>132.85</v>
      </c>
      <c r="C84" s="161">
        <v>278.20999999999998</v>
      </c>
      <c r="D84" s="162">
        <v>44710</v>
      </c>
      <c r="E84" s="163">
        <v>31909</v>
      </c>
      <c r="F84" s="162">
        <f t="shared" si="5"/>
        <v>7357</v>
      </c>
      <c r="G84" s="164">
        <f t="shared" si="4"/>
        <v>5415</v>
      </c>
      <c r="H84" s="163">
        <v>58</v>
      </c>
    </row>
    <row r="85" spans="1:8" x14ac:dyDescent="0.2">
      <c r="A85" s="159">
        <v>74</v>
      </c>
      <c r="B85" s="160">
        <f t="shared" si="3"/>
        <v>132.88999999999999</v>
      </c>
      <c r="C85" s="161">
        <v>278.20999999999998</v>
      </c>
      <c r="D85" s="162">
        <v>44710</v>
      </c>
      <c r="E85" s="163">
        <v>31909</v>
      </c>
      <c r="F85" s="162">
        <f t="shared" si="5"/>
        <v>7356</v>
      </c>
      <c r="G85" s="164">
        <f t="shared" si="4"/>
        <v>5414</v>
      </c>
      <c r="H85" s="163">
        <v>58</v>
      </c>
    </row>
    <row r="86" spans="1:8" x14ac:dyDescent="0.2">
      <c r="A86" s="159">
        <v>75</v>
      </c>
      <c r="B86" s="160">
        <f t="shared" si="3"/>
        <v>132.93</v>
      </c>
      <c r="C86" s="161">
        <v>278.20999999999998</v>
      </c>
      <c r="D86" s="162">
        <v>44710</v>
      </c>
      <c r="E86" s="163">
        <v>31909</v>
      </c>
      <c r="F86" s="162">
        <f t="shared" si="5"/>
        <v>7354</v>
      </c>
      <c r="G86" s="164">
        <f t="shared" si="4"/>
        <v>5412</v>
      </c>
      <c r="H86" s="163">
        <v>58</v>
      </c>
    </row>
    <row r="87" spans="1:8" x14ac:dyDescent="0.2">
      <c r="A87" s="159">
        <v>76</v>
      </c>
      <c r="B87" s="160">
        <f t="shared" si="3"/>
        <v>132.97</v>
      </c>
      <c r="C87" s="161">
        <v>278.20999999999998</v>
      </c>
      <c r="D87" s="162">
        <v>44710</v>
      </c>
      <c r="E87" s="163">
        <v>31909</v>
      </c>
      <c r="F87" s="162">
        <f t="shared" si="5"/>
        <v>7352</v>
      </c>
      <c r="G87" s="164">
        <f t="shared" si="4"/>
        <v>5411</v>
      </c>
      <c r="H87" s="163">
        <v>58</v>
      </c>
    </row>
    <row r="88" spans="1:8" x14ac:dyDescent="0.2">
      <c r="A88" s="159">
        <v>77</v>
      </c>
      <c r="B88" s="160">
        <f t="shared" si="3"/>
        <v>133.01</v>
      </c>
      <c r="C88" s="161">
        <v>278.20999999999998</v>
      </c>
      <c r="D88" s="162">
        <v>44710</v>
      </c>
      <c r="E88" s="163">
        <v>31909</v>
      </c>
      <c r="F88" s="162">
        <f t="shared" si="5"/>
        <v>7351</v>
      </c>
      <c r="G88" s="164">
        <f t="shared" si="4"/>
        <v>5410</v>
      </c>
      <c r="H88" s="163">
        <v>58</v>
      </c>
    </row>
    <row r="89" spans="1:8" x14ac:dyDescent="0.2">
      <c r="A89" s="159">
        <v>78</v>
      </c>
      <c r="B89" s="160">
        <f t="shared" si="3"/>
        <v>133.04</v>
      </c>
      <c r="C89" s="161">
        <v>278.20999999999998</v>
      </c>
      <c r="D89" s="162">
        <v>44710</v>
      </c>
      <c r="E89" s="163">
        <v>31909</v>
      </c>
      <c r="F89" s="162">
        <f t="shared" si="5"/>
        <v>7349</v>
      </c>
      <c r="G89" s="164">
        <f t="shared" si="4"/>
        <v>5409</v>
      </c>
      <c r="H89" s="163">
        <v>58</v>
      </c>
    </row>
    <row r="90" spans="1:8" x14ac:dyDescent="0.2">
      <c r="A90" s="159">
        <v>79</v>
      </c>
      <c r="B90" s="160">
        <f t="shared" si="3"/>
        <v>133.08000000000001</v>
      </c>
      <c r="C90" s="161">
        <v>278.20999999999998</v>
      </c>
      <c r="D90" s="162">
        <v>44710</v>
      </c>
      <c r="E90" s="163">
        <v>31909</v>
      </c>
      <c r="F90" s="162">
        <f t="shared" si="5"/>
        <v>7348</v>
      </c>
      <c r="G90" s="164">
        <f t="shared" si="4"/>
        <v>5408</v>
      </c>
      <c r="H90" s="163">
        <v>58</v>
      </c>
    </row>
    <row r="91" spans="1:8" x14ac:dyDescent="0.2">
      <c r="A91" s="159">
        <v>80</v>
      </c>
      <c r="B91" s="160">
        <f t="shared" si="3"/>
        <v>133.12</v>
      </c>
      <c r="C91" s="161">
        <v>278.20999999999998</v>
      </c>
      <c r="D91" s="162">
        <v>44710</v>
      </c>
      <c r="E91" s="163">
        <v>31909</v>
      </c>
      <c r="F91" s="162">
        <f t="shared" si="5"/>
        <v>7346</v>
      </c>
      <c r="G91" s="164">
        <f t="shared" si="4"/>
        <v>5407</v>
      </c>
      <c r="H91" s="163">
        <v>58</v>
      </c>
    </row>
    <row r="92" spans="1:8" x14ac:dyDescent="0.2">
      <c r="A92" s="159">
        <v>81</v>
      </c>
      <c r="B92" s="160">
        <f t="shared" si="3"/>
        <v>133.15</v>
      </c>
      <c r="C92" s="161">
        <v>278.20999999999998</v>
      </c>
      <c r="D92" s="162">
        <v>44710</v>
      </c>
      <c r="E92" s="163">
        <v>31909</v>
      </c>
      <c r="F92" s="162">
        <f t="shared" si="5"/>
        <v>7345</v>
      </c>
      <c r="G92" s="164">
        <f t="shared" si="4"/>
        <v>5406</v>
      </c>
      <c r="H92" s="163">
        <v>58</v>
      </c>
    </row>
    <row r="93" spans="1:8" x14ac:dyDescent="0.2">
      <c r="A93" s="159">
        <v>82</v>
      </c>
      <c r="B93" s="160">
        <f t="shared" si="3"/>
        <v>133.19</v>
      </c>
      <c r="C93" s="161">
        <v>278.20999999999998</v>
      </c>
      <c r="D93" s="162">
        <v>44710</v>
      </c>
      <c r="E93" s="163">
        <v>31909</v>
      </c>
      <c r="F93" s="162">
        <f t="shared" si="5"/>
        <v>7343</v>
      </c>
      <c r="G93" s="164">
        <f t="shared" si="4"/>
        <v>5405</v>
      </c>
      <c r="H93" s="163">
        <v>58</v>
      </c>
    </row>
    <row r="94" spans="1:8" x14ac:dyDescent="0.2">
      <c r="A94" s="159">
        <v>83</v>
      </c>
      <c r="B94" s="160">
        <f t="shared" si="3"/>
        <v>133.22</v>
      </c>
      <c r="C94" s="161">
        <v>278.20999999999998</v>
      </c>
      <c r="D94" s="162">
        <v>44710</v>
      </c>
      <c r="E94" s="163">
        <v>31909</v>
      </c>
      <c r="F94" s="162">
        <f t="shared" si="5"/>
        <v>7342</v>
      </c>
      <c r="G94" s="164">
        <f t="shared" si="4"/>
        <v>5404</v>
      </c>
      <c r="H94" s="163">
        <v>58</v>
      </c>
    </row>
    <row r="95" spans="1:8" x14ac:dyDescent="0.2">
      <c r="A95" s="159">
        <v>84</v>
      </c>
      <c r="B95" s="160">
        <f t="shared" si="3"/>
        <v>133.26</v>
      </c>
      <c r="C95" s="161">
        <v>278.20999999999998</v>
      </c>
      <c r="D95" s="162">
        <v>44710</v>
      </c>
      <c r="E95" s="163">
        <v>31909</v>
      </c>
      <c r="F95" s="162">
        <f t="shared" si="5"/>
        <v>7340</v>
      </c>
      <c r="G95" s="164">
        <f t="shared" si="4"/>
        <v>5402</v>
      </c>
      <c r="H95" s="163">
        <v>58</v>
      </c>
    </row>
    <row r="96" spans="1:8" x14ac:dyDescent="0.2">
      <c r="A96" s="159">
        <v>85</v>
      </c>
      <c r="B96" s="160">
        <f t="shared" si="3"/>
        <v>133.29</v>
      </c>
      <c r="C96" s="161">
        <v>278.20999999999998</v>
      </c>
      <c r="D96" s="162">
        <v>44710</v>
      </c>
      <c r="E96" s="163">
        <v>31909</v>
      </c>
      <c r="F96" s="162">
        <f t="shared" si="5"/>
        <v>7339</v>
      </c>
      <c r="G96" s="164">
        <f t="shared" si="4"/>
        <v>5402</v>
      </c>
      <c r="H96" s="163">
        <v>58</v>
      </c>
    </row>
    <row r="97" spans="1:8" x14ac:dyDescent="0.2">
      <c r="A97" s="159">
        <v>86</v>
      </c>
      <c r="B97" s="160">
        <f t="shared" si="3"/>
        <v>133.33000000000001</v>
      </c>
      <c r="C97" s="161">
        <v>278.20999999999998</v>
      </c>
      <c r="D97" s="162">
        <v>44710</v>
      </c>
      <c r="E97" s="163">
        <v>31909</v>
      </c>
      <c r="F97" s="162">
        <f t="shared" si="5"/>
        <v>7338</v>
      </c>
      <c r="G97" s="164">
        <f t="shared" si="4"/>
        <v>5400</v>
      </c>
      <c r="H97" s="163">
        <v>58</v>
      </c>
    </row>
    <row r="98" spans="1:8" x14ac:dyDescent="0.2">
      <c r="A98" s="159">
        <v>87</v>
      </c>
      <c r="B98" s="160">
        <f t="shared" si="3"/>
        <v>133.36000000000001</v>
      </c>
      <c r="C98" s="161">
        <v>278.20999999999998</v>
      </c>
      <c r="D98" s="162">
        <v>44710</v>
      </c>
      <c r="E98" s="163">
        <v>31909</v>
      </c>
      <c r="F98" s="162">
        <f t="shared" si="5"/>
        <v>7336</v>
      </c>
      <c r="G98" s="164">
        <f t="shared" si="4"/>
        <v>5399</v>
      </c>
      <c r="H98" s="163">
        <v>58</v>
      </c>
    </row>
    <row r="99" spans="1:8" x14ac:dyDescent="0.2">
      <c r="A99" s="159">
        <v>88</v>
      </c>
      <c r="B99" s="160">
        <f t="shared" si="3"/>
        <v>133.38999999999999</v>
      </c>
      <c r="C99" s="161">
        <v>278.20999999999998</v>
      </c>
      <c r="D99" s="162">
        <v>44710</v>
      </c>
      <c r="E99" s="163">
        <v>31909</v>
      </c>
      <c r="F99" s="162">
        <f t="shared" si="5"/>
        <v>7335</v>
      </c>
      <c r="G99" s="164">
        <f t="shared" si="4"/>
        <v>5399</v>
      </c>
      <c r="H99" s="163">
        <v>58</v>
      </c>
    </row>
    <row r="100" spans="1:8" x14ac:dyDescent="0.2">
      <c r="A100" s="159">
        <v>89</v>
      </c>
      <c r="B100" s="160">
        <f t="shared" si="3"/>
        <v>133.43</v>
      </c>
      <c r="C100" s="161">
        <v>278.20999999999998</v>
      </c>
      <c r="D100" s="162">
        <v>44710</v>
      </c>
      <c r="E100" s="163">
        <v>31909</v>
      </c>
      <c r="F100" s="162">
        <f t="shared" si="5"/>
        <v>7334</v>
      </c>
      <c r="G100" s="164">
        <f t="shared" si="4"/>
        <v>5397</v>
      </c>
      <c r="H100" s="163">
        <v>58</v>
      </c>
    </row>
    <row r="101" spans="1:8" x14ac:dyDescent="0.2">
      <c r="A101" s="159">
        <v>90</v>
      </c>
      <c r="B101" s="160">
        <f t="shared" si="3"/>
        <v>133.46</v>
      </c>
      <c r="C101" s="161">
        <v>278.20999999999998</v>
      </c>
      <c r="D101" s="162">
        <v>44710</v>
      </c>
      <c r="E101" s="163">
        <v>31909</v>
      </c>
      <c r="F101" s="162">
        <f t="shared" si="5"/>
        <v>7332</v>
      </c>
      <c r="G101" s="164">
        <f t="shared" si="4"/>
        <v>5396</v>
      </c>
      <c r="H101" s="163">
        <v>58</v>
      </c>
    </row>
    <row r="102" spans="1:8" x14ac:dyDescent="0.2">
      <c r="A102" s="159">
        <v>91</v>
      </c>
      <c r="B102" s="160">
        <f t="shared" si="3"/>
        <v>133.49</v>
      </c>
      <c r="C102" s="161">
        <v>278.20999999999998</v>
      </c>
      <c r="D102" s="162">
        <v>44710</v>
      </c>
      <c r="E102" s="163">
        <v>31909</v>
      </c>
      <c r="F102" s="162">
        <f t="shared" si="5"/>
        <v>7331</v>
      </c>
      <c r="G102" s="164">
        <f t="shared" si="4"/>
        <v>5396</v>
      </c>
      <c r="H102" s="163">
        <v>58</v>
      </c>
    </row>
    <row r="103" spans="1:8" x14ac:dyDescent="0.2">
      <c r="A103" s="159">
        <v>92</v>
      </c>
      <c r="B103" s="160">
        <f t="shared" si="3"/>
        <v>133.52000000000001</v>
      </c>
      <c r="C103" s="161">
        <v>278.20999999999998</v>
      </c>
      <c r="D103" s="162">
        <v>44710</v>
      </c>
      <c r="E103" s="163">
        <v>31909</v>
      </c>
      <c r="F103" s="162">
        <f t="shared" si="5"/>
        <v>7330</v>
      </c>
      <c r="G103" s="164">
        <f t="shared" si="4"/>
        <v>5395</v>
      </c>
      <c r="H103" s="163">
        <v>58</v>
      </c>
    </row>
    <row r="104" spans="1:8" x14ac:dyDescent="0.2">
      <c r="A104" s="159">
        <v>93</v>
      </c>
      <c r="B104" s="160">
        <f t="shared" si="3"/>
        <v>133.55000000000001</v>
      </c>
      <c r="C104" s="161">
        <v>278.20999999999998</v>
      </c>
      <c r="D104" s="162">
        <v>44710</v>
      </c>
      <c r="E104" s="163">
        <v>31909</v>
      </c>
      <c r="F104" s="162">
        <f t="shared" si="5"/>
        <v>7329</v>
      </c>
      <c r="G104" s="164">
        <f t="shared" si="4"/>
        <v>5394</v>
      </c>
      <c r="H104" s="163">
        <v>58</v>
      </c>
    </row>
    <row r="105" spans="1:8" x14ac:dyDescent="0.2">
      <c r="A105" s="159">
        <v>94</v>
      </c>
      <c r="B105" s="160">
        <f t="shared" si="3"/>
        <v>133.59</v>
      </c>
      <c r="C105" s="161">
        <v>278.20999999999998</v>
      </c>
      <c r="D105" s="162">
        <v>44710</v>
      </c>
      <c r="E105" s="163">
        <v>31909</v>
      </c>
      <c r="F105" s="162">
        <f t="shared" si="5"/>
        <v>7327</v>
      </c>
      <c r="G105" s="164">
        <f t="shared" si="4"/>
        <v>5392</v>
      </c>
      <c r="H105" s="163">
        <v>58</v>
      </c>
    </row>
    <row r="106" spans="1:8" x14ac:dyDescent="0.2">
      <c r="A106" s="159">
        <v>95</v>
      </c>
      <c r="B106" s="160">
        <f t="shared" si="3"/>
        <v>133.62</v>
      </c>
      <c r="C106" s="161">
        <v>278.20999999999998</v>
      </c>
      <c r="D106" s="162">
        <v>44710</v>
      </c>
      <c r="E106" s="163">
        <v>31909</v>
      </c>
      <c r="F106" s="162">
        <f t="shared" si="5"/>
        <v>7326</v>
      </c>
      <c r="G106" s="164">
        <f t="shared" si="4"/>
        <v>5392</v>
      </c>
      <c r="H106" s="163">
        <v>58</v>
      </c>
    </row>
    <row r="107" spans="1:8" x14ac:dyDescent="0.2">
      <c r="A107" s="159">
        <v>96</v>
      </c>
      <c r="B107" s="160">
        <f t="shared" si="3"/>
        <v>133.65</v>
      </c>
      <c r="C107" s="161">
        <v>278.20999999999998</v>
      </c>
      <c r="D107" s="162">
        <v>44710</v>
      </c>
      <c r="E107" s="163">
        <v>31909</v>
      </c>
      <c r="F107" s="162">
        <f t="shared" si="5"/>
        <v>7325</v>
      </c>
      <c r="G107" s="164">
        <f t="shared" si="4"/>
        <v>5391</v>
      </c>
      <c r="H107" s="163">
        <v>58</v>
      </c>
    </row>
    <row r="108" spans="1:8" x14ac:dyDescent="0.2">
      <c r="A108" s="159">
        <v>97</v>
      </c>
      <c r="B108" s="160">
        <f t="shared" si="3"/>
        <v>133.68</v>
      </c>
      <c r="C108" s="161">
        <v>278.20999999999998</v>
      </c>
      <c r="D108" s="162">
        <v>44710</v>
      </c>
      <c r="E108" s="163">
        <v>31909</v>
      </c>
      <c r="F108" s="162">
        <f t="shared" si="5"/>
        <v>7323</v>
      </c>
      <c r="G108" s="164">
        <f t="shared" si="4"/>
        <v>5390</v>
      </c>
      <c r="H108" s="163">
        <v>58</v>
      </c>
    </row>
    <row r="109" spans="1:8" x14ac:dyDescent="0.2">
      <c r="A109" s="159">
        <v>98</v>
      </c>
      <c r="B109" s="160">
        <f t="shared" si="3"/>
        <v>133.71</v>
      </c>
      <c r="C109" s="161">
        <v>278.20999999999998</v>
      </c>
      <c r="D109" s="162">
        <v>44710</v>
      </c>
      <c r="E109" s="163">
        <v>31909</v>
      </c>
      <c r="F109" s="162">
        <f t="shared" si="5"/>
        <v>7322</v>
      </c>
      <c r="G109" s="164">
        <f t="shared" si="4"/>
        <v>5389</v>
      </c>
      <c r="H109" s="163">
        <v>58</v>
      </c>
    </row>
    <row r="110" spans="1:8" x14ac:dyDescent="0.2">
      <c r="A110" s="159">
        <v>99</v>
      </c>
      <c r="B110" s="160">
        <f t="shared" si="3"/>
        <v>133.74</v>
      </c>
      <c r="C110" s="161">
        <v>278.20999999999998</v>
      </c>
      <c r="D110" s="162">
        <v>44710</v>
      </c>
      <c r="E110" s="163">
        <v>31909</v>
      </c>
      <c r="F110" s="162">
        <f t="shared" si="5"/>
        <v>7321</v>
      </c>
      <c r="G110" s="164">
        <f t="shared" si="4"/>
        <v>5388</v>
      </c>
      <c r="H110" s="163">
        <v>58</v>
      </c>
    </row>
    <row r="111" spans="1:8" x14ac:dyDescent="0.2">
      <c r="A111" s="159">
        <v>100</v>
      </c>
      <c r="B111" s="160">
        <f t="shared" si="3"/>
        <v>133.76</v>
      </c>
      <c r="C111" s="161">
        <v>278.20999999999998</v>
      </c>
      <c r="D111" s="162">
        <v>44710</v>
      </c>
      <c r="E111" s="163">
        <v>31909</v>
      </c>
      <c r="F111" s="162">
        <f t="shared" si="5"/>
        <v>7320</v>
      </c>
      <c r="G111" s="164">
        <f t="shared" si="4"/>
        <v>5387</v>
      </c>
      <c r="H111" s="163">
        <v>58</v>
      </c>
    </row>
    <row r="112" spans="1:8" x14ac:dyDescent="0.2">
      <c r="A112" s="159">
        <v>101</v>
      </c>
      <c r="B112" s="160">
        <f t="shared" si="3"/>
        <v>133.79</v>
      </c>
      <c r="C112" s="161">
        <v>278.20999999999998</v>
      </c>
      <c r="D112" s="162">
        <v>44710</v>
      </c>
      <c r="E112" s="163">
        <v>31909</v>
      </c>
      <c r="F112" s="162">
        <f t="shared" si="5"/>
        <v>7319</v>
      </c>
      <c r="G112" s="164">
        <f t="shared" si="4"/>
        <v>5386</v>
      </c>
      <c r="H112" s="163">
        <v>58</v>
      </c>
    </row>
    <row r="113" spans="1:8" x14ac:dyDescent="0.2">
      <c r="A113" s="159">
        <v>102</v>
      </c>
      <c r="B113" s="160">
        <f t="shared" si="3"/>
        <v>133.82</v>
      </c>
      <c r="C113" s="161">
        <v>278.20999999999998</v>
      </c>
      <c r="D113" s="162">
        <v>44710</v>
      </c>
      <c r="E113" s="163">
        <v>31909</v>
      </c>
      <c r="F113" s="162">
        <f t="shared" si="5"/>
        <v>7318</v>
      </c>
      <c r="G113" s="164">
        <f t="shared" si="4"/>
        <v>5386</v>
      </c>
      <c r="H113" s="163">
        <v>58</v>
      </c>
    </row>
    <row r="114" spans="1:8" x14ac:dyDescent="0.2">
      <c r="A114" s="159">
        <v>103</v>
      </c>
      <c r="B114" s="160">
        <f t="shared" si="3"/>
        <v>133.85</v>
      </c>
      <c r="C114" s="161">
        <v>278.20999999999998</v>
      </c>
      <c r="D114" s="162">
        <v>44710</v>
      </c>
      <c r="E114" s="163">
        <v>31909</v>
      </c>
      <c r="F114" s="162">
        <f t="shared" si="5"/>
        <v>7317</v>
      </c>
      <c r="G114" s="164">
        <f t="shared" si="4"/>
        <v>5385</v>
      </c>
      <c r="H114" s="163">
        <v>58</v>
      </c>
    </row>
    <row r="115" spans="1:8" x14ac:dyDescent="0.2">
      <c r="A115" s="159">
        <v>104</v>
      </c>
      <c r="B115" s="160">
        <f t="shared" si="3"/>
        <v>133.88</v>
      </c>
      <c r="C115" s="161">
        <v>278.20999999999998</v>
      </c>
      <c r="D115" s="162">
        <v>44710</v>
      </c>
      <c r="E115" s="163">
        <v>31909</v>
      </c>
      <c r="F115" s="162">
        <f t="shared" si="5"/>
        <v>7315</v>
      </c>
      <c r="G115" s="164">
        <f t="shared" si="4"/>
        <v>5384</v>
      </c>
      <c r="H115" s="163">
        <v>58</v>
      </c>
    </row>
    <row r="116" spans="1:8" x14ac:dyDescent="0.2">
      <c r="A116" s="159">
        <v>105</v>
      </c>
      <c r="B116" s="160">
        <f t="shared" si="3"/>
        <v>133.91</v>
      </c>
      <c r="C116" s="161">
        <v>278.20999999999998</v>
      </c>
      <c r="D116" s="162">
        <v>44710</v>
      </c>
      <c r="E116" s="163">
        <v>31909</v>
      </c>
      <c r="F116" s="162">
        <f t="shared" si="5"/>
        <v>7314</v>
      </c>
      <c r="G116" s="164">
        <f t="shared" si="4"/>
        <v>5383</v>
      </c>
      <c r="H116" s="163">
        <v>58</v>
      </c>
    </row>
    <row r="117" spans="1:8" x14ac:dyDescent="0.2">
      <c r="A117" s="159">
        <v>106</v>
      </c>
      <c r="B117" s="160">
        <f t="shared" si="3"/>
        <v>133.93</v>
      </c>
      <c r="C117" s="161">
        <v>278.20999999999998</v>
      </c>
      <c r="D117" s="162">
        <v>44710</v>
      </c>
      <c r="E117" s="163">
        <v>31909</v>
      </c>
      <c r="F117" s="162">
        <f t="shared" si="5"/>
        <v>7313</v>
      </c>
      <c r="G117" s="164">
        <f t="shared" si="4"/>
        <v>5382</v>
      </c>
      <c r="H117" s="163">
        <v>58</v>
      </c>
    </row>
    <row r="118" spans="1:8" x14ac:dyDescent="0.2">
      <c r="A118" s="159">
        <v>107</v>
      </c>
      <c r="B118" s="160">
        <f t="shared" si="3"/>
        <v>133.96</v>
      </c>
      <c r="C118" s="161">
        <v>278.20999999999998</v>
      </c>
      <c r="D118" s="162">
        <v>44710</v>
      </c>
      <c r="E118" s="163">
        <v>31909</v>
      </c>
      <c r="F118" s="162">
        <f t="shared" si="5"/>
        <v>7312</v>
      </c>
      <c r="G118" s="164">
        <f t="shared" si="4"/>
        <v>5381</v>
      </c>
      <c r="H118" s="163">
        <v>58</v>
      </c>
    </row>
    <row r="119" spans="1:8" x14ac:dyDescent="0.2">
      <c r="A119" s="159">
        <v>108</v>
      </c>
      <c r="B119" s="160">
        <f t="shared" ref="B119:B182" si="6">ROUND(2.9*LN(A119)+120.41,2)</f>
        <v>133.99</v>
      </c>
      <c r="C119" s="161">
        <v>278.20999999999998</v>
      </c>
      <c r="D119" s="162">
        <v>44710</v>
      </c>
      <c r="E119" s="163">
        <v>31909</v>
      </c>
      <c r="F119" s="162">
        <f t="shared" si="5"/>
        <v>7311</v>
      </c>
      <c r="G119" s="164">
        <f t="shared" si="4"/>
        <v>5381</v>
      </c>
      <c r="H119" s="163">
        <v>58</v>
      </c>
    </row>
    <row r="120" spans="1:8" x14ac:dyDescent="0.2">
      <c r="A120" s="159">
        <v>109</v>
      </c>
      <c r="B120" s="160">
        <f t="shared" si="6"/>
        <v>134.01</v>
      </c>
      <c r="C120" s="161">
        <v>278.20999999999998</v>
      </c>
      <c r="D120" s="162">
        <v>44710</v>
      </c>
      <c r="E120" s="163">
        <v>31909</v>
      </c>
      <c r="F120" s="162">
        <f t="shared" si="5"/>
        <v>7310</v>
      </c>
      <c r="G120" s="164">
        <f t="shared" si="4"/>
        <v>5380</v>
      </c>
      <c r="H120" s="163">
        <v>58</v>
      </c>
    </row>
    <row r="121" spans="1:8" x14ac:dyDescent="0.2">
      <c r="A121" s="159">
        <v>110</v>
      </c>
      <c r="B121" s="160">
        <f t="shared" si="6"/>
        <v>134.04</v>
      </c>
      <c r="C121" s="161">
        <v>278.20999999999998</v>
      </c>
      <c r="D121" s="162">
        <v>44710</v>
      </c>
      <c r="E121" s="163">
        <v>31909</v>
      </c>
      <c r="F121" s="162">
        <f t="shared" si="5"/>
        <v>7309</v>
      </c>
      <c r="G121" s="164">
        <f t="shared" si="4"/>
        <v>5379</v>
      </c>
      <c r="H121" s="163">
        <v>58</v>
      </c>
    </row>
    <row r="122" spans="1:8" x14ac:dyDescent="0.2">
      <c r="A122" s="159">
        <v>111</v>
      </c>
      <c r="B122" s="160">
        <f t="shared" si="6"/>
        <v>134.07</v>
      </c>
      <c r="C122" s="161">
        <v>278.20999999999998</v>
      </c>
      <c r="D122" s="162">
        <v>44710</v>
      </c>
      <c r="E122" s="163">
        <v>31909</v>
      </c>
      <c r="F122" s="162">
        <f t="shared" si="5"/>
        <v>7308</v>
      </c>
      <c r="G122" s="164">
        <f t="shared" si="4"/>
        <v>5378</v>
      </c>
      <c r="H122" s="163">
        <v>58</v>
      </c>
    </row>
    <row r="123" spans="1:8" x14ac:dyDescent="0.2">
      <c r="A123" s="159">
        <v>112</v>
      </c>
      <c r="B123" s="160">
        <f t="shared" si="6"/>
        <v>134.09</v>
      </c>
      <c r="C123" s="161">
        <v>278.20999999999998</v>
      </c>
      <c r="D123" s="162">
        <v>44710</v>
      </c>
      <c r="E123" s="163">
        <v>31909</v>
      </c>
      <c r="F123" s="162">
        <f t="shared" si="5"/>
        <v>7307</v>
      </c>
      <c r="G123" s="164">
        <f t="shared" si="4"/>
        <v>5378</v>
      </c>
      <c r="H123" s="163">
        <v>58</v>
      </c>
    </row>
    <row r="124" spans="1:8" x14ac:dyDescent="0.2">
      <c r="A124" s="159">
        <v>113</v>
      </c>
      <c r="B124" s="160">
        <f t="shared" si="6"/>
        <v>134.12</v>
      </c>
      <c r="C124" s="161">
        <v>278.20999999999998</v>
      </c>
      <c r="D124" s="162">
        <v>44710</v>
      </c>
      <c r="E124" s="163">
        <v>31909</v>
      </c>
      <c r="F124" s="162">
        <f t="shared" si="5"/>
        <v>7306</v>
      </c>
      <c r="G124" s="164">
        <f t="shared" si="4"/>
        <v>5377</v>
      </c>
      <c r="H124" s="163">
        <v>58</v>
      </c>
    </row>
    <row r="125" spans="1:8" x14ac:dyDescent="0.2">
      <c r="A125" s="159">
        <v>114</v>
      </c>
      <c r="B125" s="160">
        <f t="shared" si="6"/>
        <v>134.13999999999999</v>
      </c>
      <c r="C125" s="161">
        <v>278.20999999999998</v>
      </c>
      <c r="D125" s="162">
        <v>44710</v>
      </c>
      <c r="E125" s="163">
        <v>31909</v>
      </c>
      <c r="F125" s="162">
        <f t="shared" si="5"/>
        <v>7305</v>
      </c>
      <c r="G125" s="164">
        <f t="shared" si="4"/>
        <v>5376</v>
      </c>
      <c r="H125" s="163">
        <v>58</v>
      </c>
    </row>
    <row r="126" spans="1:8" x14ac:dyDescent="0.2">
      <c r="A126" s="159">
        <v>115</v>
      </c>
      <c r="B126" s="160">
        <f t="shared" si="6"/>
        <v>134.16999999999999</v>
      </c>
      <c r="C126" s="161">
        <v>278.20999999999998</v>
      </c>
      <c r="D126" s="162">
        <v>44710</v>
      </c>
      <c r="E126" s="163">
        <v>31909</v>
      </c>
      <c r="F126" s="162">
        <f t="shared" si="5"/>
        <v>7304</v>
      </c>
      <c r="G126" s="164">
        <f t="shared" si="4"/>
        <v>5375</v>
      </c>
      <c r="H126" s="163">
        <v>58</v>
      </c>
    </row>
    <row r="127" spans="1:8" x14ac:dyDescent="0.2">
      <c r="A127" s="159">
        <v>116</v>
      </c>
      <c r="B127" s="160">
        <f t="shared" si="6"/>
        <v>134.19999999999999</v>
      </c>
      <c r="C127" s="161">
        <v>278.20999999999998</v>
      </c>
      <c r="D127" s="162">
        <v>44710</v>
      </c>
      <c r="E127" s="163">
        <v>31909</v>
      </c>
      <c r="F127" s="162">
        <f t="shared" si="5"/>
        <v>7302</v>
      </c>
      <c r="G127" s="164">
        <f t="shared" si="4"/>
        <v>5374</v>
      </c>
      <c r="H127" s="163">
        <v>58</v>
      </c>
    </row>
    <row r="128" spans="1:8" x14ac:dyDescent="0.2">
      <c r="A128" s="159">
        <v>117</v>
      </c>
      <c r="B128" s="160">
        <f t="shared" si="6"/>
        <v>134.22</v>
      </c>
      <c r="C128" s="161">
        <v>278.20999999999998</v>
      </c>
      <c r="D128" s="162">
        <v>44710</v>
      </c>
      <c r="E128" s="163">
        <v>31909</v>
      </c>
      <c r="F128" s="162">
        <f t="shared" si="5"/>
        <v>7302</v>
      </c>
      <c r="G128" s="164">
        <f t="shared" si="4"/>
        <v>5374</v>
      </c>
      <c r="H128" s="163">
        <v>58</v>
      </c>
    </row>
    <row r="129" spans="1:8" x14ac:dyDescent="0.2">
      <c r="A129" s="159">
        <v>118</v>
      </c>
      <c r="B129" s="160">
        <f t="shared" si="6"/>
        <v>134.24</v>
      </c>
      <c r="C129" s="161">
        <v>278.20999999999998</v>
      </c>
      <c r="D129" s="162">
        <v>44710</v>
      </c>
      <c r="E129" s="163">
        <v>31909</v>
      </c>
      <c r="F129" s="162">
        <f t="shared" si="5"/>
        <v>7301</v>
      </c>
      <c r="G129" s="164">
        <f t="shared" si="4"/>
        <v>5373</v>
      </c>
      <c r="H129" s="163">
        <v>58</v>
      </c>
    </row>
    <row r="130" spans="1:8" x14ac:dyDescent="0.2">
      <c r="A130" s="159">
        <v>119</v>
      </c>
      <c r="B130" s="160">
        <f t="shared" si="6"/>
        <v>134.27000000000001</v>
      </c>
      <c r="C130" s="161">
        <v>278.20999999999998</v>
      </c>
      <c r="D130" s="162">
        <v>44710</v>
      </c>
      <c r="E130" s="163">
        <v>31909</v>
      </c>
      <c r="F130" s="162">
        <f t="shared" si="5"/>
        <v>7300</v>
      </c>
      <c r="G130" s="164">
        <f t="shared" si="4"/>
        <v>5372</v>
      </c>
      <c r="H130" s="163">
        <v>58</v>
      </c>
    </row>
    <row r="131" spans="1:8" x14ac:dyDescent="0.2">
      <c r="A131" s="159">
        <v>120</v>
      </c>
      <c r="B131" s="160">
        <f t="shared" si="6"/>
        <v>134.29</v>
      </c>
      <c r="C131" s="161">
        <v>278.20999999999998</v>
      </c>
      <c r="D131" s="162">
        <v>44710</v>
      </c>
      <c r="E131" s="163">
        <v>31909</v>
      </c>
      <c r="F131" s="162">
        <f t="shared" si="5"/>
        <v>7299</v>
      </c>
      <c r="G131" s="164">
        <f t="shared" si="4"/>
        <v>5372</v>
      </c>
      <c r="H131" s="163">
        <v>58</v>
      </c>
    </row>
    <row r="132" spans="1:8" x14ac:dyDescent="0.2">
      <c r="A132" s="159">
        <v>121</v>
      </c>
      <c r="B132" s="160">
        <f t="shared" si="6"/>
        <v>134.32</v>
      </c>
      <c r="C132" s="161">
        <v>278.20999999999998</v>
      </c>
      <c r="D132" s="162">
        <v>44710</v>
      </c>
      <c r="E132" s="163">
        <v>31909</v>
      </c>
      <c r="F132" s="162">
        <f t="shared" si="5"/>
        <v>7298</v>
      </c>
      <c r="G132" s="164">
        <f t="shared" si="4"/>
        <v>5371</v>
      </c>
      <c r="H132" s="163">
        <v>58</v>
      </c>
    </row>
    <row r="133" spans="1:8" x14ac:dyDescent="0.2">
      <c r="A133" s="159">
        <v>122</v>
      </c>
      <c r="B133" s="160">
        <f t="shared" si="6"/>
        <v>134.34</v>
      </c>
      <c r="C133" s="161">
        <v>278.20999999999998</v>
      </c>
      <c r="D133" s="162">
        <v>44710</v>
      </c>
      <c r="E133" s="163">
        <v>31909</v>
      </c>
      <c r="F133" s="162">
        <f t="shared" si="5"/>
        <v>7297</v>
      </c>
      <c r="G133" s="164">
        <f t="shared" si="4"/>
        <v>5370</v>
      </c>
      <c r="H133" s="163">
        <v>58</v>
      </c>
    </row>
    <row r="134" spans="1:8" x14ac:dyDescent="0.2">
      <c r="A134" s="159">
        <v>123</v>
      </c>
      <c r="B134" s="160">
        <f t="shared" si="6"/>
        <v>134.37</v>
      </c>
      <c r="C134" s="161">
        <v>278.20999999999998</v>
      </c>
      <c r="D134" s="162">
        <v>44710</v>
      </c>
      <c r="E134" s="163">
        <v>31909</v>
      </c>
      <c r="F134" s="162">
        <f t="shared" si="5"/>
        <v>7296</v>
      </c>
      <c r="G134" s="164">
        <f t="shared" si="4"/>
        <v>5369</v>
      </c>
      <c r="H134" s="163">
        <v>58</v>
      </c>
    </row>
    <row r="135" spans="1:8" x14ac:dyDescent="0.2">
      <c r="A135" s="159">
        <v>124</v>
      </c>
      <c r="B135" s="160">
        <f t="shared" si="6"/>
        <v>134.38999999999999</v>
      </c>
      <c r="C135" s="161">
        <v>278.20999999999998</v>
      </c>
      <c r="D135" s="162">
        <v>44710</v>
      </c>
      <c r="E135" s="163">
        <v>31909</v>
      </c>
      <c r="F135" s="162">
        <f t="shared" si="5"/>
        <v>7295</v>
      </c>
      <c r="G135" s="164">
        <f t="shared" si="4"/>
        <v>5369</v>
      </c>
      <c r="H135" s="163">
        <v>58</v>
      </c>
    </row>
    <row r="136" spans="1:8" x14ac:dyDescent="0.2">
      <c r="A136" s="159">
        <v>125</v>
      </c>
      <c r="B136" s="160">
        <f t="shared" si="6"/>
        <v>134.41</v>
      </c>
      <c r="C136" s="161">
        <v>278.20999999999998</v>
      </c>
      <c r="D136" s="162">
        <v>44710</v>
      </c>
      <c r="E136" s="163">
        <v>31909</v>
      </c>
      <c r="F136" s="162">
        <f t="shared" si="5"/>
        <v>7294</v>
      </c>
      <c r="G136" s="164">
        <f t="shared" si="4"/>
        <v>5368</v>
      </c>
      <c r="H136" s="163">
        <v>58</v>
      </c>
    </row>
    <row r="137" spans="1:8" x14ac:dyDescent="0.2">
      <c r="A137" s="159">
        <v>126</v>
      </c>
      <c r="B137" s="160">
        <f t="shared" si="6"/>
        <v>134.44</v>
      </c>
      <c r="C137" s="161">
        <v>278.20999999999998</v>
      </c>
      <c r="D137" s="162">
        <v>44710</v>
      </c>
      <c r="E137" s="163">
        <v>31909</v>
      </c>
      <c r="F137" s="162">
        <f t="shared" si="5"/>
        <v>7293</v>
      </c>
      <c r="G137" s="164">
        <f t="shared" si="4"/>
        <v>5367</v>
      </c>
      <c r="H137" s="163">
        <v>58</v>
      </c>
    </row>
    <row r="138" spans="1:8" x14ac:dyDescent="0.2">
      <c r="A138" s="159">
        <v>127</v>
      </c>
      <c r="B138" s="160">
        <f t="shared" si="6"/>
        <v>134.46</v>
      </c>
      <c r="C138" s="161">
        <v>278.20999999999998</v>
      </c>
      <c r="D138" s="162">
        <v>44710</v>
      </c>
      <c r="E138" s="163">
        <v>31909</v>
      </c>
      <c r="F138" s="162">
        <f t="shared" si="5"/>
        <v>7292</v>
      </c>
      <c r="G138" s="164">
        <f t="shared" si="4"/>
        <v>5367</v>
      </c>
      <c r="H138" s="163">
        <v>58</v>
      </c>
    </row>
    <row r="139" spans="1:8" x14ac:dyDescent="0.2">
      <c r="A139" s="159">
        <v>128</v>
      </c>
      <c r="B139" s="160">
        <f t="shared" si="6"/>
        <v>134.47999999999999</v>
      </c>
      <c r="C139" s="161">
        <v>278.20999999999998</v>
      </c>
      <c r="D139" s="162">
        <v>44710</v>
      </c>
      <c r="E139" s="163">
        <v>31909</v>
      </c>
      <c r="F139" s="162">
        <f t="shared" si="5"/>
        <v>7291</v>
      </c>
      <c r="G139" s="164">
        <f t="shared" si="4"/>
        <v>5366</v>
      </c>
      <c r="H139" s="163">
        <v>58</v>
      </c>
    </row>
    <row r="140" spans="1:8" x14ac:dyDescent="0.2">
      <c r="A140" s="159">
        <v>129</v>
      </c>
      <c r="B140" s="160">
        <f t="shared" si="6"/>
        <v>134.5</v>
      </c>
      <c r="C140" s="161">
        <v>278.20999999999998</v>
      </c>
      <c r="D140" s="162">
        <v>44710</v>
      </c>
      <c r="E140" s="163">
        <v>31909</v>
      </c>
      <c r="F140" s="162">
        <f t="shared" si="5"/>
        <v>7290</v>
      </c>
      <c r="G140" s="164">
        <f t="shared" ref="G140:G203" si="7">ROUND(12*(1/B140*D140+1/C140*E140),0)</f>
        <v>5365</v>
      </c>
      <c r="H140" s="163">
        <v>58</v>
      </c>
    </row>
    <row r="141" spans="1:8" x14ac:dyDescent="0.2">
      <c r="A141" s="159">
        <v>130</v>
      </c>
      <c r="B141" s="160">
        <f t="shared" si="6"/>
        <v>134.53</v>
      </c>
      <c r="C141" s="161">
        <v>278.20999999999998</v>
      </c>
      <c r="D141" s="162">
        <v>44710</v>
      </c>
      <c r="E141" s="163">
        <v>31909</v>
      </c>
      <c r="F141" s="162">
        <f t="shared" si="5"/>
        <v>7289</v>
      </c>
      <c r="G141" s="164">
        <f t="shared" si="7"/>
        <v>5364</v>
      </c>
      <c r="H141" s="163">
        <v>58</v>
      </c>
    </row>
    <row r="142" spans="1:8" x14ac:dyDescent="0.2">
      <c r="A142" s="159">
        <v>131</v>
      </c>
      <c r="B142" s="160">
        <f t="shared" si="6"/>
        <v>134.55000000000001</v>
      </c>
      <c r="C142" s="161">
        <v>278.20999999999998</v>
      </c>
      <c r="D142" s="162">
        <v>44710</v>
      </c>
      <c r="E142" s="163">
        <v>31909</v>
      </c>
      <c r="F142" s="162">
        <f t="shared" si="5"/>
        <v>7288</v>
      </c>
      <c r="G142" s="164">
        <f t="shared" si="7"/>
        <v>5364</v>
      </c>
      <c r="H142" s="163">
        <v>58</v>
      </c>
    </row>
    <row r="143" spans="1:8" x14ac:dyDescent="0.2">
      <c r="A143" s="159">
        <v>132</v>
      </c>
      <c r="B143" s="160">
        <f t="shared" si="6"/>
        <v>134.57</v>
      </c>
      <c r="C143" s="161">
        <v>278.20999999999998</v>
      </c>
      <c r="D143" s="162">
        <v>44710</v>
      </c>
      <c r="E143" s="163">
        <v>31909</v>
      </c>
      <c r="F143" s="162">
        <f t="shared" ref="F143:F206" si="8">ROUND(12*1.348*(1/B143*D143+1/C143*E143)+H143,0)</f>
        <v>7288</v>
      </c>
      <c r="G143" s="164">
        <f t="shared" si="7"/>
        <v>5363</v>
      </c>
      <c r="H143" s="163">
        <v>58</v>
      </c>
    </row>
    <row r="144" spans="1:8" x14ac:dyDescent="0.2">
      <c r="A144" s="159">
        <v>133</v>
      </c>
      <c r="B144" s="160">
        <f t="shared" si="6"/>
        <v>134.59</v>
      </c>
      <c r="C144" s="161">
        <v>278.20999999999998</v>
      </c>
      <c r="D144" s="162">
        <v>44710</v>
      </c>
      <c r="E144" s="163">
        <v>31909</v>
      </c>
      <c r="F144" s="162">
        <f t="shared" si="8"/>
        <v>7287</v>
      </c>
      <c r="G144" s="164">
        <f t="shared" si="7"/>
        <v>5363</v>
      </c>
      <c r="H144" s="163">
        <v>58</v>
      </c>
    </row>
    <row r="145" spans="1:8" x14ac:dyDescent="0.2">
      <c r="A145" s="159">
        <v>134</v>
      </c>
      <c r="B145" s="160">
        <f t="shared" si="6"/>
        <v>134.61000000000001</v>
      </c>
      <c r="C145" s="161">
        <v>278.20999999999998</v>
      </c>
      <c r="D145" s="162">
        <v>44710</v>
      </c>
      <c r="E145" s="163">
        <v>31909</v>
      </c>
      <c r="F145" s="162">
        <f t="shared" si="8"/>
        <v>7286</v>
      </c>
      <c r="G145" s="164">
        <f t="shared" si="7"/>
        <v>5362</v>
      </c>
      <c r="H145" s="163">
        <v>58</v>
      </c>
    </row>
    <row r="146" spans="1:8" x14ac:dyDescent="0.2">
      <c r="A146" s="159">
        <v>135</v>
      </c>
      <c r="B146" s="160">
        <f t="shared" si="6"/>
        <v>134.63999999999999</v>
      </c>
      <c r="C146" s="161">
        <v>278.20999999999998</v>
      </c>
      <c r="D146" s="162">
        <v>44710</v>
      </c>
      <c r="E146" s="163">
        <v>31909</v>
      </c>
      <c r="F146" s="162">
        <f t="shared" si="8"/>
        <v>7285</v>
      </c>
      <c r="G146" s="164">
        <f t="shared" si="7"/>
        <v>5361</v>
      </c>
      <c r="H146" s="163">
        <v>58</v>
      </c>
    </row>
    <row r="147" spans="1:8" x14ac:dyDescent="0.2">
      <c r="A147" s="159">
        <v>136</v>
      </c>
      <c r="B147" s="160">
        <f t="shared" si="6"/>
        <v>134.66</v>
      </c>
      <c r="C147" s="161">
        <v>278.20999999999998</v>
      </c>
      <c r="D147" s="162">
        <v>44710</v>
      </c>
      <c r="E147" s="163">
        <v>31909</v>
      </c>
      <c r="F147" s="162">
        <f t="shared" si="8"/>
        <v>7284</v>
      </c>
      <c r="G147" s="164">
        <f t="shared" si="7"/>
        <v>5361</v>
      </c>
      <c r="H147" s="163">
        <v>58</v>
      </c>
    </row>
    <row r="148" spans="1:8" x14ac:dyDescent="0.2">
      <c r="A148" s="159">
        <v>137</v>
      </c>
      <c r="B148" s="160">
        <f t="shared" si="6"/>
        <v>134.68</v>
      </c>
      <c r="C148" s="161">
        <v>278.20999999999998</v>
      </c>
      <c r="D148" s="162">
        <v>44710</v>
      </c>
      <c r="E148" s="163">
        <v>31909</v>
      </c>
      <c r="F148" s="162">
        <f t="shared" si="8"/>
        <v>7283</v>
      </c>
      <c r="G148" s="164">
        <f t="shared" si="7"/>
        <v>5360</v>
      </c>
      <c r="H148" s="163">
        <v>58</v>
      </c>
    </row>
    <row r="149" spans="1:8" x14ac:dyDescent="0.2">
      <c r="A149" s="159">
        <v>138</v>
      </c>
      <c r="B149" s="160">
        <f t="shared" si="6"/>
        <v>134.69999999999999</v>
      </c>
      <c r="C149" s="161">
        <v>278.20999999999998</v>
      </c>
      <c r="D149" s="162">
        <v>44710</v>
      </c>
      <c r="E149" s="163">
        <v>31909</v>
      </c>
      <c r="F149" s="162">
        <f t="shared" si="8"/>
        <v>7282</v>
      </c>
      <c r="G149" s="164">
        <f t="shared" si="7"/>
        <v>5359</v>
      </c>
      <c r="H149" s="163">
        <v>58</v>
      </c>
    </row>
    <row r="150" spans="1:8" x14ac:dyDescent="0.2">
      <c r="A150" s="159">
        <v>139</v>
      </c>
      <c r="B150" s="160">
        <f t="shared" si="6"/>
        <v>134.72</v>
      </c>
      <c r="C150" s="161">
        <v>278.20999999999998</v>
      </c>
      <c r="D150" s="162">
        <v>44710</v>
      </c>
      <c r="E150" s="163">
        <v>31909</v>
      </c>
      <c r="F150" s="162">
        <f t="shared" si="8"/>
        <v>7282</v>
      </c>
      <c r="G150" s="164">
        <f t="shared" si="7"/>
        <v>5359</v>
      </c>
      <c r="H150" s="163">
        <v>58</v>
      </c>
    </row>
    <row r="151" spans="1:8" x14ac:dyDescent="0.2">
      <c r="A151" s="159">
        <v>140</v>
      </c>
      <c r="B151" s="160">
        <f t="shared" si="6"/>
        <v>134.74</v>
      </c>
      <c r="C151" s="161">
        <v>278.20999999999998</v>
      </c>
      <c r="D151" s="162">
        <v>44710</v>
      </c>
      <c r="E151" s="163">
        <v>31909</v>
      </c>
      <c r="F151" s="162">
        <f t="shared" si="8"/>
        <v>7281</v>
      </c>
      <c r="G151" s="164">
        <f t="shared" si="7"/>
        <v>5358</v>
      </c>
      <c r="H151" s="163">
        <v>58</v>
      </c>
    </row>
    <row r="152" spans="1:8" x14ac:dyDescent="0.2">
      <c r="A152" s="159">
        <v>141</v>
      </c>
      <c r="B152" s="160">
        <f t="shared" si="6"/>
        <v>134.76</v>
      </c>
      <c r="C152" s="161">
        <v>278.20999999999998</v>
      </c>
      <c r="D152" s="162">
        <v>44710</v>
      </c>
      <c r="E152" s="163">
        <v>31909</v>
      </c>
      <c r="F152" s="162">
        <f t="shared" si="8"/>
        <v>7280</v>
      </c>
      <c r="G152" s="164">
        <f t="shared" si="7"/>
        <v>5358</v>
      </c>
      <c r="H152" s="163">
        <v>58</v>
      </c>
    </row>
    <row r="153" spans="1:8" x14ac:dyDescent="0.2">
      <c r="A153" s="159">
        <v>142</v>
      </c>
      <c r="B153" s="160">
        <f t="shared" si="6"/>
        <v>134.78</v>
      </c>
      <c r="C153" s="161">
        <v>278.20999999999998</v>
      </c>
      <c r="D153" s="162">
        <v>44710</v>
      </c>
      <c r="E153" s="163">
        <v>31909</v>
      </c>
      <c r="F153" s="162">
        <f t="shared" si="8"/>
        <v>7279</v>
      </c>
      <c r="G153" s="164">
        <f t="shared" si="7"/>
        <v>5357</v>
      </c>
      <c r="H153" s="163">
        <v>58</v>
      </c>
    </row>
    <row r="154" spans="1:8" x14ac:dyDescent="0.2">
      <c r="A154" s="159">
        <v>143</v>
      </c>
      <c r="B154" s="160">
        <f t="shared" si="6"/>
        <v>134.80000000000001</v>
      </c>
      <c r="C154" s="161">
        <v>278.20999999999998</v>
      </c>
      <c r="D154" s="162">
        <v>44710</v>
      </c>
      <c r="E154" s="163">
        <v>31909</v>
      </c>
      <c r="F154" s="162">
        <f t="shared" si="8"/>
        <v>7278</v>
      </c>
      <c r="G154" s="164">
        <f t="shared" si="7"/>
        <v>5356</v>
      </c>
      <c r="H154" s="163">
        <v>58</v>
      </c>
    </row>
    <row r="155" spans="1:8" x14ac:dyDescent="0.2">
      <c r="A155" s="159">
        <v>144</v>
      </c>
      <c r="B155" s="160">
        <f t="shared" si="6"/>
        <v>134.82</v>
      </c>
      <c r="C155" s="161">
        <v>278.20999999999998</v>
      </c>
      <c r="D155" s="162">
        <v>44710</v>
      </c>
      <c r="E155" s="163">
        <v>31909</v>
      </c>
      <c r="F155" s="162">
        <f t="shared" si="8"/>
        <v>7278</v>
      </c>
      <c r="G155" s="164">
        <f t="shared" si="7"/>
        <v>5356</v>
      </c>
      <c r="H155" s="163">
        <v>58</v>
      </c>
    </row>
    <row r="156" spans="1:8" x14ac:dyDescent="0.2">
      <c r="A156" s="159">
        <v>145</v>
      </c>
      <c r="B156" s="160">
        <f t="shared" si="6"/>
        <v>134.84</v>
      </c>
      <c r="C156" s="161">
        <v>278.20999999999998</v>
      </c>
      <c r="D156" s="162">
        <v>44710</v>
      </c>
      <c r="E156" s="163">
        <v>31909</v>
      </c>
      <c r="F156" s="162">
        <f t="shared" si="8"/>
        <v>7277</v>
      </c>
      <c r="G156" s="164">
        <f t="shared" si="7"/>
        <v>5355</v>
      </c>
      <c r="H156" s="163">
        <v>58</v>
      </c>
    </row>
    <row r="157" spans="1:8" x14ac:dyDescent="0.2">
      <c r="A157" s="159">
        <v>146</v>
      </c>
      <c r="B157" s="160">
        <f t="shared" si="6"/>
        <v>134.86000000000001</v>
      </c>
      <c r="C157" s="161">
        <v>278.20999999999998</v>
      </c>
      <c r="D157" s="162">
        <v>44710</v>
      </c>
      <c r="E157" s="163">
        <v>31909</v>
      </c>
      <c r="F157" s="162">
        <f t="shared" si="8"/>
        <v>7276</v>
      </c>
      <c r="G157" s="164">
        <f t="shared" si="7"/>
        <v>5355</v>
      </c>
      <c r="H157" s="163">
        <v>58</v>
      </c>
    </row>
    <row r="158" spans="1:8" x14ac:dyDescent="0.2">
      <c r="A158" s="159">
        <v>147</v>
      </c>
      <c r="B158" s="160">
        <f t="shared" si="6"/>
        <v>134.88</v>
      </c>
      <c r="C158" s="161">
        <v>278.20999999999998</v>
      </c>
      <c r="D158" s="162">
        <v>44710</v>
      </c>
      <c r="E158" s="163">
        <v>31909</v>
      </c>
      <c r="F158" s="162">
        <f t="shared" si="8"/>
        <v>7275</v>
      </c>
      <c r="G158" s="164">
        <f t="shared" si="7"/>
        <v>5354</v>
      </c>
      <c r="H158" s="163">
        <v>58</v>
      </c>
    </row>
    <row r="159" spans="1:8" x14ac:dyDescent="0.2">
      <c r="A159" s="159">
        <v>148</v>
      </c>
      <c r="B159" s="160">
        <f t="shared" si="6"/>
        <v>134.9</v>
      </c>
      <c r="C159" s="161">
        <v>278.20999999999998</v>
      </c>
      <c r="D159" s="162">
        <v>44710</v>
      </c>
      <c r="E159" s="163">
        <v>31909</v>
      </c>
      <c r="F159" s="162">
        <f t="shared" si="8"/>
        <v>7275</v>
      </c>
      <c r="G159" s="164">
        <f t="shared" si="7"/>
        <v>5353</v>
      </c>
      <c r="H159" s="163">
        <v>58</v>
      </c>
    </row>
    <row r="160" spans="1:8" x14ac:dyDescent="0.2">
      <c r="A160" s="159">
        <v>149</v>
      </c>
      <c r="B160" s="160">
        <f t="shared" si="6"/>
        <v>134.91999999999999</v>
      </c>
      <c r="C160" s="161">
        <v>278.20999999999998</v>
      </c>
      <c r="D160" s="162">
        <v>44710</v>
      </c>
      <c r="E160" s="163">
        <v>31909</v>
      </c>
      <c r="F160" s="162">
        <f t="shared" si="8"/>
        <v>7274</v>
      </c>
      <c r="G160" s="164">
        <f t="shared" si="7"/>
        <v>5353</v>
      </c>
      <c r="H160" s="163">
        <v>58</v>
      </c>
    </row>
    <row r="161" spans="1:8" x14ac:dyDescent="0.2">
      <c r="A161" s="159">
        <v>150</v>
      </c>
      <c r="B161" s="160">
        <f t="shared" si="6"/>
        <v>134.94</v>
      </c>
      <c r="C161" s="161">
        <v>278.20999999999998</v>
      </c>
      <c r="D161" s="162">
        <v>44710</v>
      </c>
      <c r="E161" s="163">
        <v>31909</v>
      </c>
      <c r="F161" s="162">
        <f t="shared" si="8"/>
        <v>7273</v>
      </c>
      <c r="G161" s="164">
        <f t="shared" si="7"/>
        <v>5352</v>
      </c>
      <c r="H161" s="163">
        <v>58</v>
      </c>
    </row>
    <row r="162" spans="1:8" x14ac:dyDescent="0.2">
      <c r="A162" s="159">
        <v>151</v>
      </c>
      <c r="B162" s="160">
        <f t="shared" si="6"/>
        <v>134.96</v>
      </c>
      <c r="C162" s="161">
        <v>278.20999999999998</v>
      </c>
      <c r="D162" s="162">
        <v>44710</v>
      </c>
      <c r="E162" s="163">
        <v>31909</v>
      </c>
      <c r="F162" s="162">
        <f t="shared" si="8"/>
        <v>7272</v>
      </c>
      <c r="G162" s="164">
        <f t="shared" si="7"/>
        <v>5352</v>
      </c>
      <c r="H162" s="163">
        <v>58</v>
      </c>
    </row>
    <row r="163" spans="1:8" x14ac:dyDescent="0.2">
      <c r="A163" s="159">
        <v>152</v>
      </c>
      <c r="B163" s="160">
        <f t="shared" si="6"/>
        <v>134.97999999999999</v>
      </c>
      <c r="C163" s="161">
        <v>278.20999999999998</v>
      </c>
      <c r="D163" s="162">
        <v>44710</v>
      </c>
      <c r="E163" s="163">
        <v>31909</v>
      </c>
      <c r="F163" s="162">
        <f t="shared" si="8"/>
        <v>7271</v>
      </c>
      <c r="G163" s="164">
        <f t="shared" si="7"/>
        <v>5351</v>
      </c>
      <c r="H163" s="163">
        <v>58</v>
      </c>
    </row>
    <row r="164" spans="1:8" x14ac:dyDescent="0.2">
      <c r="A164" s="159">
        <v>153</v>
      </c>
      <c r="B164" s="160">
        <f t="shared" si="6"/>
        <v>135</v>
      </c>
      <c r="C164" s="161">
        <v>278.20999999999998</v>
      </c>
      <c r="D164" s="162">
        <v>44710</v>
      </c>
      <c r="E164" s="163">
        <v>31909</v>
      </c>
      <c r="F164" s="162">
        <f t="shared" si="8"/>
        <v>7271</v>
      </c>
      <c r="G164" s="164">
        <f t="shared" si="7"/>
        <v>5351</v>
      </c>
      <c r="H164" s="163">
        <v>58</v>
      </c>
    </row>
    <row r="165" spans="1:8" x14ac:dyDescent="0.2">
      <c r="A165" s="159">
        <v>154</v>
      </c>
      <c r="B165" s="160">
        <f t="shared" si="6"/>
        <v>135.02000000000001</v>
      </c>
      <c r="C165" s="161">
        <v>278.20999999999998</v>
      </c>
      <c r="D165" s="162">
        <v>44710</v>
      </c>
      <c r="E165" s="163">
        <v>31909</v>
      </c>
      <c r="F165" s="162">
        <f t="shared" si="8"/>
        <v>7270</v>
      </c>
      <c r="G165" s="164">
        <f t="shared" si="7"/>
        <v>5350</v>
      </c>
      <c r="H165" s="163">
        <v>58</v>
      </c>
    </row>
    <row r="166" spans="1:8" x14ac:dyDescent="0.2">
      <c r="A166" s="159">
        <v>155</v>
      </c>
      <c r="B166" s="160">
        <f t="shared" si="6"/>
        <v>135.04</v>
      </c>
      <c r="C166" s="161">
        <v>278.20999999999998</v>
      </c>
      <c r="D166" s="162">
        <v>44710</v>
      </c>
      <c r="E166" s="163">
        <v>31909</v>
      </c>
      <c r="F166" s="162">
        <f t="shared" si="8"/>
        <v>7269</v>
      </c>
      <c r="G166" s="164">
        <f t="shared" si="7"/>
        <v>5349</v>
      </c>
      <c r="H166" s="163">
        <v>58</v>
      </c>
    </row>
    <row r="167" spans="1:8" x14ac:dyDescent="0.2">
      <c r="A167" s="159">
        <v>156</v>
      </c>
      <c r="B167" s="160">
        <f t="shared" si="6"/>
        <v>135.05000000000001</v>
      </c>
      <c r="C167" s="161">
        <v>278.20999999999998</v>
      </c>
      <c r="D167" s="162">
        <v>44710</v>
      </c>
      <c r="E167" s="163">
        <v>31909</v>
      </c>
      <c r="F167" s="162">
        <f t="shared" si="8"/>
        <v>7269</v>
      </c>
      <c r="G167" s="164">
        <f t="shared" si="7"/>
        <v>5349</v>
      </c>
      <c r="H167" s="163">
        <v>58</v>
      </c>
    </row>
    <row r="168" spans="1:8" x14ac:dyDescent="0.2">
      <c r="A168" s="159">
        <v>157</v>
      </c>
      <c r="B168" s="160">
        <f t="shared" si="6"/>
        <v>135.07</v>
      </c>
      <c r="C168" s="161">
        <v>278.20999999999998</v>
      </c>
      <c r="D168" s="162">
        <v>44710</v>
      </c>
      <c r="E168" s="163">
        <v>31909</v>
      </c>
      <c r="F168" s="162">
        <f t="shared" si="8"/>
        <v>7268</v>
      </c>
      <c r="G168" s="164">
        <f t="shared" si="7"/>
        <v>5348</v>
      </c>
      <c r="H168" s="163">
        <v>58</v>
      </c>
    </row>
    <row r="169" spans="1:8" x14ac:dyDescent="0.2">
      <c r="A169" s="159">
        <v>158</v>
      </c>
      <c r="B169" s="160">
        <f t="shared" si="6"/>
        <v>135.09</v>
      </c>
      <c r="C169" s="161">
        <v>278.20999999999998</v>
      </c>
      <c r="D169" s="162">
        <v>44710</v>
      </c>
      <c r="E169" s="163">
        <v>31909</v>
      </c>
      <c r="F169" s="162">
        <f t="shared" si="8"/>
        <v>7267</v>
      </c>
      <c r="G169" s="164">
        <f t="shared" si="7"/>
        <v>5348</v>
      </c>
      <c r="H169" s="163">
        <v>58</v>
      </c>
    </row>
    <row r="170" spans="1:8" x14ac:dyDescent="0.2">
      <c r="A170" s="159">
        <v>159</v>
      </c>
      <c r="B170" s="160">
        <f t="shared" si="6"/>
        <v>135.11000000000001</v>
      </c>
      <c r="C170" s="161">
        <v>278.20999999999998</v>
      </c>
      <c r="D170" s="162">
        <v>44710</v>
      </c>
      <c r="E170" s="163">
        <v>31909</v>
      </c>
      <c r="F170" s="162">
        <f t="shared" si="8"/>
        <v>7266</v>
      </c>
      <c r="G170" s="164">
        <f t="shared" si="7"/>
        <v>5347</v>
      </c>
      <c r="H170" s="163">
        <v>58</v>
      </c>
    </row>
    <row r="171" spans="1:8" x14ac:dyDescent="0.2">
      <c r="A171" s="159">
        <v>160</v>
      </c>
      <c r="B171" s="160">
        <f t="shared" si="6"/>
        <v>135.13</v>
      </c>
      <c r="C171" s="161">
        <v>278.20999999999998</v>
      </c>
      <c r="D171" s="162">
        <v>44710</v>
      </c>
      <c r="E171" s="163">
        <v>31909</v>
      </c>
      <c r="F171" s="162">
        <f t="shared" si="8"/>
        <v>7265</v>
      </c>
      <c r="G171" s="164">
        <f t="shared" si="7"/>
        <v>5347</v>
      </c>
      <c r="H171" s="163">
        <v>58</v>
      </c>
    </row>
    <row r="172" spans="1:8" x14ac:dyDescent="0.2">
      <c r="A172" s="159">
        <v>161</v>
      </c>
      <c r="B172" s="160">
        <f t="shared" si="6"/>
        <v>135.15</v>
      </c>
      <c r="C172" s="161">
        <v>278.20999999999998</v>
      </c>
      <c r="D172" s="162">
        <v>44710</v>
      </c>
      <c r="E172" s="163">
        <v>31909</v>
      </c>
      <c r="F172" s="162">
        <f t="shared" si="8"/>
        <v>7265</v>
      </c>
      <c r="G172" s="164">
        <f t="shared" si="7"/>
        <v>5346</v>
      </c>
      <c r="H172" s="163">
        <v>58</v>
      </c>
    </row>
    <row r="173" spans="1:8" x14ac:dyDescent="0.2">
      <c r="A173" s="159">
        <v>162</v>
      </c>
      <c r="B173" s="160">
        <f t="shared" si="6"/>
        <v>135.16</v>
      </c>
      <c r="C173" s="161">
        <v>278.20999999999998</v>
      </c>
      <c r="D173" s="162">
        <v>44710</v>
      </c>
      <c r="E173" s="163">
        <v>31909</v>
      </c>
      <c r="F173" s="162">
        <f t="shared" si="8"/>
        <v>7264</v>
      </c>
      <c r="G173" s="164">
        <f t="shared" si="7"/>
        <v>5346</v>
      </c>
      <c r="H173" s="163">
        <v>58</v>
      </c>
    </row>
    <row r="174" spans="1:8" x14ac:dyDescent="0.2">
      <c r="A174" s="159">
        <v>163</v>
      </c>
      <c r="B174" s="160">
        <f t="shared" si="6"/>
        <v>135.18</v>
      </c>
      <c r="C174" s="161">
        <v>278.20999999999998</v>
      </c>
      <c r="D174" s="162">
        <v>44710</v>
      </c>
      <c r="E174" s="163">
        <v>31909</v>
      </c>
      <c r="F174" s="162">
        <f t="shared" si="8"/>
        <v>7263</v>
      </c>
      <c r="G174" s="164">
        <f t="shared" si="7"/>
        <v>5345</v>
      </c>
      <c r="H174" s="163">
        <v>58</v>
      </c>
    </row>
    <row r="175" spans="1:8" x14ac:dyDescent="0.2">
      <c r="A175" s="159">
        <v>164</v>
      </c>
      <c r="B175" s="160">
        <f t="shared" si="6"/>
        <v>135.19999999999999</v>
      </c>
      <c r="C175" s="161">
        <v>278.20999999999998</v>
      </c>
      <c r="D175" s="162">
        <v>44710</v>
      </c>
      <c r="E175" s="163">
        <v>31909</v>
      </c>
      <c r="F175" s="162">
        <f t="shared" si="8"/>
        <v>7263</v>
      </c>
      <c r="G175" s="164">
        <f t="shared" si="7"/>
        <v>5345</v>
      </c>
      <c r="H175" s="163">
        <v>58</v>
      </c>
    </row>
    <row r="176" spans="1:8" x14ac:dyDescent="0.2">
      <c r="A176" s="159">
        <v>165</v>
      </c>
      <c r="B176" s="160">
        <f t="shared" si="6"/>
        <v>135.22</v>
      </c>
      <c r="C176" s="161">
        <v>278.20999999999998</v>
      </c>
      <c r="D176" s="162">
        <v>44710</v>
      </c>
      <c r="E176" s="163">
        <v>31909</v>
      </c>
      <c r="F176" s="162">
        <f t="shared" si="8"/>
        <v>7262</v>
      </c>
      <c r="G176" s="164">
        <f t="shared" si="7"/>
        <v>5344</v>
      </c>
      <c r="H176" s="163">
        <v>58</v>
      </c>
    </row>
    <row r="177" spans="1:8" x14ac:dyDescent="0.2">
      <c r="A177" s="159">
        <v>166</v>
      </c>
      <c r="B177" s="160">
        <f t="shared" si="6"/>
        <v>135.22999999999999</v>
      </c>
      <c r="C177" s="161">
        <v>278.20999999999998</v>
      </c>
      <c r="D177" s="162">
        <v>44710</v>
      </c>
      <c r="E177" s="163">
        <v>31909</v>
      </c>
      <c r="F177" s="162">
        <f t="shared" si="8"/>
        <v>7261</v>
      </c>
      <c r="G177" s="164">
        <f t="shared" si="7"/>
        <v>5344</v>
      </c>
      <c r="H177" s="163">
        <v>58</v>
      </c>
    </row>
    <row r="178" spans="1:8" x14ac:dyDescent="0.2">
      <c r="A178" s="159">
        <v>167</v>
      </c>
      <c r="B178" s="160">
        <f t="shared" si="6"/>
        <v>135.25</v>
      </c>
      <c r="C178" s="161">
        <v>278.20999999999998</v>
      </c>
      <c r="D178" s="162">
        <v>44710</v>
      </c>
      <c r="E178" s="163">
        <v>31909</v>
      </c>
      <c r="F178" s="162">
        <f t="shared" si="8"/>
        <v>7261</v>
      </c>
      <c r="G178" s="164">
        <f t="shared" si="7"/>
        <v>5343</v>
      </c>
      <c r="H178" s="163">
        <v>58</v>
      </c>
    </row>
    <row r="179" spans="1:8" x14ac:dyDescent="0.2">
      <c r="A179" s="159">
        <v>168</v>
      </c>
      <c r="B179" s="160">
        <f t="shared" si="6"/>
        <v>135.27000000000001</v>
      </c>
      <c r="C179" s="161">
        <v>278.20999999999998</v>
      </c>
      <c r="D179" s="162">
        <v>44710</v>
      </c>
      <c r="E179" s="163">
        <v>31909</v>
      </c>
      <c r="F179" s="162">
        <f t="shared" si="8"/>
        <v>7260</v>
      </c>
      <c r="G179" s="164">
        <f t="shared" si="7"/>
        <v>5343</v>
      </c>
      <c r="H179" s="163">
        <v>58</v>
      </c>
    </row>
    <row r="180" spans="1:8" x14ac:dyDescent="0.2">
      <c r="A180" s="159">
        <v>169</v>
      </c>
      <c r="B180" s="160">
        <f t="shared" si="6"/>
        <v>135.29</v>
      </c>
      <c r="C180" s="161">
        <v>278.20999999999998</v>
      </c>
      <c r="D180" s="162">
        <v>44710</v>
      </c>
      <c r="E180" s="163">
        <v>31909</v>
      </c>
      <c r="F180" s="162">
        <f t="shared" si="8"/>
        <v>7259</v>
      </c>
      <c r="G180" s="164">
        <f t="shared" si="7"/>
        <v>5342</v>
      </c>
      <c r="H180" s="163">
        <v>58</v>
      </c>
    </row>
    <row r="181" spans="1:8" x14ac:dyDescent="0.2">
      <c r="A181" s="159">
        <v>170</v>
      </c>
      <c r="B181" s="160">
        <f t="shared" si="6"/>
        <v>135.30000000000001</v>
      </c>
      <c r="C181" s="161">
        <v>278.20999999999998</v>
      </c>
      <c r="D181" s="162">
        <v>44710</v>
      </c>
      <c r="E181" s="163">
        <v>31909</v>
      </c>
      <c r="F181" s="162">
        <f t="shared" si="8"/>
        <v>7259</v>
      </c>
      <c r="G181" s="164">
        <f t="shared" si="7"/>
        <v>5342</v>
      </c>
      <c r="H181" s="163">
        <v>58</v>
      </c>
    </row>
    <row r="182" spans="1:8" x14ac:dyDescent="0.2">
      <c r="A182" s="159">
        <v>171</v>
      </c>
      <c r="B182" s="160">
        <f t="shared" si="6"/>
        <v>135.32</v>
      </c>
      <c r="C182" s="161">
        <v>278.20999999999998</v>
      </c>
      <c r="D182" s="162">
        <v>44710</v>
      </c>
      <c r="E182" s="163">
        <v>31909</v>
      </c>
      <c r="F182" s="162">
        <f t="shared" si="8"/>
        <v>7258</v>
      </c>
      <c r="G182" s="164">
        <f t="shared" si="7"/>
        <v>5341</v>
      </c>
      <c r="H182" s="163">
        <v>58</v>
      </c>
    </row>
    <row r="183" spans="1:8" x14ac:dyDescent="0.2">
      <c r="A183" s="159">
        <v>172</v>
      </c>
      <c r="B183" s="160">
        <f t="shared" ref="B183:B246" si="9">ROUND(2.9*LN(A183)+120.41,2)</f>
        <v>135.34</v>
      </c>
      <c r="C183" s="161">
        <v>278.20999999999998</v>
      </c>
      <c r="D183" s="162">
        <v>44710</v>
      </c>
      <c r="E183" s="163">
        <v>31909</v>
      </c>
      <c r="F183" s="162">
        <f t="shared" si="8"/>
        <v>7257</v>
      </c>
      <c r="G183" s="164">
        <f t="shared" si="7"/>
        <v>5341</v>
      </c>
      <c r="H183" s="163">
        <v>58</v>
      </c>
    </row>
    <row r="184" spans="1:8" x14ac:dyDescent="0.2">
      <c r="A184" s="159">
        <v>173</v>
      </c>
      <c r="B184" s="160">
        <f t="shared" si="9"/>
        <v>135.35</v>
      </c>
      <c r="C184" s="161">
        <v>278.20999999999998</v>
      </c>
      <c r="D184" s="162">
        <v>44710</v>
      </c>
      <c r="E184" s="163">
        <v>31909</v>
      </c>
      <c r="F184" s="162">
        <f t="shared" si="8"/>
        <v>7257</v>
      </c>
      <c r="G184" s="164">
        <f t="shared" si="7"/>
        <v>5340</v>
      </c>
      <c r="H184" s="163">
        <v>58</v>
      </c>
    </row>
    <row r="185" spans="1:8" x14ac:dyDescent="0.2">
      <c r="A185" s="159">
        <v>174</v>
      </c>
      <c r="B185" s="160">
        <f t="shared" si="9"/>
        <v>135.37</v>
      </c>
      <c r="C185" s="161">
        <v>278.20999999999998</v>
      </c>
      <c r="D185" s="162">
        <v>44710</v>
      </c>
      <c r="E185" s="163">
        <v>31909</v>
      </c>
      <c r="F185" s="162">
        <f t="shared" si="8"/>
        <v>7256</v>
      </c>
      <c r="G185" s="164">
        <f t="shared" si="7"/>
        <v>5340</v>
      </c>
      <c r="H185" s="163">
        <v>58</v>
      </c>
    </row>
    <row r="186" spans="1:8" x14ac:dyDescent="0.2">
      <c r="A186" s="159">
        <v>175</v>
      </c>
      <c r="B186" s="160">
        <f t="shared" si="9"/>
        <v>135.38999999999999</v>
      </c>
      <c r="C186" s="161">
        <v>278.20999999999998</v>
      </c>
      <c r="D186" s="162">
        <v>44710</v>
      </c>
      <c r="E186" s="163">
        <v>31909</v>
      </c>
      <c r="F186" s="162">
        <f t="shared" si="8"/>
        <v>7255</v>
      </c>
      <c r="G186" s="164">
        <f t="shared" si="7"/>
        <v>5339</v>
      </c>
      <c r="H186" s="163">
        <v>58</v>
      </c>
    </row>
    <row r="187" spans="1:8" x14ac:dyDescent="0.2">
      <c r="A187" s="159">
        <v>176</v>
      </c>
      <c r="B187" s="160">
        <f t="shared" si="9"/>
        <v>135.4</v>
      </c>
      <c r="C187" s="161">
        <v>278.20999999999998</v>
      </c>
      <c r="D187" s="162">
        <v>44710</v>
      </c>
      <c r="E187" s="163">
        <v>31909</v>
      </c>
      <c r="F187" s="162">
        <f t="shared" si="8"/>
        <v>7255</v>
      </c>
      <c r="G187" s="164">
        <f t="shared" si="7"/>
        <v>5339</v>
      </c>
      <c r="H187" s="163">
        <v>58</v>
      </c>
    </row>
    <row r="188" spans="1:8" x14ac:dyDescent="0.2">
      <c r="A188" s="159">
        <v>177</v>
      </c>
      <c r="B188" s="160">
        <f t="shared" si="9"/>
        <v>135.41999999999999</v>
      </c>
      <c r="C188" s="161">
        <v>278.20999999999998</v>
      </c>
      <c r="D188" s="162">
        <v>44710</v>
      </c>
      <c r="E188" s="163">
        <v>31909</v>
      </c>
      <c r="F188" s="162">
        <f t="shared" si="8"/>
        <v>7254</v>
      </c>
      <c r="G188" s="164">
        <f t="shared" si="7"/>
        <v>5338</v>
      </c>
      <c r="H188" s="163">
        <v>58</v>
      </c>
    </row>
    <row r="189" spans="1:8" x14ac:dyDescent="0.2">
      <c r="A189" s="159">
        <v>178</v>
      </c>
      <c r="B189" s="160">
        <f t="shared" si="9"/>
        <v>135.44</v>
      </c>
      <c r="C189" s="161">
        <v>278.20999999999998</v>
      </c>
      <c r="D189" s="162">
        <v>44710</v>
      </c>
      <c r="E189" s="163">
        <v>31909</v>
      </c>
      <c r="F189" s="162">
        <f t="shared" si="8"/>
        <v>7253</v>
      </c>
      <c r="G189" s="164">
        <f t="shared" si="7"/>
        <v>5338</v>
      </c>
      <c r="H189" s="163">
        <v>58</v>
      </c>
    </row>
    <row r="190" spans="1:8" x14ac:dyDescent="0.2">
      <c r="A190" s="159">
        <v>179</v>
      </c>
      <c r="B190" s="160">
        <f t="shared" si="9"/>
        <v>135.44999999999999</v>
      </c>
      <c r="C190" s="161">
        <v>278.20999999999998</v>
      </c>
      <c r="D190" s="162">
        <v>44710</v>
      </c>
      <c r="E190" s="163">
        <v>31909</v>
      </c>
      <c r="F190" s="162">
        <f t="shared" si="8"/>
        <v>7253</v>
      </c>
      <c r="G190" s="164">
        <f t="shared" si="7"/>
        <v>5337</v>
      </c>
      <c r="H190" s="163">
        <v>58</v>
      </c>
    </row>
    <row r="191" spans="1:8" x14ac:dyDescent="0.2">
      <c r="A191" s="159">
        <v>180</v>
      </c>
      <c r="B191" s="160">
        <f t="shared" si="9"/>
        <v>135.47</v>
      </c>
      <c r="C191" s="161">
        <v>278.20999999999998</v>
      </c>
      <c r="D191" s="162">
        <v>44710</v>
      </c>
      <c r="E191" s="163">
        <v>31909</v>
      </c>
      <c r="F191" s="162">
        <f t="shared" si="8"/>
        <v>7252</v>
      </c>
      <c r="G191" s="164">
        <f t="shared" si="7"/>
        <v>5337</v>
      </c>
      <c r="H191" s="163">
        <v>58</v>
      </c>
    </row>
    <row r="192" spans="1:8" x14ac:dyDescent="0.2">
      <c r="A192" s="159">
        <v>181</v>
      </c>
      <c r="B192" s="160">
        <f t="shared" si="9"/>
        <v>135.49</v>
      </c>
      <c r="C192" s="161">
        <v>278.20999999999998</v>
      </c>
      <c r="D192" s="162">
        <v>44710</v>
      </c>
      <c r="E192" s="163">
        <v>31909</v>
      </c>
      <c r="F192" s="162">
        <f t="shared" si="8"/>
        <v>7251</v>
      </c>
      <c r="G192" s="164">
        <f t="shared" si="7"/>
        <v>5336</v>
      </c>
      <c r="H192" s="163">
        <v>58</v>
      </c>
    </row>
    <row r="193" spans="1:8" x14ac:dyDescent="0.2">
      <c r="A193" s="159">
        <v>182</v>
      </c>
      <c r="B193" s="160">
        <f t="shared" si="9"/>
        <v>135.5</v>
      </c>
      <c r="C193" s="161">
        <v>278.20999999999998</v>
      </c>
      <c r="D193" s="162">
        <v>44710</v>
      </c>
      <c r="E193" s="163">
        <v>31909</v>
      </c>
      <c r="F193" s="162">
        <f t="shared" si="8"/>
        <v>7251</v>
      </c>
      <c r="G193" s="164">
        <f t="shared" si="7"/>
        <v>5336</v>
      </c>
      <c r="H193" s="163">
        <v>58</v>
      </c>
    </row>
    <row r="194" spans="1:8" x14ac:dyDescent="0.2">
      <c r="A194" s="159">
        <v>183</v>
      </c>
      <c r="B194" s="160">
        <f t="shared" si="9"/>
        <v>135.52000000000001</v>
      </c>
      <c r="C194" s="161">
        <v>278.20999999999998</v>
      </c>
      <c r="D194" s="162">
        <v>44710</v>
      </c>
      <c r="E194" s="163">
        <v>31909</v>
      </c>
      <c r="F194" s="162">
        <f t="shared" si="8"/>
        <v>7250</v>
      </c>
      <c r="G194" s="164">
        <f t="shared" si="7"/>
        <v>5335</v>
      </c>
      <c r="H194" s="163">
        <v>58</v>
      </c>
    </row>
    <row r="195" spans="1:8" x14ac:dyDescent="0.2">
      <c r="A195" s="159">
        <v>184</v>
      </c>
      <c r="B195" s="160">
        <f t="shared" si="9"/>
        <v>135.53</v>
      </c>
      <c r="C195" s="161">
        <v>278.20999999999998</v>
      </c>
      <c r="D195" s="162">
        <v>44710</v>
      </c>
      <c r="E195" s="163">
        <v>31909</v>
      </c>
      <c r="F195" s="162">
        <f t="shared" si="8"/>
        <v>7250</v>
      </c>
      <c r="G195" s="164">
        <f t="shared" si="7"/>
        <v>5335</v>
      </c>
      <c r="H195" s="163">
        <v>58</v>
      </c>
    </row>
    <row r="196" spans="1:8" x14ac:dyDescent="0.2">
      <c r="A196" s="159">
        <v>185</v>
      </c>
      <c r="B196" s="160">
        <f t="shared" si="9"/>
        <v>135.55000000000001</v>
      </c>
      <c r="C196" s="161">
        <v>278.20999999999998</v>
      </c>
      <c r="D196" s="162">
        <v>44710</v>
      </c>
      <c r="E196" s="163">
        <v>31909</v>
      </c>
      <c r="F196" s="162">
        <f t="shared" si="8"/>
        <v>7249</v>
      </c>
      <c r="G196" s="164">
        <f t="shared" si="7"/>
        <v>5334</v>
      </c>
      <c r="H196" s="163">
        <v>58</v>
      </c>
    </row>
    <row r="197" spans="1:8" x14ac:dyDescent="0.2">
      <c r="A197" s="159">
        <v>186</v>
      </c>
      <c r="B197" s="160">
        <f t="shared" si="9"/>
        <v>135.56</v>
      </c>
      <c r="C197" s="161">
        <v>278.20999999999998</v>
      </c>
      <c r="D197" s="162">
        <v>44710</v>
      </c>
      <c r="E197" s="163">
        <v>31909</v>
      </c>
      <c r="F197" s="162">
        <f t="shared" si="8"/>
        <v>7248</v>
      </c>
      <c r="G197" s="164">
        <f t="shared" si="7"/>
        <v>5334</v>
      </c>
      <c r="H197" s="163">
        <v>58</v>
      </c>
    </row>
    <row r="198" spans="1:8" x14ac:dyDescent="0.2">
      <c r="A198" s="159">
        <v>187</v>
      </c>
      <c r="B198" s="160">
        <f t="shared" si="9"/>
        <v>135.58000000000001</v>
      </c>
      <c r="C198" s="161">
        <v>278.20999999999998</v>
      </c>
      <c r="D198" s="162">
        <v>44710</v>
      </c>
      <c r="E198" s="163">
        <v>31909</v>
      </c>
      <c r="F198" s="162">
        <f t="shared" si="8"/>
        <v>7248</v>
      </c>
      <c r="G198" s="164">
        <f t="shared" si="7"/>
        <v>5334</v>
      </c>
      <c r="H198" s="163">
        <v>58</v>
      </c>
    </row>
    <row r="199" spans="1:8" x14ac:dyDescent="0.2">
      <c r="A199" s="159">
        <v>188</v>
      </c>
      <c r="B199" s="160">
        <f t="shared" si="9"/>
        <v>135.6</v>
      </c>
      <c r="C199" s="161">
        <v>278.20999999999998</v>
      </c>
      <c r="D199" s="162">
        <v>44710</v>
      </c>
      <c r="E199" s="163">
        <v>31909</v>
      </c>
      <c r="F199" s="162">
        <f t="shared" si="8"/>
        <v>7247</v>
      </c>
      <c r="G199" s="164">
        <f t="shared" si="7"/>
        <v>5333</v>
      </c>
      <c r="H199" s="163">
        <v>58</v>
      </c>
    </row>
    <row r="200" spans="1:8" x14ac:dyDescent="0.2">
      <c r="A200" s="159">
        <v>189</v>
      </c>
      <c r="B200" s="160">
        <f t="shared" si="9"/>
        <v>135.61000000000001</v>
      </c>
      <c r="C200" s="161">
        <v>278.20999999999998</v>
      </c>
      <c r="D200" s="162">
        <v>44710</v>
      </c>
      <c r="E200" s="163">
        <v>31909</v>
      </c>
      <c r="F200" s="162">
        <f t="shared" si="8"/>
        <v>7246</v>
      </c>
      <c r="G200" s="164">
        <f t="shared" si="7"/>
        <v>5333</v>
      </c>
      <c r="H200" s="163">
        <v>58</v>
      </c>
    </row>
    <row r="201" spans="1:8" x14ac:dyDescent="0.2">
      <c r="A201" s="159">
        <v>190</v>
      </c>
      <c r="B201" s="160">
        <f t="shared" si="9"/>
        <v>135.63</v>
      </c>
      <c r="C201" s="161">
        <v>278.20999999999998</v>
      </c>
      <c r="D201" s="162">
        <v>44710</v>
      </c>
      <c r="E201" s="163">
        <v>31909</v>
      </c>
      <c r="F201" s="162">
        <f t="shared" si="8"/>
        <v>7246</v>
      </c>
      <c r="G201" s="164">
        <f t="shared" si="7"/>
        <v>5332</v>
      </c>
      <c r="H201" s="163">
        <v>58</v>
      </c>
    </row>
    <row r="202" spans="1:8" x14ac:dyDescent="0.2">
      <c r="A202" s="159">
        <v>191</v>
      </c>
      <c r="B202" s="160">
        <f t="shared" si="9"/>
        <v>135.63999999999999</v>
      </c>
      <c r="C202" s="161">
        <v>278.20999999999998</v>
      </c>
      <c r="D202" s="162">
        <v>44710</v>
      </c>
      <c r="E202" s="163">
        <v>31909</v>
      </c>
      <c r="F202" s="162">
        <f t="shared" si="8"/>
        <v>7245</v>
      </c>
      <c r="G202" s="164">
        <f t="shared" si="7"/>
        <v>5332</v>
      </c>
      <c r="H202" s="163">
        <v>58</v>
      </c>
    </row>
    <row r="203" spans="1:8" x14ac:dyDescent="0.2">
      <c r="A203" s="159">
        <v>192</v>
      </c>
      <c r="B203" s="160">
        <f t="shared" si="9"/>
        <v>135.66</v>
      </c>
      <c r="C203" s="161">
        <v>278.20999999999998</v>
      </c>
      <c r="D203" s="162">
        <v>44710</v>
      </c>
      <c r="E203" s="163">
        <v>31909</v>
      </c>
      <c r="F203" s="162">
        <f t="shared" si="8"/>
        <v>7244</v>
      </c>
      <c r="G203" s="164">
        <f t="shared" si="7"/>
        <v>5331</v>
      </c>
      <c r="H203" s="163">
        <v>58</v>
      </c>
    </row>
    <row r="204" spans="1:8" x14ac:dyDescent="0.2">
      <c r="A204" s="159">
        <v>193</v>
      </c>
      <c r="B204" s="160">
        <f t="shared" si="9"/>
        <v>135.66999999999999</v>
      </c>
      <c r="C204" s="161">
        <v>278.20999999999998</v>
      </c>
      <c r="D204" s="162">
        <v>44710</v>
      </c>
      <c r="E204" s="163">
        <v>31909</v>
      </c>
      <c r="F204" s="162">
        <f t="shared" si="8"/>
        <v>7244</v>
      </c>
      <c r="G204" s="164">
        <f t="shared" ref="G204:G267" si="10">ROUND(12*(1/B204*D204+1/C204*E204),0)</f>
        <v>5331</v>
      </c>
      <c r="H204" s="163">
        <v>58</v>
      </c>
    </row>
    <row r="205" spans="1:8" x14ac:dyDescent="0.2">
      <c r="A205" s="159">
        <v>194</v>
      </c>
      <c r="B205" s="160">
        <f t="shared" si="9"/>
        <v>135.69</v>
      </c>
      <c r="C205" s="161">
        <v>278.20999999999998</v>
      </c>
      <c r="D205" s="162">
        <v>44710</v>
      </c>
      <c r="E205" s="163">
        <v>31909</v>
      </c>
      <c r="F205" s="162">
        <f t="shared" si="8"/>
        <v>7243</v>
      </c>
      <c r="G205" s="164">
        <f t="shared" si="10"/>
        <v>5330</v>
      </c>
      <c r="H205" s="163">
        <v>58</v>
      </c>
    </row>
    <row r="206" spans="1:8" x14ac:dyDescent="0.2">
      <c r="A206" s="159">
        <v>195</v>
      </c>
      <c r="B206" s="160">
        <f t="shared" si="9"/>
        <v>135.69999999999999</v>
      </c>
      <c r="C206" s="161">
        <v>278.20999999999998</v>
      </c>
      <c r="D206" s="162">
        <v>44710</v>
      </c>
      <c r="E206" s="163">
        <v>31909</v>
      </c>
      <c r="F206" s="162">
        <f t="shared" si="8"/>
        <v>7243</v>
      </c>
      <c r="G206" s="164">
        <f t="shared" si="10"/>
        <v>5330</v>
      </c>
      <c r="H206" s="163">
        <v>58</v>
      </c>
    </row>
    <row r="207" spans="1:8" x14ac:dyDescent="0.2">
      <c r="A207" s="159">
        <v>196</v>
      </c>
      <c r="B207" s="160">
        <f t="shared" si="9"/>
        <v>135.72</v>
      </c>
      <c r="C207" s="161">
        <v>278.20999999999998</v>
      </c>
      <c r="D207" s="162">
        <v>44710</v>
      </c>
      <c r="E207" s="163">
        <v>31909</v>
      </c>
      <c r="F207" s="162">
        <f t="shared" ref="F207:F270" si="11">ROUND(12*1.348*(1/B207*D207+1/C207*E207)+H207,0)</f>
        <v>7242</v>
      </c>
      <c r="G207" s="164">
        <f t="shared" si="10"/>
        <v>5329</v>
      </c>
      <c r="H207" s="163">
        <v>58</v>
      </c>
    </row>
    <row r="208" spans="1:8" x14ac:dyDescent="0.2">
      <c r="A208" s="159">
        <v>197</v>
      </c>
      <c r="B208" s="160">
        <f t="shared" si="9"/>
        <v>135.72999999999999</v>
      </c>
      <c r="C208" s="161">
        <v>278.20999999999998</v>
      </c>
      <c r="D208" s="162">
        <v>44710</v>
      </c>
      <c r="E208" s="163">
        <v>31909</v>
      </c>
      <c r="F208" s="162">
        <f t="shared" si="11"/>
        <v>7242</v>
      </c>
      <c r="G208" s="164">
        <f t="shared" si="10"/>
        <v>5329</v>
      </c>
      <c r="H208" s="163">
        <v>58</v>
      </c>
    </row>
    <row r="209" spans="1:8" x14ac:dyDescent="0.2">
      <c r="A209" s="159">
        <v>198</v>
      </c>
      <c r="B209" s="160">
        <f t="shared" si="9"/>
        <v>135.75</v>
      </c>
      <c r="C209" s="161">
        <v>278.20999999999998</v>
      </c>
      <c r="D209" s="162">
        <v>44710</v>
      </c>
      <c r="E209" s="163">
        <v>31909</v>
      </c>
      <c r="F209" s="162">
        <f t="shared" si="11"/>
        <v>7241</v>
      </c>
      <c r="G209" s="164">
        <f t="shared" si="10"/>
        <v>5329</v>
      </c>
      <c r="H209" s="163">
        <v>58</v>
      </c>
    </row>
    <row r="210" spans="1:8" x14ac:dyDescent="0.2">
      <c r="A210" s="159">
        <v>199</v>
      </c>
      <c r="B210" s="160">
        <f t="shared" si="9"/>
        <v>135.76</v>
      </c>
      <c r="C210" s="161">
        <v>278.20999999999998</v>
      </c>
      <c r="D210" s="162">
        <v>44710</v>
      </c>
      <c r="E210" s="163">
        <v>31909</v>
      </c>
      <c r="F210" s="162">
        <f t="shared" si="11"/>
        <v>7241</v>
      </c>
      <c r="G210" s="164">
        <f t="shared" si="10"/>
        <v>5328</v>
      </c>
      <c r="H210" s="163">
        <v>58</v>
      </c>
    </row>
    <row r="211" spans="1:8" x14ac:dyDescent="0.2">
      <c r="A211" s="159">
        <v>200</v>
      </c>
      <c r="B211" s="160">
        <f t="shared" si="9"/>
        <v>135.78</v>
      </c>
      <c r="C211" s="161">
        <v>278.20999999999998</v>
      </c>
      <c r="D211" s="162">
        <v>44710</v>
      </c>
      <c r="E211" s="163">
        <v>31909</v>
      </c>
      <c r="F211" s="162">
        <f t="shared" si="11"/>
        <v>7240</v>
      </c>
      <c r="G211" s="164">
        <f t="shared" si="10"/>
        <v>5328</v>
      </c>
      <c r="H211" s="163">
        <v>58</v>
      </c>
    </row>
    <row r="212" spans="1:8" x14ac:dyDescent="0.2">
      <c r="A212" s="159">
        <v>201</v>
      </c>
      <c r="B212" s="160">
        <f t="shared" si="9"/>
        <v>135.79</v>
      </c>
      <c r="C212" s="161">
        <v>278.20999999999998</v>
      </c>
      <c r="D212" s="162">
        <v>44710</v>
      </c>
      <c r="E212" s="163">
        <v>31909</v>
      </c>
      <c r="F212" s="162">
        <f t="shared" si="11"/>
        <v>7239</v>
      </c>
      <c r="G212" s="164">
        <f t="shared" si="10"/>
        <v>5327</v>
      </c>
      <c r="H212" s="163">
        <v>58</v>
      </c>
    </row>
    <row r="213" spans="1:8" x14ac:dyDescent="0.2">
      <c r="A213" s="159">
        <v>202</v>
      </c>
      <c r="B213" s="160">
        <f t="shared" si="9"/>
        <v>135.80000000000001</v>
      </c>
      <c r="C213" s="161">
        <v>278.20999999999998</v>
      </c>
      <c r="D213" s="162">
        <v>44710</v>
      </c>
      <c r="E213" s="163">
        <v>31909</v>
      </c>
      <c r="F213" s="162">
        <f t="shared" si="11"/>
        <v>7239</v>
      </c>
      <c r="G213" s="164">
        <f t="shared" si="10"/>
        <v>5327</v>
      </c>
      <c r="H213" s="163">
        <v>58</v>
      </c>
    </row>
    <row r="214" spans="1:8" x14ac:dyDescent="0.2">
      <c r="A214" s="159">
        <v>203</v>
      </c>
      <c r="B214" s="160">
        <f t="shared" si="9"/>
        <v>135.82</v>
      </c>
      <c r="C214" s="161">
        <v>278.20999999999998</v>
      </c>
      <c r="D214" s="162">
        <v>44710</v>
      </c>
      <c r="E214" s="163">
        <v>31909</v>
      </c>
      <c r="F214" s="162">
        <f t="shared" si="11"/>
        <v>7238</v>
      </c>
      <c r="G214" s="164">
        <f t="shared" si="10"/>
        <v>5327</v>
      </c>
      <c r="H214" s="163">
        <v>58</v>
      </c>
    </row>
    <row r="215" spans="1:8" x14ac:dyDescent="0.2">
      <c r="A215" s="159">
        <v>204</v>
      </c>
      <c r="B215" s="160">
        <f t="shared" si="9"/>
        <v>135.83000000000001</v>
      </c>
      <c r="C215" s="161">
        <v>278.20999999999998</v>
      </c>
      <c r="D215" s="162">
        <v>44710</v>
      </c>
      <c r="E215" s="163">
        <v>31909</v>
      </c>
      <c r="F215" s="162">
        <f t="shared" si="11"/>
        <v>7238</v>
      </c>
      <c r="G215" s="164">
        <f t="shared" si="10"/>
        <v>5326</v>
      </c>
      <c r="H215" s="163">
        <v>58</v>
      </c>
    </row>
    <row r="216" spans="1:8" x14ac:dyDescent="0.2">
      <c r="A216" s="159">
        <v>205</v>
      </c>
      <c r="B216" s="160">
        <f t="shared" si="9"/>
        <v>135.85</v>
      </c>
      <c r="C216" s="161">
        <v>278.20999999999998</v>
      </c>
      <c r="D216" s="162">
        <v>44710</v>
      </c>
      <c r="E216" s="163">
        <v>31909</v>
      </c>
      <c r="F216" s="162">
        <f t="shared" si="11"/>
        <v>7237</v>
      </c>
      <c r="G216" s="164">
        <f t="shared" si="10"/>
        <v>5326</v>
      </c>
      <c r="H216" s="163">
        <v>58</v>
      </c>
    </row>
    <row r="217" spans="1:8" x14ac:dyDescent="0.2">
      <c r="A217" s="159">
        <v>206</v>
      </c>
      <c r="B217" s="160">
        <f t="shared" si="9"/>
        <v>135.86000000000001</v>
      </c>
      <c r="C217" s="161">
        <v>278.20999999999998</v>
      </c>
      <c r="D217" s="162">
        <v>44710</v>
      </c>
      <c r="E217" s="163">
        <v>31909</v>
      </c>
      <c r="F217" s="162">
        <f t="shared" si="11"/>
        <v>7237</v>
      </c>
      <c r="G217" s="164">
        <f t="shared" si="10"/>
        <v>5325</v>
      </c>
      <c r="H217" s="163">
        <v>58</v>
      </c>
    </row>
    <row r="218" spans="1:8" x14ac:dyDescent="0.2">
      <c r="A218" s="159">
        <v>207</v>
      </c>
      <c r="B218" s="160">
        <f t="shared" si="9"/>
        <v>135.87</v>
      </c>
      <c r="C218" s="161">
        <v>278.20999999999998</v>
      </c>
      <c r="D218" s="162">
        <v>44710</v>
      </c>
      <c r="E218" s="163">
        <v>31909</v>
      </c>
      <c r="F218" s="162">
        <f t="shared" si="11"/>
        <v>7236</v>
      </c>
      <c r="G218" s="164">
        <f t="shared" si="10"/>
        <v>5325</v>
      </c>
      <c r="H218" s="163">
        <v>58</v>
      </c>
    </row>
    <row r="219" spans="1:8" x14ac:dyDescent="0.2">
      <c r="A219" s="159">
        <v>208</v>
      </c>
      <c r="B219" s="160">
        <f t="shared" si="9"/>
        <v>135.88999999999999</v>
      </c>
      <c r="C219" s="161">
        <v>278.20999999999998</v>
      </c>
      <c r="D219" s="162">
        <v>44710</v>
      </c>
      <c r="E219" s="163">
        <v>31909</v>
      </c>
      <c r="F219" s="162">
        <f t="shared" si="11"/>
        <v>7235</v>
      </c>
      <c r="G219" s="164">
        <f t="shared" si="10"/>
        <v>5325</v>
      </c>
      <c r="H219" s="163">
        <v>58</v>
      </c>
    </row>
    <row r="220" spans="1:8" x14ac:dyDescent="0.2">
      <c r="A220" s="159">
        <v>209</v>
      </c>
      <c r="B220" s="160">
        <f t="shared" si="9"/>
        <v>135.9</v>
      </c>
      <c r="C220" s="161">
        <v>278.20999999999998</v>
      </c>
      <c r="D220" s="162">
        <v>44710</v>
      </c>
      <c r="E220" s="163">
        <v>31909</v>
      </c>
      <c r="F220" s="162">
        <f t="shared" si="11"/>
        <v>7235</v>
      </c>
      <c r="G220" s="164">
        <f t="shared" si="10"/>
        <v>5324</v>
      </c>
      <c r="H220" s="163">
        <v>58</v>
      </c>
    </row>
    <row r="221" spans="1:8" x14ac:dyDescent="0.2">
      <c r="A221" s="159">
        <v>210</v>
      </c>
      <c r="B221" s="160">
        <f t="shared" si="9"/>
        <v>135.91999999999999</v>
      </c>
      <c r="C221" s="161">
        <v>278.20999999999998</v>
      </c>
      <c r="D221" s="162">
        <v>44710</v>
      </c>
      <c r="E221" s="163">
        <v>31909</v>
      </c>
      <c r="F221" s="162">
        <f t="shared" si="11"/>
        <v>7234</v>
      </c>
      <c r="G221" s="164">
        <f t="shared" si="10"/>
        <v>5324</v>
      </c>
      <c r="H221" s="163">
        <v>58</v>
      </c>
    </row>
    <row r="222" spans="1:8" x14ac:dyDescent="0.2">
      <c r="A222" s="159">
        <v>211</v>
      </c>
      <c r="B222" s="160">
        <f t="shared" si="9"/>
        <v>135.93</v>
      </c>
      <c r="C222" s="161">
        <v>278.20999999999998</v>
      </c>
      <c r="D222" s="162">
        <v>44710</v>
      </c>
      <c r="E222" s="163">
        <v>31909</v>
      </c>
      <c r="F222" s="162">
        <f t="shared" si="11"/>
        <v>7234</v>
      </c>
      <c r="G222" s="164">
        <f t="shared" si="10"/>
        <v>5323</v>
      </c>
      <c r="H222" s="163">
        <v>58</v>
      </c>
    </row>
    <row r="223" spans="1:8" x14ac:dyDescent="0.2">
      <c r="A223" s="159">
        <v>212</v>
      </c>
      <c r="B223" s="160">
        <f t="shared" si="9"/>
        <v>135.94</v>
      </c>
      <c r="C223" s="161">
        <v>278.20999999999998</v>
      </c>
      <c r="D223" s="162">
        <v>44710</v>
      </c>
      <c r="E223" s="163">
        <v>31909</v>
      </c>
      <c r="F223" s="162">
        <f t="shared" si="11"/>
        <v>7233</v>
      </c>
      <c r="G223" s="164">
        <f t="shared" si="10"/>
        <v>5323</v>
      </c>
      <c r="H223" s="163">
        <v>58</v>
      </c>
    </row>
    <row r="224" spans="1:8" x14ac:dyDescent="0.2">
      <c r="A224" s="159">
        <v>213</v>
      </c>
      <c r="B224" s="160">
        <f t="shared" si="9"/>
        <v>135.96</v>
      </c>
      <c r="C224" s="161">
        <v>278.20999999999998</v>
      </c>
      <c r="D224" s="162">
        <v>44710</v>
      </c>
      <c r="E224" s="163">
        <v>31909</v>
      </c>
      <c r="F224" s="162">
        <f t="shared" si="11"/>
        <v>7233</v>
      </c>
      <c r="G224" s="164">
        <f t="shared" si="10"/>
        <v>5322</v>
      </c>
      <c r="H224" s="163">
        <v>58</v>
      </c>
    </row>
    <row r="225" spans="1:8" x14ac:dyDescent="0.2">
      <c r="A225" s="159">
        <v>214</v>
      </c>
      <c r="B225" s="160">
        <f t="shared" si="9"/>
        <v>135.97</v>
      </c>
      <c r="C225" s="161">
        <v>278.20999999999998</v>
      </c>
      <c r="D225" s="162">
        <v>44710</v>
      </c>
      <c r="E225" s="163">
        <v>31909</v>
      </c>
      <c r="F225" s="162">
        <f t="shared" si="11"/>
        <v>7232</v>
      </c>
      <c r="G225" s="164">
        <f t="shared" si="10"/>
        <v>5322</v>
      </c>
      <c r="H225" s="163">
        <v>58</v>
      </c>
    </row>
    <row r="226" spans="1:8" x14ac:dyDescent="0.2">
      <c r="A226" s="159">
        <v>215</v>
      </c>
      <c r="B226" s="160">
        <f t="shared" si="9"/>
        <v>135.97999999999999</v>
      </c>
      <c r="C226" s="161">
        <v>278.20999999999998</v>
      </c>
      <c r="D226" s="162">
        <v>44710</v>
      </c>
      <c r="E226" s="163">
        <v>31909</v>
      </c>
      <c r="F226" s="162">
        <f t="shared" si="11"/>
        <v>7232</v>
      </c>
      <c r="G226" s="164">
        <f t="shared" si="10"/>
        <v>5322</v>
      </c>
      <c r="H226" s="163">
        <v>58</v>
      </c>
    </row>
    <row r="227" spans="1:8" x14ac:dyDescent="0.2">
      <c r="A227" s="159">
        <v>216</v>
      </c>
      <c r="B227" s="160">
        <f t="shared" si="9"/>
        <v>136</v>
      </c>
      <c r="C227" s="161">
        <v>278.20999999999998</v>
      </c>
      <c r="D227" s="162">
        <v>44710</v>
      </c>
      <c r="E227" s="163">
        <v>31909</v>
      </c>
      <c r="F227" s="162">
        <f t="shared" si="11"/>
        <v>7231</v>
      </c>
      <c r="G227" s="164">
        <f t="shared" si="10"/>
        <v>5321</v>
      </c>
      <c r="H227" s="163">
        <v>58</v>
      </c>
    </row>
    <row r="228" spans="1:8" x14ac:dyDescent="0.2">
      <c r="A228" s="159">
        <v>217</v>
      </c>
      <c r="B228" s="160">
        <f t="shared" si="9"/>
        <v>136.01</v>
      </c>
      <c r="C228" s="161">
        <v>278.20999999999998</v>
      </c>
      <c r="D228" s="162">
        <v>44710</v>
      </c>
      <c r="E228" s="163">
        <v>31909</v>
      </c>
      <c r="F228" s="162">
        <f t="shared" si="11"/>
        <v>7231</v>
      </c>
      <c r="G228" s="164">
        <f t="shared" si="10"/>
        <v>5321</v>
      </c>
      <c r="H228" s="163">
        <v>58</v>
      </c>
    </row>
    <row r="229" spans="1:8" x14ac:dyDescent="0.2">
      <c r="A229" s="159">
        <v>218</v>
      </c>
      <c r="B229" s="160">
        <f t="shared" si="9"/>
        <v>136.03</v>
      </c>
      <c r="C229" s="161">
        <v>278.20999999999998</v>
      </c>
      <c r="D229" s="162">
        <v>44710</v>
      </c>
      <c r="E229" s="163">
        <v>31909</v>
      </c>
      <c r="F229" s="162">
        <f t="shared" si="11"/>
        <v>7230</v>
      </c>
      <c r="G229" s="164">
        <f t="shared" si="10"/>
        <v>5320</v>
      </c>
      <c r="H229" s="163">
        <v>58</v>
      </c>
    </row>
    <row r="230" spans="1:8" x14ac:dyDescent="0.2">
      <c r="A230" s="159">
        <v>219</v>
      </c>
      <c r="B230" s="160">
        <f t="shared" si="9"/>
        <v>136.04</v>
      </c>
      <c r="C230" s="161">
        <v>278.20999999999998</v>
      </c>
      <c r="D230" s="162">
        <v>44710</v>
      </c>
      <c r="E230" s="163">
        <v>31909</v>
      </c>
      <c r="F230" s="162">
        <f t="shared" si="11"/>
        <v>7230</v>
      </c>
      <c r="G230" s="164">
        <f t="shared" si="10"/>
        <v>5320</v>
      </c>
      <c r="H230" s="163">
        <v>58</v>
      </c>
    </row>
    <row r="231" spans="1:8" x14ac:dyDescent="0.2">
      <c r="A231" s="159">
        <v>220</v>
      </c>
      <c r="B231" s="160">
        <f t="shared" si="9"/>
        <v>136.05000000000001</v>
      </c>
      <c r="C231" s="161">
        <v>278.20999999999998</v>
      </c>
      <c r="D231" s="162">
        <v>44710</v>
      </c>
      <c r="E231" s="163">
        <v>31909</v>
      </c>
      <c r="F231" s="162">
        <f t="shared" si="11"/>
        <v>7229</v>
      </c>
      <c r="G231" s="164">
        <f t="shared" si="10"/>
        <v>5320</v>
      </c>
      <c r="H231" s="163">
        <v>58</v>
      </c>
    </row>
    <row r="232" spans="1:8" x14ac:dyDescent="0.2">
      <c r="A232" s="159">
        <v>221</v>
      </c>
      <c r="B232" s="160">
        <f t="shared" si="9"/>
        <v>136.06</v>
      </c>
      <c r="C232" s="161">
        <v>278.20999999999998</v>
      </c>
      <c r="D232" s="162">
        <v>44710</v>
      </c>
      <c r="E232" s="163">
        <v>31909</v>
      </c>
      <c r="F232" s="162">
        <f t="shared" si="11"/>
        <v>7229</v>
      </c>
      <c r="G232" s="164">
        <f t="shared" si="10"/>
        <v>5320</v>
      </c>
      <c r="H232" s="163">
        <v>58</v>
      </c>
    </row>
    <row r="233" spans="1:8" x14ac:dyDescent="0.2">
      <c r="A233" s="159">
        <v>222</v>
      </c>
      <c r="B233" s="160">
        <f t="shared" si="9"/>
        <v>136.08000000000001</v>
      </c>
      <c r="C233" s="161">
        <v>278.20999999999998</v>
      </c>
      <c r="D233" s="162">
        <v>44710</v>
      </c>
      <c r="E233" s="163">
        <v>31909</v>
      </c>
      <c r="F233" s="162">
        <f t="shared" si="11"/>
        <v>7228</v>
      </c>
      <c r="G233" s="164">
        <f t="shared" si="10"/>
        <v>5319</v>
      </c>
      <c r="H233" s="163">
        <v>58</v>
      </c>
    </row>
    <row r="234" spans="1:8" x14ac:dyDescent="0.2">
      <c r="A234" s="159">
        <v>223</v>
      </c>
      <c r="B234" s="160">
        <f t="shared" si="9"/>
        <v>136.09</v>
      </c>
      <c r="C234" s="161">
        <v>278.20999999999998</v>
      </c>
      <c r="D234" s="162">
        <v>44710</v>
      </c>
      <c r="E234" s="163">
        <v>31909</v>
      </c>
      <c r="F234" s="162">
        <f t="shared" si="11"/>
        <v>7228</v>
      </c>
      <c r="G234" s="164">
        <f t="shared" si="10"/>
        <v>5319</v>
      </c>
      <c r="H234" s="163">
        <v>58</v>
      </c>
    </row>
    <row r="235" spans="1:8" x14ac:dyDescent="0.2">
      <c r="A235" s="159">
        <v>224</v>
      </c>
      <c r="B235" s="160">
        <f t="shared" si="9"/>
        <v>136.1</v>
      </c>
      <c r="C235" s="161">
        <v>278.20999999999998</v>
      </c>
      <c r="D235" s="162">
        <v>44710</v>
      </c>
      <c r="E235" s="163">
        <v>31909</v>
      </c>
      <c r="F235" s="162">
        <f t="shared" si="11"/>
        <v>7227</v>
      </c>
      <c r="G235" s="164">
        <f t="shared" si="10"/>
        <v>5318</v>
      </c>
      <c r="H235" s="163">
        <v>58</v>
      </c>
    </row>
    <row r="236" spans="1:8" x14ac:dyDescent="0.2">
      <c r="A236" s="159">
        <v>225</v>
      </c>
      <c r="B236" s="160">
        <f t="shared" si="9"/>
        <v>136.12</v>
      </c>
      <c r="C236" s="161">
        <v>278.20999999999998</v>
      </c>
      <c r="D236" s="162">
        <v>44710</v>
      </c>
      <c r="E236" s="163">
        <v>31909</v>
      </c>
      <c r="F236" s="162">
        <f t="shared" si="11"/>
        <v>7226</v>
      </c>
      <c r="G236" s="164">
        <f t="shared" si="10"/>
        <v>5318</v>
      </c>
      <c r="H236" s="163">
        <v>58</v>
      </c>
    </row>
    <row r="237" spans="1:8" x14ac:dyDescent="0.2">
      <c r="A237" s="159">
        <v>226</v>
      </c>
      <c r="B237" s="160">
        <f t="shared" si="9"/>
        <v>136.13</v>
      </c>
      <c r="C237" s="161">
        <v>278.20999999999998</v>
      </c>
      <c r="D237" s="162">
        <v>44710</v>
      </c>
      <c r="E237" s="163">
        <v>31909</v>
      </c>
      <c r="F237" s="162">
        <f t="shared" si="11"/>
        <v>7226</v>
      </c>
      <c r="G237" s="164">
        <f t="shared" si="10"/>
        <v>5318</v>
      </c>
      <c r="H237" s="163">
        <v>58</v>
      </c>
    </row>
    <row r="238" spans="1:8" x14ac:dyDescent="0.2">
      <c r="A238" s="159">
        <v>227</v>
      </c>
      <c r="B238" s="160">
        <f t="shared" si="9"/>
        <v>136.13999999999999</v>
      </c>
      <c r="C238" s="161">
        <v>278.20999999999998</v>
      </c>
      <c r="D238" s="162">
        <v>44710</v>
      </c>
      <c r="E238" s="163">
        <v>31909</v>
      </c>
      <c r="F238" s="162">
        <f t="shared" si="11"/>
        <v>7226</v>
      </c>
      <c r="G238" s="164">
        <f t="shared" si="10"/>
        <v>5317</v>
      </c>
      <c r="H238" s="163">
        <v>58</v>
      </c>
    </row>
    <row r="239" spans="1:8" x14ac:dyDescent="0.2">
      <c r="A239" s="159">
        <v>228</v>
      </c>
      <c r="B239" s="160">
        <f t="shared" si="9"/>
        <v>136.16</v>
      </c>
      <c r="C239" s="161">
        <v>278.20999999999998</v>
      </c>
      <c r="D239" s="162">
        <v>44710</v>
      </c>
      <c r="E239" s="163">
        <v>31909</v>
      </c>
      <c r="F239" s="162">
        <f t="shared" si="11"/>
        <v>7225</v>
      </c>
      <c r="G239" s="164">
        <f t="shared" si="10"/>
        <v>5317</v>
      </c>
      <c r="H239" s="163">
        <v>58</v>
      </c>
    </row>
    <row r="240" spans="1:8" x14ac:dyDescent="0.2">
      <c r="A240" s="159">
        <v>229</v>
      </c>
      <c r="B240" s="160">
        <f t="shared" si="9"/>
        <v>136.16999999999999</v>
      </c>
      <c r="C240" s="161">
        <v>278.20999999999998</v>
      </c>
      <c r="D240" s="162">
        <v>44710</v>
      </c>
      <c r="E240" s="163">
        <v>31909</v>
      </c>
      <c r="F240" s="162">
        <f t="shared" si="11"/>
        <v>7225</v>
      </c>
      <c r="G240" s="164">
        <f t="shared" si="10"/>
        <v>5316</v>
      </c>
      <c r="H240" s="163">
        <v>58</v>
      </c>
    </row>
    <row r="241" spans="1:8" x14ac:dyDescent="0.2">
      <c r="A241" s="159">
        <v>230</v>
      </c>
      <c r="B241" s="160">
        <f t="shared" si="9"/>
        <v>136.18</v>
      </c>
      <c r="C241" s="161">
        <v>278.20999999999998</v>
      </c>
      <c r="D241" s="162">
        <v>44710</v>
      </c>
      <c r="E241" s="163">
        <v>31909</v>
      </c>
      <c r="F241" s="162">
        <f t="shared" si="11"/>
        <v>7224</v>
      </c>
      <c r="G241" s="164">
        <f t="shared" si="10"/>
        <v>5316</v>
      </c>
      <c r="H241" s="163">
        <v>58</v>
      </c>
    </row>
    <row r="242" spans="1:8" x14ac:dyDescent="0.2">
      <c r="A242" s="159">
        <v>231</v>
      </c>
      <c r="B242" s="160">
        <f t="shared" si="9"/>
        <v>136.19</v>
      </c>
      <c r="C242" s="161">
        <v>278.20999999999998</v>
      </c>
      <c r="D242" s="162">
        <v>44710</v>
      </c>
      <c r="E242" s="163">
        <v>31909</v>
      </c>
      <c r="F242" s="162">
        <f t="shared" si="11"/>
        <v>7224</v>
      </c>
      <c r="G242" s="164">
        <f t="shared" si="10"/>
        <v>5316</v>
      </c>
      <c r="H242" s="163">
        <v>58</v>
      </c>
    </row>
    <row r="243" spans="1:8" x14ac:dyDescent="0.2">
      <c r="A243" s="159">
        <v>232</v>
      </c>
      <c r="B243" s="160">
        <f t="shared" si="9"/>
        <v>136.21</v>
      </c>
      <c r="C243" s="161">
        <v>278.20999999999998</v>
      </c>
      <c r="D243" s="162">
        <v>44710</v>
      </c>
      <c r="E243" s="163">
        <v>31909</v>
      </c>
      <c r="F243" s="162">
        <f t="shared" si="11"/>
        <v>7223</v>
      </c>
      <c r="G243" s="164">
        <f t="shared" si="10"/>
        <v>5315</v>
      </c>
      <c r="H243" s="163">
        <v>58</v>
      </c>
    </row>
    <row r="244" spans="1:8" x14ac:dyDescent="0.2">
      <c r="A244" s="159">
        <v>233</v>
      </c>
      <c r="B244" s="160">
        <f t="shared" si="9"/>
        <v>136.22</v>
      </c>
      <c r="C244" s="161">
        <v>278.20999999999998</v>
      </c>
      <c r="D244" s="162">
        <v>44710</v>
      </c>
      <c r="E244" s="163">
        <v>31909</v>
      </c>
      <c r="F244" s="162">
        <f t="shared" si="11"/>
        <v>7223</v>
      </c>
      <c r="G244" s="164">
        <f t="shared" si="10"/>
        <v>5315</v>
      </c>
      <c r="H244" s="163">
        <v>58</v>
      </c>
    </row>
    <row r="245" spans="1:8" x14ac:dyDescent="0.2">
      <c r="A245" s="159">
        <v>234</v>
      </c>
      <c r="B245" s="160">
        <f t="shared" si="9"/>
        <v>136.22999999999999</v>
      </c>
      <c r="C245" s="161">
        <v>278.20999999999998</v>
      </c>
      <c r="D245" s="162">
        <v>44710</v>
      </c>
      <c r="E245" s="163">
        <v>31909</v>
      </c>
      <c r="F245" s="162">
        <f t="shared" si="11"/>
        <v>7222</v>
      </c>
      <c r="G245" s="164">
        <f t="shared" si="10"/>
        <v>5315</v>
      </c>
      <c r="H245" s="163">
        <v>58</v>
      </c>
    </row>
    <row r="246" spans="1:8" x14ac:dyDescent="0.2">
      <c r="A246" s="159">
        <v>235</v>
      </c>
      <c r="B246" s="160">
        <f t="shared" si="9"/>
        <v>136.24</v>
      </c>
      <c r="C246" s="161">
        <v>278.20999999999998</v>
      </c>
      <c r="D246" s="162">
        <v>44710</v>
      </c>
      <c r="E246" s="163">
        <v>31909</v>
      </c>
      <c r="F246" s="162">
        <f t="shared" si="11"/>
        <v>7222</v>
      </c>
      <c r="G246" s="164">
        <f t="shared" si="10"/>
        <v>5314</v>
      </c>
      <c r="H246" s="163">
        <v>58</v>
      </c>
    </row>
    <row r="247" spans="1:8" x14ac:dyDescent="0.2">
      <c r="A247" s="159">
        <v>236</v>
      </c>
      <c r="B247" s="160">
        <f t="shared" ref="B247:B310" si="12">ROUND(2.9*LN(A247)+120.41,2)</f>
        <v>136.26</v>
      </c>
      <c r="C247" s="161">
        <v>278.20999999999998</v>
      </c>
      <c r="D247" s="162">
        <v>44710</v>
      </c>
      <c r="E247" s="163">
        <v>31909</v>
      </c>
      <c r="F247" s="162">
        <f t="shared" si="11"/>
        <v>7221</v>
      </c>
      <c r="G247" s="164">
        <f t="shared" si="10"/>
        <v>5314</v>
      </c>
      <c r="H247" s="163">
        <v>58</v>
      </c>
    </row>
    <row r="248" spans="1:8" x14ac:dyDescent="0.2">
      <c r="A248" s="159">
        <v>237</v>
      </c>
      <c r="B248" s="160">
        <f t="shared" si="12"/>
        <v>136.27000000000001</v>
      </c>
      <c r="C248" s="161">
        <v>278.20999999999998</v>
      </c>
      <c r="D248" s="162">
        <v>44710</v>
      </c>
      <c r="E248" s="163">
        <v>31909</v>
      </c>
      <c r="F248" s="162">
        <f t="shared" si="11"/>
        <v>7221</v>
      </c>
      <c r="G248" s="164">
        <f t="shared" si="10"/>
        <v>5314</v>
      </c>
      <c r="H248" s="163">
        <v>58</v>
      </c>
    </row>
    <row r="249" spans="1:8" x14ac:dyDescent="0.2">
      <c r="A249" s="159">
        <v>238</v>
      </c>
      <c r="B249" s="160">
        <f t="shared" si="12"/>
        <v>136.28</v>
      </c>
      <c r="C249" s="161">
        <v>278.20999999999998</v>
      </c>
      <c r="D249" s="162">
        <v>44710</v>
      </c>
      <c r="E249" s="163">
        <v>31909</v>
      </c>
      <c r="F249" s="162">
        <f t="shared" si="11"/>
        <v>7220</v>
      </c>
      <c r="G249" s="164">
        <f t="shared" si="10"/>
        <v>5313</v>
      </c>
      <c r="H249" s="163">
        <v>58</v>
      </c>
    </row>
    <row r="250" spans="1:8" x14ac:dyDescent="0.2">
      <c r="A250" s="159">
        <v>239</v>
      </c>
      <c r="B250" s="160">
        <f t="shared" si="12"/>
        <v>136.29</v>
      </c>
      <c r="C250" s="161">
        <v>278.20999999999998</v>
      </c>
      <c r="D250" s="162">
        <v>44710</v>
      </c>
      <c r="E250" s="163">
        <v>31909</v>
      </c>
      <c r="F250" s="162">
        <f t="shared" si="11"/>
        <v>7220</v>
      </c>
      <c r="G250" s="164">
        <f t="shared" si="10"/>
        <v>5313</v>
      </c>
      <c r="H250" s="163">
        <v>58</v>
      </c>
    </row>
    <row r="251" spans="1:8" x14ac:dyDescent="0.2">
      <c r="A251" s="159">
        <v>240</v>
      </c>
      <c r="B251" s="160">
        <f t="shared" si="12"/>
        <v>136.30000000000001</v>
      </c>
      <c r="C251" s="161">
        <v>278.20999999999998</v>
      </c>
      <c r="D251" s="162">
        <v>44710</v>
      </c>
      <c r="E251" s="163">
        <v>31909</v>
      </c>
      <c r="F251" s="162">
        <f t="shared" si="11"/>
        <v>7219</v>
      </c>
      <c r="G251" s="164">
        <f t="shared" si="10"/>
        <v>5313</v>
      </c>
      <c r="H251" s="163">
        <v>58</v>
      </c>
    </row>
    <row r="252" spans="1:8" x14ac:dyDescent="0.2">
      <c r="A252" s="159">
        <v>241</v>
      </c>
      <c r="B252" s="160">
        <f t="shared" si="12"/>
        <v>136.32</v>
      </c>
      <c r="C252" s="161">
        <v>278.20999999999998</v>
      </c>
      <c r="D252" s="162">
        <v>44710</v>
      </c>
      <c r="E252" s="163">
        <v>31909</v>
      </c>
      <c r="F252" s="162">
        <f t="shared" si="11"/>
        <v>7219</v>
      </c>
      <c r="G252" s="164">
        <f t="shared" si="10"/>
        <v>5312</v>
      </c>
      <c r="H252" s="163">
        <v>58</v>
      </c>
    </row>
    <row r="253" spans="1:8" x14ac:dyDescent="0.2">
      <c r="A253" s="159">
        <v>242</v>
      </c>
      <c r="B253" s="160">
        <f t="shared" si="12"/>
        <v>136.33000000000001</v>
      </c>
      <c r="C253" s="161">
        <v>278.20999999999998</v>
      </c>
      <c r="D253" s="162">
        <v>44710</v>
      </c>
      <c r="E253" s="163">
        <v>31909</v>
      </c>
      <c r="F253" s="162">
        <f t="shared" si="11"/>
        <v>7218</v>
      </c>
      <c r="G253" s="164">
        <f t="shared" si="10"/>
        <v>5312</v>
      </c>
      <c r="H253" s="163">
        <v>58</v>
      </c>
    </row>
    <row r="254" spans="1:8" x14ac:dyDescent="0.2">
      <c r="A254" s="159">
        <v>243</v>
      </c>
      <c r="B254" s="160">
        <f t="shared" si="12"/>
        <v>136.34</v>
      </c>
      <c r="C254" s="161">
        <v>278.20999999999998</v>
      </c>
      <c r="D254" s="162">
        <v>44710</v>
      </c>
      <c r="E254" s="163">
        <v>31909</v>
      </c>
      <c r="F254" s="162">
        <f t="shared" si="11"/>
        <v>7218</v>
      </c>
      <c r="G254" s="164">
        <f t="shared" si="10"/>
        <v>5311</v>
      </c>
      <c r="H254" s="163">
        <v>58</v>
      </c>
    </row>
    <row r="255" spans="1:8" x14ac:dyDescent="0.2">
      <c r="A255" s="159">
        <v>244</v>
      </c>
      <c r="B255" s="160">
        <f t="shared" si="12"/>
        <v>136.35</v>
      </c>
      <c r="C255" s="161">
        <v>278.20999999999998</v>
      </c>
      <c r="D255" s="162">
        <v>44710</v>
      </c>
      <c r="E255" s="163">
        <v>31909</v>
      </c>
      <c r="F255" s="162">
        <f t="shared" si="11"/>
        <v>7217</v>
      </c>
      <c r="G255" s="164">
        <f t="shared" si="10"/>
        <v>5311</v>
      </c>
      <c r="H255" s="163">
        <v>58</v>
      </c>
    </row>
    <row r="256" spans="1:8" x14ac:dyDescent="0.2">
      <c r="A256" s="159">
        <v>245</v>
      </c>
      <c r="B256" s="160">
        <f t="shared" si="12"/>
        <v>136.36000000000001</v>
      </c>
      <c r="C256" s="161">
        <v>278.20999999999998</v>
      </c>
      <c r="D256" s="162">
        <v>44710</v>
      </c>
      <c r="E256" s="163">
        <v>31909</v>
      </c>
      <c r="F256" s="162">
        <f t="shared" si="11"/>
        <v>7217</v>
      </c>
      <c r="G256" s="164">
        <f t="shared" si="10"/>
        <v>5311</v>
      </c>
      <c r="H256" s="163">
        <v>58</v>
      </c>
    </row>
    <row r="257" spans="1:8" x14ac:dyDescent="0.2">
      <c r="A257" s="159">
        <v>246</v>
      </c>
      <c r="B257" s="160">
        <f t="shared" si="12"/>
        <v>136.38</v>
      </c>
      <c r="C257" s="161">
        <v>278.20999999999998</v>
      </c>
      <c r="D257" s="162">
        <v>44710</v>
      </c>
      <c r="E257" s="163">
        <v>31909</v>
      </c>
      <c r="F257" s="162">
        <f t="shared" si="11"/>
        <v>7216</v>
      </c>
      <c r="G257" s="164">
        <f t="shared" si="10"/>
        <v>5310</v>
      </c>
      <c r="H257" s="163">
        <v>58</v>
      </c>
    </row>
    <row r="258" spans="1:8" x14ac:dyDescent="0.2">
      <c r="A258" s="159">
        <v>247</v>
      </c>
      <c r="B258" s="160">
        <f t="shared" si="12"/>
        <v>136.38999999999999</v>
      </c>
      <c r="C258" s="161">
        <v>278.20999999999998</v>
      </c>
      <c r="D258" s="162">
        <v>44710</v>
      </c>
      <c r="E258" s="163">
        <v>31909</v>
      </c>
      <c r="F258" s="162">
        <f t="shared" si="11"/>
        <v>7216</v>
      </c>
      <c r="G258" s="164">
        <f t="shared" si="10"/>
        <v>5310</v>
      </c>
      <c r="H258" s="163">
        <v>58</v>
      </c>
    </row>
    <row r="259" spans="1:8" x14ac:dyDescent="0.2">
      <c r="A259" s="159">
        <v>248</v>
      </c>
      <c r="B259" s="160">
        <f t="shared" si="12"/>
        <v>136.4</v>
      </c>
      <c r="C259" s="161">
        <v>278.20999999999998</v>
      </c>
      <c r="D259" s="162">
        <v>44710</v>
      </c>
      <c r="E259" s="163">
        <v>31909</v>
      </c>
      <c r="F259" s="162">
        <f t="shared" si="11"/>
        <v>7216</v>
      </c>
      <c r="G259" s="164">
        <f t="shared" si="10"/>
        <v>5310</v>
      </c>
      <c r="H259" s="163">
        <v>58</v>
      </c>
    </row>
    <row r="260" spans="1:8" x14ac:dyDescent="0.2">
      <c r="A260" s="159">
        <v>249</v>
      </c>
      <c r="B260" s="160">
        <f t="shared" si="12"/>
        <v>136.41</v>
      </c>
      <c r="C260" s="161">
        <v>278.20999999999998</v>
      </c>
      <c r="D260" s="162">
        <v>44710</v>
      </c>
      <c r="E260" s="163">
        <v>31909</v>
      </c>
      <c r="F260" s="162">
        <f t="shared" si="11"/>
        <v>7215</v>
      </c>
      <c r="G260" s="164">
        <f t="shared" si="10"/>
        <v>5309</v>
      </c>
      <c r="H260" s="163">
        <v>58</v>
      </c>
    </row>
    <row r="261" spans="1:8" x14ac:dyDescent="0.2">
      <c r="A261" s="159">
        <v>250</v>
      </c>
      <c r="B261" s="160">
        <f t="shared" si="12"/>
        <v>136.41999999999999</v>
      </c>
      <c r="C261" s="161">
        <v>278.20999999999998</v>
      </c>
      <c r="D261" s="162">
        <v>44710</v>
      </c>
      <c r="E261" s="163">
        <v>31909</v>
      </c>
      <c r="F261" s="162">
        <f t="shared" si="11"/>
        <v>7215</v>
      </c>
      <c r="G261" s="164">
        <f t="shared" si="10"/>
        <v>5309</v>
      </c>
      <c r="H261" s="163">
        <v>58</v>
      </c>
    </row>
    <row r="262" spans="1:8" x14ac:dyDescent="0.2">
      <c r="A262" s="159">
        <v>251</v>
      </c>
      <c r="B262" s="160">
        <f t="shared" si="12"/>
        <v>136.43</v>
      </c>
      <c r="C262" s="161">
        <v>278.20999999999998</v>
      </c>
      <c r="D262" s="162">
        <v>44710</v>
      </c>
      <c r="E262" s="163">
        <v>31909</v>
      </c>
      <c r="F262" s="162">
        <f t="shared" si="11"/>
        <v>7214</v>
      </c>
      <c r="G262" s="164">
        <f t="shared" si="10"/>
        <v>5309</v>
      </c>
      <c r="H262" s="163">
        <v>58</v>
      </c>
    </row>
    <row r="263" spans="1:8" x14ac:dyDescent="0.2">
      <c r="A263" s="159">
        <v>252</v>
      </c>
      <c r="B263" s="160">
        <f t="shared" si="12"/>
        <v>136.44999999999999</v>
      </c>
      <c r="C263" s="161">
        <v>278.20999999999998</v>
      </c>
      <c r="D263" s="162">
        <v>44710</v>
      </c>
      <c r="E263" s="163">
        <v>31909</v>
      </c>
      <c r="F263" s="162">
        <f t="shared" si="11"/>
        <v>7214</v>
      </c>
      <c r="G263" s="164">
        <f t="shared" si="10"/>
        <v>5308</v>
      </c>
      <c r="H263" s="163">
        <v>58</v>
      </c>
    </row>
    <row r="264" spans="1:8" x14ac:dyDescent="0.2">
      <c r="A264" s="159">
        <v>253</v>
      </c>
      <c r="B264" s="160">
        <f t="shared" si="12"/>
        <v>136.46</v>
      </c>
      <c r="C264" s="161">
        <v>278.20999999999998</v>
      </c>
      <c r="D264" s="162">
        <v>44710</v>
      </c>
      <c r="E264" s="163">
        <v>31909</v>
      </c>
      <c r="F264" s="162">
        <f t="shared" si="11"/>
        <v>7213</v>
      </c>
      <c r="G264" s="164">
        <f t="shared" si="10"/>
        <v>5308</v>
      </c>
      <c r="H264" s="163">
        <v>58</v>
      </c>
    </row>
    <row r="265" spans="1:8" x14ac:dyDescent="0.2">
      <c r="A265" s="159">
        <v>254</v>
      </c>
      <c r="B265" s="160">
        <f t="shared" si="12"/>
        <v>136.47</v>
      </c>
      <c r="C265" s="161">
        <v>278.20999999999998</v>
      </c>
      <c r="D265" s="162">
        <v>44710</v>
      </c>
      <c r="E265" s="163">
        <v>31909</v>
      </c>
      <c r="F265" s="162">
        <f t="shared" si="11"/>
        <v>7213</v>
      </c>
      <c r="G265" s="164">
        <f t="shared" si="10"/>
        <v>5308</v>
      </c>
      <c r="H265" s="163">
        <v>58</v>
      </c>
    </row>
    <row r="266" spans="1:8" x14ac:dyDescent="0.2">
      <c r="A266" s="159">
        <v>255</v>
      </c>
      <c r="B266" s="160">
        <f t="shared" si="12"/>
        <v>136.47999999999999</v>
      </c>
      <c r="C266" s="161">
        <v>278.20999999999998</v>
      </c>
      <c r="D266" s="162">
        <v>44710</v>
      </c>
      <c r="E266" s="163">
        <v>31909</v>
      </c>
      <c r="F266" s="162">
        <f t="shared" si="11"/>
        <v>7212</v>
      </c>
      <c r="G266" s="164">
        <f t="shared" si="10"/>
        <v>5307</v>
      </c>
      <c r="H266" s="163">
        <v>58</v>
      </c>
    </row>
    <row r="267" spans="1:8" x14ac:dyDescent="0.2">
      <c r="A267" s="159">
        <v>256</v>
      </c>
      <c r="B267" s="160">
        <f t="shared" si="12"/>
        <v>136.49</v>
      </c>
      <c r="C267" s="161">
        <v>278.20999999999998</v>
      </c>
      <c r="D267" s="162">
        <v>44710</v>
      </c>
      <c r="E267" s="163">
        <v>31909</v>
      </c>
      <c r="F267" s="162">
        <f t="shared" si="11"/>
        <v>7212</v>
      </c>
      <c r="G267" s="164">
        <f t="shared" si="10"/>
        <v>5307</v>
      </c>
      <c r="H267" s="163">
        <v>58</v>
      </c>
    </row>
    <row r="268" spans="1:8" x14ac:dyDescent="0.2">
      <c r="A268" s="159">
        <v>257</v>
      </c>
      <c r="B268" s="160">
        <f t="shared" si="12"/>
        <v>136.5</v>
      </c>
      <c r="C268" s="161">
        <v>278.20999999999998</v>
      </c>
      <c r="D268" s="162">
        <v>44710</v>
      </c>
      <c r="E268" s="163">
        <v>31909</v>
      </c>
      <c r="F268" s="162">
        <f t="shared" si="11"/>
        <v>7212</v>
      </c>
      <c r="G268" s="164">
        <f t="shared" ref="G268:G331" si="13">ROUND(12*(1/B268*D268+1/C268*E268),0)</f>
        <v>5307</v>
      </c>
      <c r="H268" s="163">
        <v>58</v>
      </c>
    </row>
    <row r="269" spans="1:8" x14ac:dyDescent="0.2">
      <c r="A269" s="159">
        <v>258</v>
      </c>
      <c r="B269" s="160">
        <f t="shared" si="12"/>
        <v>136.51</v>
      </c>
      <c r="C269" s="161">
        <v>278.20999999999998</v>
      </c>
      <c r="D269" s="162">
        <v>44710</v>
      </c>
      <c r="E269" s="163">
        <v>31909</v>
      </c>
      <c r="F269" s="162">
        <f t="shared" si="11"/>
        <v>7211</v>
      </c>
      <c r="G269" s="164">
        <f t="shared" si="13"/>
        <v>5307</v>
      </c>
      <c r="H269" s="163">
        <v>58</v>
      </c>
    </row>
    <row r="270" spans="1:8" x14ac:dyDescent="0.2">
      <c r="A270" s="159">
        <v>259</v>
      </c>
      <c r="B270" s="160">
        <f t="shared" si="12"/>
        <v>136.52000000000001</v>
      </c>
      <c r="C270" s="161">
        <v>278.20999999999998</v>
      </c>
      <c r="D270" s="162">
        <v>44710</v>
      </c>
      <c r="E270" s="163">
        <v>31909</v>
      </c>
      <c r="F270" s="162">
        <f t="shared" si="11"/>
        <v>7211</v>
      </c>
      <c r="G270" s="164">
        <f t="shared" si="13"/>
        <v>5306</v>
      </c>
      <c r="H270" s="163">
        <v>58</v>
      </c>
    </row>
    <row r="271" spans="1:8" x14ac:dyDescent="0.2">
      <c r="A271" s="159">
        <v>260</v>
      </c>
      <c r="B271" s="160">
        <f t="shared" si="12"/>
        <v>136.54</v>
      </c>
      <c r="C271" s="161">
        <v>278.20999999999998</v>
      </c>
      <c r="D271" s="162">
        <v>44710</v>
      </c>
      <c r="E271" s="163">
        <v>31909</v>
      </c>
      <c r="F271" s="162">
        <f t="shared" ref="F271:F334" si="14">ROUND(12*1.348*(1/B271*D271+1/C271*E271)+H271,0)</f>
        <v>7210</v>
      </c>
      <c r="G271" s="164">
        <f t="shared" si="13"/>
        <v>5306</v>
      </c>
      <c r="H271" s="163">
        <v>58</v>
      </c>
    </row>
    <row r="272" spans="1:8" x14ac:dyDescent="0.2">
      <c r="A272" s="159">
        <v>261</v>
      </c>
      <c r="B272" s="160">
        <f t="shared" si="12"/>
        <v>136.55000000000001</v>
      </c>
      <c r="C272" s="161">
        <v>278.20999999999998</v>
      </c>
      <c r="D272" s="162">
        <v>44710</v>
      </c>
      <c r="E272" s="163">
        <v>31909</v>
      </c>
      <c r="F272" s="162">
        <f t="shared" si="14"/>
        <v>7210</v>
      </c>
      <c r="G272" s="164">
        <f t="shared" si="13"/>
        <v>5305</v>
      </c>
      <c r="H272" s="163">
        <v>58</v>
      </c>
    </row>
    <row r="273" spans="1:8" x14ac:dyDescent="0.2">
      <c r="A273" s="159">
        <v>262</v>
      </c>
      <c r="B273" s="160">
        <f t="shared" si="12"/>
        <v>136.56</v>
      </c>
      <c r="C273" s="161">
        <v>278.20999999999998</v>
      </c>
      <c r="D273" s="162">
        <v>44710</v>
      </c>
      <c r="E273" s="163">
        <v>31909</v>
      </c>
      <c r="F273" s="162">
        <f t="shared" si="14"/>
        <v>7209</v>
      </c>
      <c r="G273" s="164">
        <f t="shared" si="13"/>
        <v>5305</v>
      </c>
      <c r="H273" s="163">
        <v>58</v>
      </c>
    </row>
    <row r="274" spans="1:8" x14ac:dyDescent="0.2">
      <c r="A274" s="159">
        <v>263</v>
      </c>
      <c r="B274" s="160">
        <f t="shared" si="12"/>
        <v>136.57</v>
      </c>
      <c r="C274" s="161">
        <v>278.20999999999998</v>
      </c>
      <c r="D274" s="162">
        <v>44710</v>
      </c>
      <c r="E274" s="163">
        <v>31909</v>
      </c>
      <c r="F274" s="162">
        <f t="shared" si="14"/>
        <v>7209</v>
      </c>
      <c r="G274" s="164">
        <f t="shared" si="13"/>
        <v>5305</v>
      </c>
      <c r="H274" s="163">
        <v>58</v>
      </c>
    </row>
    <row r="275" spans="1:8" x14ac:dyDescent="0.2">
      <c r="A275" s="159">
        <v>264</v>
      </c>
      <c r="B275" s="160">
        <f t="shared" si="12"/>
        <v>136.58000000000001</v>
      </c>
      <c r="C275" s="161">
        <v>278.20999999999998</v>
      </c>
      <c r="D275" s="162">
        <v>44710</v>
      </c>
      <c r="E275" s="163">
        <v>31909</v>
      </c>
      <c r="F275" s="162">
        <f t="shared" si="14"/>
        <v>7209</v>
      </c>
      <c r="G275" s="164">
        <f t="shared" si="13"/>
        <v>5305</v>
      </c>
      <c r="H275" s="163">
        <v>58</v>
      </c>
    </row>
    <row r="276" spans="1:8" x14ac:dyDescent="0.2">
      <c r="A276" s="159">
        <v>265</v>
      </c>
      <c r="B276" s="160">
        <f t="shared" si="12"/>
        <v>136.59</v>
      </c>
      <c r="C276" s="161">
        <v>278.20999999999998</v>
      </c>
      <c r="D276" s="162">
        <v>44710</v>
      </c>
      <c r="E276" s="163">
        <v>31909</v>
      </c>
      <c r="F276" s="162">
        <f t="shared" si="14"/>
        <v>7208</v>
      </c>
      <c r="G276" s="164">
        <f t="shared" si="13"/>
        <v>5304</v>
      </c>
      <c r="H276" s="163">
        <v>58</v>
      </c>
    </row>
    <row r="277" spans="1:8" x14ac:dyDescent="0.2">
      <c r="A277" s="159">
        <v>266</v>
      </c>
      <c r="B277" s="160">
        <f t="shared" si="12"/>
        <v>136.6</v>
      </c>
      <c r="C277" s="161">
        <v>278.20999999999998</v>
      </c>
      <c r="D277" s="162">
        <v>44710</v>
      </c>
      <c r="E277" s="163">
        <v>31909</v>
      </c>
      <c r="F277" s="162">
        <f t="shared" si="14"/>
        <v>7208</v>
      </c>
      <c r="G277" s="164">
        <f t="shared" si="13"/>
        <v>5304</v>
      </c>
      <c r="H277" s="163">
        <v>58</v>
      </c>
    </row>
    <row r="278" spans="1:8" x14ac:dyDescent="0.2">
      <c r="A278" s="159">
        <v>267</v>
      </c>
      <c r="B278" s="160">
        <f t="shared" si="12"/>
        <v>136.61000000000001</v>
      </c>
      <c r="C278" s="161">
        <v>278.20999999999998</v>
      </c>
      <c r="D278" s="162">
        <v>44710</v>
      </c>
      <c r="E278" s="163">
        <v>31909</v>
      </c>
      <c r="F278" s="162">
        <f t="shared" si="14"/>
        <v>7207</v>
      </c>
      <c r="G278" s="164">
        <f t="shared" si="13"/>
        <v>5304</v>
      </c>
      <c r="H278" s="163">
        <v>58</v>
      </c>
    </row>
    <row r="279" spans="1:8" x14ac:dyDescent="0.2">
      <c r="A279" s="159">
        <v>268</v>
      </c>
      <c r="B279" s="160">
        <f t="shared" si="12"/>
        <v>136.62</v>
      </c>
      <c r="C279" s="161">
        <v>278.20999999999998</v>
      </c>
      <c r="D279" s="162">
        <v>44710</v>
      </c>
      <c r="E279" s="163">
        <v>31909</v>
      </c>
      <c r="F279" s="162">
        <f t="shared" si="14"/>
        <v>7207</v>
      </c>
      <c r="G279" s="164">
        <f t="shared" si="13"/>
        <v>5303</v>
      </c>
      <c r="H279" s="163">
        <v>58</v>
      </c>
    </row>
    <row r="280" spans="1:8" x14ac:dyDescent="0.2">
      <c r="A280" s="159">
        <v>269</v>
      </c>
      <c r="B280" s="160">
        <f t="shared" si="12"/>
        <v>136.63</v>
      </c>
      <c r="C280" s="161">
        <v>278.20999999999998</v>
      </c>
      <c r="D280" s="162">
        <v>44710</v>
      </c>
      <c r="E280" s="163">
        <v>31909</v>
      </c>
      <c r="F280" s="162">
        <f t="shared" si="14"/>
        <v>7207</v>
      </c>
      <c r="G280" s="164">
        <f t="shared" si="13"/>
        <v>5303</v>
      </c>
      <c r="H280" s="163">
        <v>58</v>
      </c>
    </row>
    <row r="281" spans="1:8" x14ac:dyDescent="0.2">
      <c r="A281" s="159">
        <v>270</v>
      </c>
      <c r="B281" s="160">
        <f t="shared" si="12"/>
        <v>136.65</v>
      </c>
      <c r="C281" s="161">
        <v>278.20999999999998</v>
      </c>
      <c r="D281" s="162">
        <v>44710</v>
      </c>
      <c r="E281" s="163">
        <v>31909</v>
      </c>
      <c r="F281" s="162">
        <f t="shared" si="14"/>
        <v>7206</v>
      </c>
      <c r="G281" s="164">
        <f t="shared" si="13"/>
        <v>5303</v>
      </c>
      <c r="H281" s="163">
        <v>58</v>
      </c>
    </row>
    <row r="282" spans="1:8" x14ac:dyDescent="0.2">
      <c r="A282" s="159">
        <v>271</v>
      </c>
      <c r="B282" s="160">
        <f t="shared" si="12"/>
        <v>136.66</v>
      </c>
      <c r="C282" s="161">
        <v>278.20999999999998</v>
      </c>
      <c r="D282" s="162">
        <v>44710</v>
      </c>
      <c r="E282" s="163">
        <v>31909</v>
      </c>
      <c r="F282" s="162">
        <f t="shared" si="14"/>
        <v>7205</v>
      </c>
      <c r="G282" s="164">
        <f t="shared" si="13"/>
        <v>5302</v>
      </c>
      <c r="H282" s="163">
        <v>58</v>
      </c>
    </row>
    <row r="283" spans="1:8" x14ac:dyDescent="0.2">
      <c r="A283" s="159">
        <v>272</v>
      </c>
      <c r="B283" s="160">
        <f t="shared" si="12"/>
        <v>136.66999999999999</v>
      </c>
      <c r="C283" s="161">
        <v>278.20999999999998</v>
      </c>
      <c r="D283" s="162">
        <v>44710</v>
      </c>
      <c r="E283" s="163">
        <v>31909</v>
      </c>
      <c r="F283" s="162">
        <f t="shared" si="14"/>
        <v>7205</v>
      </c>
      <c r="G283" s="164">
        <f t="shared" si="13"/>
        <v>5302</v>
      </c>
      <c r="H283" s="163">
        <v>58</v>
      </c>
    </row>
    <row r="284" spans="1:8" x14ac:dyDescent="0.2">
      <c r="A284" s="159">
        <v>273</v>
      </c>
      <c r="B284" s="160">
        <f t="shared" si="12"/>
        <v>136.68</v>
      </c>
      <c r="C284" s="161">
        <v>278.20999999999998</v>
      </c>
      <c r="D284" s="162">
        <v>44710</v>
      </c>
      <c r="E284" s="163">
        <v>31909</v>
      </c>
      <c r="F284" s="162">
        <f t="shared" si="14"/>
        <v>7205</v>
      </c>
      <c r="G284" s="164">
        <f t="shared" si="13"/>
        <v>5302</v>
      </c>
      <c r="H284" s="163">
        <v>58</v>
      </c>
    </row>
    <row r="285" spans="1:8" x14ac:dyDescent="0.2">
      <c r="A285" s="159">
        <v>274</v>
      </c>
      <c r="B285" s="160">
        <f t="shared" si="12"/>
        <v>136.69</v>
      </c>
      <c r="C285" s="161">
        <v>278.20999999999998</v>
      </c>
      <c r="D285" s="162">
        <v>44710</v>
      </c>
      <c r="E285" s="163">
        <v>31909</v>
      </c>
      <c r="F285" s="162">
        <f t="shared" si="14"/>
        <v>7204</v>
      </c>
      <c r="G285" s="164">
        <f t="shared" si="13"/>
        <v>5301</v>
      </c>
      <c r="H285" s="163">
        <v>58</v>
      </c>
    </row>
    <row r="286" spans="1:8" x14ac:dyDescent="0.2">
      <c r="A286" s="159">
        <v>275</v>
      </c>
      <c r="B286" s="160">
        <f t="shared" si="12"/>
        <v>136.69999999999999</v>
      </c>
      <c r="C286" s="161">
        <v>278.20999999999998</v>
      </c>
      <c r="D286" s="162">
        <v>44710</v>
      </c>
      <c r="E286" s="163">
        <v>31909</v>
      </c>
      <c r="F286" s="162">
        <f t="shared" si="14"/>
        <v>7204</v>
      </c>
      <c r="G286" s="164">
        <f t="shared" si="13"/>
        <v>5301</v>
      </c>
      <c r="H286" s="163">
        <v>58</v>
      </c>
    </row>
    <row r="287" spans="1:8" x14ac:dyDescent="0.2">
      <c r="A287" s="159">
        <v>276</v>
      </c>
      <c r="B287" s="160">
        <f t="shared" si="12"/>
        <v>136.71</v>
      </c>
      <c r="C287" s="161">
        <v>278.20999999999998</v>
      </c>
      <c r="D287" s="162">
        <v>44710</v>
      </c>
      <c r="E287" s="163">
        <v>31909</v>
      </c>
      <c r="F287" s="162">
        <f t="shared" si="14"/>
        <v>7204</v>
      </c>
      <c r="G287" s="164">
        <f t="shared" si="13"/>
        <v>5301</v>
      </c>
      <c r="H287" s="163">
        <v>58</v>
      </c>
    </row>
    <row r="288" spans="1:8" x14ac:dyDescent="0.2">
      <c r="A288" s="159">
        <v>277</v>
      </c>
      <c r="B288" s="160">
        <f t="shared" si="12"/>
        <v>136.72</v>
      </c>
      <c r="C288" s="161">
        <v>278.20999999999998</v>
      </c>
      <c r="D288" s="162">
        <v>44710</v>
      </c>
      <c r="E288" s="163">
        <v>31909</v>
      </c>
      <c r="F288" s="162">
        <f t="shared" si="14"/>
        <v>7203</v>
      </c>
      <c r="G288" s="164">
        <f t="shared" si="13"/>
        <v>5301</v>
      </c>
      <c r="H288" s="163">
        <v>58</v>
      </c>
    </row>
    <row r="289" spans="1:8" x14ac:dyDescent="0.2">
      <c r="A289" s="159">
        <v>278</v>
      </c>
      <c r="B289" s="160">
        <f t="shared" si="12"/>
        <v>136.72999999999999</v>
      </c>
      <c r="C289" s="161">
        <v>278.20999999999998</v>
      </c>
      <c r="D289" s="162">
        <v>44710</v>
      </c>
      <c r="E289" s="163">
        <v>31909</v>
      </c>
      <c r="F289" s="162">
        <f t="shared" si="14"/>
        <v>7203</v>
      </c>
      <c r="G289" s="164">
        <f t="shared" si="13"/>
        <v>5300</v>
      </c>
      <c r="H289" s="163">
        <v>58</v>
      </c>
    </row>
    <row r="290" spans="1:8" x14ac:dyDescent="0.2">
      <c r="A290" s="159">
        <v>279</v>
      </c>
      <c r="B290" s="160">
        <f t="shared" si="12"/>
        <v>136.74</v>
      </c>
      <c r="C290" s="161">
        <v>278.20999999999998</v>
      </c>
      <c r="D290" s="162">
        <v>44710</v>
      </c>
      <c r="E290" s="163">
        <v>31909</v>
      </c>
      <c r="F290" s="162">
        <f t="shared" si="14"/>
        <v>7202</v>
      </c>
      <c r="G290" s="164">
        <f t="shared" si="13"/>
        <v>5300</v>
      </c>
      <c r="H290" s="163">
        <v>58</v>
      </c>
    </row>
    <row r="291" spans="1:8" x14ac:dyDescent="0.2">
      <c r="A291" s="159">
        <v>280</v>
      </c>
      <c r="B291" s="160">
        <f t="shared" si="12"/>
        <v>136.75</v>
      </c>
      <c r="C291" s="161">
        <v>278.20999999999998</v>
      </c>
      <c r="D291" s="162">
        <v>44710</v>
      </c>
      <c r="E291" s="163">
        <v>31909</v>
      </c>
      <c r="F291" s="162">
        <f t="shared" si="14"/>
        <v>7202</v>
      </c>
      <c r="G291" s="164">
        <f t="shared" si="13"/>
        <v>5300</v>
      </c>
      <c r="H291" s="163">
        <v>58</v>
      </c>
    </row>
    <row r="292" spans="1:8" x14ac:dyDescent="0.2">
      <c r="A292" s="159">
        <v>281</v>
      </c>
      <c r="B292" s="160">
        <f t="shared" si="12"/>
        <v>136.76</v>
      </c>
      <c r="C292" s="161">
        <v>278.20999999999998</v>
      </c>
      <c r="D292" s="162">
        <v>44710</v>
      </c>
      <c r="E292" s="163">
        <v>31909</v>
      </c>
      <c r="F292" s="162">
        <f t="shared" si="14"/>
        <v>7202</v>
      </c>
      <c r="G292" s="164">
        <f t="shared" si="13"/>
        <v>5299</v>
      </c>
      <c r="H292" s="163">
        <v>58</v>
      </c>
    </row>
    <row r="293" spans="1:8" x14ac:dyDescent="0.2">
      <c r="A293" s="159">
        <v>282</v>
      </c>
      <c r="B293" s="160">
        <f t="shared" si="12"/>
        <v>136.77000000000001</v>
      </c>
      <c r="C293" s="161">
        <v>278.20999999999998</v>
      </c>
      <c r="D293" s="162">
        <v>44710</v>
      </c>
      <c r="E293" s="163">
        <v>31909</v>
      </c>
      <c r="F293" s="162">
        <f t="shared" si="14"/>
        <v>7201</v>
      </c>
      <c r="G293" s="164">
        <f t="shared" si="13"/>
        <v>5299</v>
      </c>
      <c r="H293" s="163">
        <v>58</v>
      </c>
    </row>
    <row r="294" spans="1:8" x14ac:dyDescent="0.2">
      <c r="A294" s="159">
        <v>283</v>
      </c>
      <c r="B294" s="160">
        <f t="shared" si="12"/>
        <v>136.78</v>
      </c>
      <c r="C294" s="161">
        <v>278.20999999999998</v>
      </c>
      <c r="D294" s="162">
        <v>44710</v>
      </c>
      <c r="E294" s="163">
        <v>31909</v>
      </c>
      <c r="F294" s="162">
        <f t="shared" si="14"/>
        <v>7201</v>
      </c>
      <c r="G294" s="164">
        <f t="shared" si="13"/>
        <v>5299</v>
      </c>
      <c r="H294" s="163">
        <v>58</v>
      </c>
    </row>
    <row r="295" spans="1:8" x14ac:dyDescent="0.2">
      <c r="A295" s="159">
        <v>284</v>
      </c>
      <c r="B295" s="160">
        <f t="shared" si="12"/>
        <v>136.79</v>
      </c>
      <c r="C295" s="161">
        <v>278.20999999999998</v>
      </c>
      <c r="D295" s="162">
        <v>44710</v>
      </c>
      <c r="E295" s="163">
        <v>31909</v>
      </c>
      <c r="F295" s="162">
        <f t="shared" si="14"/>
        <v>7200</v>
      </c>
      <c r="G295" s="164">
        <f t="shared" si="13"/>
        <v>5299</v>
      </c>
      <c r="H295" s="163">
        <v>58</v>
      </c>
    </row>
    <row r="296" spans="1:8" x14ac:dyDescent="0.2">
      <c r="A296" s="159">
        <v>285</v>
      </c>
      <c r="B296" s="160">
        <f t="shared" si="12"/>
        <v>136.80000000000001</v>
      </c>
      <c r="C296" s="161">
        <v>278.20999999999998</v>
      </c>
      <c r="D296" s="162">
        <v>44710</v>
      </c>
      <c r="E296" s="163">
        <v>31909</v>
      </c>
      <c r="F296" s="162">
        <f t="shared" si="14"/>
        <v>7200</v>
      </c>
      <c r="G296" s="164">
        <f t="shared" si="13"/>
        <v>5298</v>
      </c>
      <c r="H296" s="163">
        <v>58</v>
      </c>
    </row>
    <row r="297" spans="1:8" x14ac:dyDescent="0.2">
      <c r="A297" s="159">
        <v>286</v>
      </c>
      <c r="B297" s="160">
        <f t="shared" si="12"/>
        <v>136.81</v>
      </c>
      <c r="C297" s="161">
        <v>278.20999999999998</v>
      </c>
      <c r="D297" s="162">
        <v>44710</v>
      </c>
      <c r="E297" s="163">
        <v>31909</v>
      </c>
      <c r="F297" s="162">
        <f t="shared" si="14"/>
        <v>7200</v>
      </c>
      <c r="G297" s="164">
        <f t="shared" si="13"/>
        <v>5298</v>
      </c>
      <c r="H297" s="163">
        <v>58</v>
      </c>
    </row>
    <row r="298" spans="1:8" x14ac:dyDescent="0.2">
      <c r="A298" s="159">
        <v>287</v>
      </c>
      <c r="B298" s="160">
        <f t="shared" si="12"/>
        <v>136.82</v>
      </c>
      <c r="C298" s="161">
        <v>278.20999999999998</v>
      </c>
      <c r="D298" s="162">
        <v>44710</v>
      </c>
      <c r="E298" s="163">
        <v>31909</v>
      </c>
      <c r="F298" s="162">
        <f t="shared" si="14"/>
        <v>7199</v>
      </c>
      <c r="G298" s="164">
        <f t="shared" si="13"/>
        <v>5298</v>
      </c>
      <c r="H298" s="163">
        <v>58</v>
      </c>
    </row>
    <row r="299" spans="1:8" x14ac:dyDescent="0.2">
      <c r="A299" s="159">
        <v>288</v>
      </c>
      <c r="B299" s="160">
        <f t="shared" si="12"/>
        <v>136.83000000000001</v>
      </c>
      <c r="C299" s="161">
        <v>278.20999999999998</v>
      </c>
      <c r="D299" s="162">
        <v>44710</v>
      </c>
      <c r="E299" s="163">
        <v>31909</v>
      </c>
      <c r="F299" s="162">
        <f t="shared" si="14"/>
        <v>7199</v>
      </c>
      <c r="G299" s="164">
        <f t="shared" si="13"/>
        <v>5297</v>
      </c>
      <c r="H299" s="163">
        <v>58</v>
      </c>
    </row>
    <row r="300" spans="1:8" x14ac:dyDescent="0.2">
      <c r="A300" s="159">
        <v>289</v>
      </c>
      <c r="B300" s="160">
        <f t="shared" si="12"/>
        <v>136.84</v>
      </c>
      <c r="C300" s="161">
        <v>278.20999999999998</v>
      </c>
      <c r="D300" s="162">
        <v>44710</v>
      </c>
      <c r="E300" s="163">
        <v>31909</v>
      </c>
      <c r="F300" s="162">
        <f t="shared" si="14"/>
        <v>7199</v>
      </c>
      <c r="G300" s="164">
        <f t="shared" si="13"/>
        <v>5297</v>
      </c>
      <c r="H300" s="163">
        <v>58</v>
      </c>
    </row>
    <row r="301" spans="1:8" x14ac:dyDescent="0.2">
      <c r="A301" s="159">
        <v>290</v>
      </c>
      <c r="B301" s="160">
        <f t="shared" si="12"/>
        <v>136.85</v>
      </c>
      <c r="C301" s="161">
        <v>278.20999999999998</v>
      </c>
      <c r="D301" s="162">
        <v>44710</v>
      </c>
      <c r="E301" s="163">
        <v>31909</v>
      </c>
      <c r="F301" s="162">
        <f t="shared" si="14"/>
        <v>7198</v>
      </c>
      <c r="G301" s="164">
        <f t="shared" si="13"/>
        <v>5297</v>
      </c>
      <c r="H301" s="163">
        <v>58</v>
      </c>
    </row>
    <row r="302" spans="1:8" x14ac:dyDescent="0.2">
      <c r="A302" s="159">
        <v>291</v>
      </c>
      <c r="B302" s="160">
        <f t="shared" si="12"/>
        <v>136.86000000000001</v>
      </c>
      <c r="C302" s="161">
        <v>278.20999999999998</v>
      </c>
      <c r="D302" s="162">
        <v>44710</v>
      </c>
      <c r="E302" s="163">
        <v>31909</v>
      </c>
      <c r="F302" s="162">
        <f t="shared" si="14"/>
        <v>7198</v>
      </c>
      <c r="G302" s="164">
        <f t="shared" si="13"/>
        <v>5297</v>
      </c>
      <c r="H302" s="163">
        <v>58</v>
      </c>
    </row>
    <row r="303" spans="1:8" x14ac:dyDescent="0.2">
      <c r="A303" s="159">
        <v>292</v>
      </c>
      <c r="B303" s="160">
        <f t="shared" si="12"/>
        <v>136.87</v>
      </c>
      <c r="C303" s="161">
        <v>278.20999999999998</v>
      </c>
      <c r="D303" s="162">
        <v>44710</v>
      </c>
      <c r="E303" s="163">
        <v>31909</v>
      </c>
      <c r="F303" s="162">
        <f t="shared" si="14"/>
        <v>7197</v>
      </c>
      <c r="G303" s="164">
        <f t="shared" si="13"/>
        <v>5296</v>
      </c>
      <c r="H303" s="163">
        <v>58</v>
      </c>
    </row>
    <row r="304" spans="1:8" x14ac:dyDescent="0.2">
      <c r="A304" s="159">
        <v>293</v>
      </c>
      <c r="B304" s="160">
        <f t="shared" si="12"/>
        <v>136.88</v>
      </c>
      <c r="C304" s="161">
        <v>278.20999999999998</v>
      </c>
      <c r="D304" s="162">
        <v>44710</v>
      </c>
      <c r="E304" s="163">
        <v>31909</v>
      </c>
      <c r="F304" s="162">
        <f t="shared" si="14"/>
        <v>7197</v>
      </c>
      <c r="G304" s="164">
        <f t="shared" si="13"/>
        <v>5296</v>
      </c>
      <c r="H304" s="163">
        <v>58</v>
      </c>
    </row>
    <row r="305" spans="1:8" x14ac:dyDescent="0.2">
      <c r="A305" s="159">
        <v>294</v>
      </c>
      <c r="B305" s="160">
        <f t="shared" si="12"/>
        <v>136.88999999999999</v>
      </c>
      <c r="C305" s="161">
        <v>278.20999999999998</v>
      </c>
      <c r="D305" s="162">
        <v>44710</v>
      </c>
      <c r="E305" s="163">
        <v>31909</v>
      </c>
      <c r="F305" s="162">
        <f t="shared" si="14"/>
        <v>7197</v>
      </c>
      <c r="G305" s="164">
        <f t="shared" si="13"/>
        <v>5296</v>
      </c>
      <c r="H305" s="163">
        <v>58</v>
      </c>
    </row>
    <row r="306" spans="1:8" x14ac:dyDescent="0.2">
      <c r="A306" s="159">
        <v>295</v>
      </c>
      <c r="B306" s="160">
        <f t="shared" si="12"/>
        <v>136.9</v>
      </c>
      <c r="C306" s="161">
        <v>278.20999999999998</v>
      </c>
      <c r="D306" s="162">
        <v>44710</v>
      </c>
      <c r="E306" s="163">
        <v>31909</v>
      </c>
      <c r="F306" s="162">
        <f t="shared" si="14"/>
        <v>7196</v>
      </c>
      <c r="G306" s="164">
        <f t="shared" si="13"/>
        <v>5295</v>
      </c>
      <c r="H306" s="163">
        <v>58</v>
      </c>
    </row>
    <row r="307" spans="1:8" x14ac:dyDescent="0.2">
      <c r="A307" s="159">
        <v>296</v>
      </c>
      <c r="B307" s="160">
        <f t="shared" si="12"/>
        <v>136.91</v>
      </c>
      <c r="C307" s="161">
        <v>278.20999999999998</v>
      </c>
      <c r="D307" s="162">
        <v>44710</v>
      </c>
      <c r="E307" s="163">
        <v>31909</v>
      </c>
      <c r="F307" s="162">
        <f t="shared" si="14"/>
        <v>7196</v>
      </c>
      <c r="G307" s="164">
        <f t="shared" si="13"/>
        <v>5295</v>
      </c>
      <c r="H307" s="163">
        <v>58</v>
      </c>
    </row>
    <row r="308" spans="1:8" x14ac:dyDescent="0.2">
      <c r="A308" s="159">
        <v>297</v>
      </c>
      <c r="B308" s="160">
        <f t="shared" si="12"/>
        <v>136.91999999999999</v>
      </c>
      <c r="C308" s="161">
        <v>278.20999999999998</v>
      </c>
      <c r="D308" s="162">
        <v>44710</v>
      </c>
      <c r="E308" s="163">
        <v>31909</v>
      </c>
      <c r="F308" s="162">
        <f t="shared" si="14"/>
        <v>7195</v>
      </c>
      <c r="G308" s="164">
        <f t="shared" si="13"/>
        <v>5295</v>
      </c>
      <c r="H308" s="163">
        <v>58</v>
      </c>
    </row>
    <row r="309" spans="1:8" x14ac:dyDescent="0.2">
      <c r="A309" s="159">
        <v>298</v>
      </c>
      <c r="B309" s="160">
        <f t="shared" si="12"/>
        <v>136.93</v>
      </c>
      <c r="C309" s="161">
        <v>278.20999999999998</v>
      </c>
      <c r="D309" s="162">
        <v>44710</v>
      </c>
      <c r="E309" s="163">
        <v>31909</v>
      </c>
      <c r="F309" s="162">
        <f t="shared" si="14"/>
        <v>7195</v>
      </c>
      <c r="G309" s="164">
        <f t="shared" si="13"/>
        <v>5295</v>
      </c>
      <c r="H309" s="163">
        <v>58</v>
      </c>
    </row>
    <row r="310" spans="1:8" x14ac:dyDescent="0.2">
      <c r="A310" s="159">
        <v>299</v>
      </c>
      <c r="B310" s="160">
        <f t="shared" si="12"/>
        <v>136.94</v>
      </c>
      <c r="C310" s="161">
        <v>278.20999999999998</v>
      </c>
      <c r="D310" s="162">
        <v>44710</v>
      </c>
      <c r="E310" s="163">
        <v>31909</v>
      </c>
      <c r="F310" s="162">
        <f t="shared" si="14"/>
        <v>7195</v>
      </c>
      <c r="G310" s="164">
        <f t="shared" si="13"/>
        <v>5294</v>
      </c>
      <c r="H310" s="163">
        <v>58</v>
      </c>
    </row>
    <row r="311" spans="1:8" x14ac:dyDescent="0.2">
      <c r="A311" s="159">
        <v>300</v>
      </c>
      <c r="B311" s="160">
        <f t="shared" ref="B311:B374" si="15">ROUND(2.9*LN(A311)+120.41,2)</f>
        <v>136.94999999999999</v>
      </c>
      <c r="C311" s="161">
        <v>278.20999999999998</v>
      </c>
      <c r="D311" s="162">
        <v>44710</v>
      </c>
      <c r="E311" s="163">
        <v>31909</v>
      </c>
      <c r="F311" s="162">
        <f t="shared" si="14"/>
        <v>7194</v>
      </c>
      <c r="G311" s="164">
        <f t="shared" si="13"/>
        <v>5294</v>
      </c>
      <c r="H311" s="163">
        <v>58</v>
      </c>
    </row>
    <row r="312" spans="1:8" x14ac:dyDescent="0.2">
      <c r="A312" s="159">
        <v>301</v>
      </c>
      <c r="B312" s="160">
        <f t="shared" si="15"/>
        <v>136.96</v>
      </c>
      <c r="C312" s="161">
        <v>278.20999999999998</v>
      </c>
      <c r="D312" s="162">
        <v>44710</v>
      </c>
      <c r="E312" s="163">
        <v>31909</v>
      </c>
      <c r="F312" s="162">
        <f t="shared" si="14"/>
        <v>7194</v>
      </c>
      <c r="G312" s="164">
        <f t="shared" si="13"/>
        <v>5294</v>
      </c>
      <c r="H312" s="163">
        <v>58</v>
      </c>
    </row>
    <row r="313" spans="1:8" x14ac:dyDescent="0.2">
      <c r="A313" s="159">
        <v>302</v>
      </c>
      <c r="B313" s="160">
        <f t="shared" si="15"/>
        <v>136.97</v>
      </c>
      <c r="C313" s="161">
        <v>278.20999999999998</v>
      </c>
      <c r="D313" s="162">
        <v>44710</v>
      </c>
      <c r="E313" s="163">
        <v>31909</v>
      </c>
      <c r="F313" s="162">
        <f t="shared" si="14"/>
        <v>7193</v>
      </c>
      <c r="G313" s="164">
        <f t="shared" si="13"/>
        <v>5293</v>
      </c>
      <c r="H313" s="163">
        <v>58</v>
      </c>
    </row>
    <row r="314" spans="1:8" x14ac:dyDescent="0.2">
      <c r="A314" s="159">
        <v>303</v>
      </c>
      <c r="B314" s="160">
        <f t="shared" si="15"/>
        <v>136.97999999999999</v>
      </c>
      <c r="C314" s="161">
        <v>278.20999999999998</v>
      </c>
      <c r="D314" s="162">
        <v>44710</v>
      </c>
      <c r="E314" s="163">
        <v>31909</v>
      </c>
      <c r="F314" s="162">
        <f t="shared" si="14"/>
        <v>7193</v>
      </c>
      <c r="G314" s="164">
        <f t="shared" si="13"/>
        <v>5293</v>
      </c>
      <c r="H314" s="163">
        <v>58</v>
      </c>
    </row>
    <row r="315" spans="1:8" x14ac:dyDescent="0.2">
      <c r="A315" s="159">
        <v>304</v>
      </c>
      <c r="B315" s="160">
        <f t="shared" si="15"/>
        <v>136.99</v>
      </c>
      <c r="C315" s="161">
        <v>278.20999999999998</v>
      </c>
      <c r="D315" s="162">
        <v>44710</v>
      </c>
      <c r="E315" s="163">
        <v>31909</v>
      </c>
      <c r="F315" s="162">
        <f t="shared" si="14"/>
        <v>7193</v>
      </c>
      <c r="G315" s="164">
        <f t="shared" si="13"/>
        <v>5293</v>
      </c>
      <c r="H315" s="163">
        <v>58</v>
      </c>
    </row>
    <row r="316" spans="1:8" x14ac:dyDescent="0.2">
      <c r="A316" s="159">
        <v>305</v>
      </c>
      <c r="B316" s="160">
        <f t="shared" si="15"/>
        <v>137</v>
      </c>
      <c r="C316" s="161">
        <v>278.20999999999998</v>
      </c>
      <c r="D316" s="162">
        <v>44710</v>
      </c>
      <c r="E316" s="163">
        <v>31909</v>
      </c>
      <c r="F316" s="162">
        <f t="shared" si="14"/>
        <v>7192</v>
      </c>
      <c r="G316" s="164">
        <f t="shared" si="13"/>
        <v>5293</v>
      </c>
      <c r="H316" s="163">
        <v>58</v>
      </c>
    </row>
    <row r="317" spans="1:8" x14ac:dyDescent="0.2">
      <c r="A317" s="159">
        <v>306</v>
      </c>
      <c r="B317" s="160">
        <f t="shared" si="15"/>
        <v>137.01</v>
      </c>
      <c r="C317" s="161">
        <v>278.20999999999998</v>
      </c>
      <c r="D317" s="162">
        <v>44710</v>
      </c>
      <c r="E317" s="163">
        <v>31909</v>
      </c>
      <c r="F317" s="162">
        <f t="shared" si="14"/>
        <v>7192</v>
      </c>
      <c r="G317" s="164">
        <f t="shared" si="13"/>
        <v>5292</v>
      </c>
      <c r="H317" s="163">
        <v>58</v>
      </c>
    </row>
    <row r="318" spans="1:8" x14ac:dyDescent="0.2">
      <c r="A318" s="159">
        <v>307</v>
      </c>
      <c r="B318" s="160">
        <f t="shared" si="15"/>
        <v>137.02000000000001</v>
      </c>
      <c r="C318" s="161">
        <v>278.20999999999998</v>
      </c>
      <c r="D318" s="162">
        <v>44710</v>
      </c>
      <c r="E318" s="163">
        <v>31909</v>
      </c>
      <c r="F318" s="162">
        <f t="shared" si="14"/>
        <v>7192</v>
      </c>
      <c r="G318" s="164">
        <f t="shared" si="13"/>
        <v>5292</v>
      </c>
      <c r="H318" s="163">
        <v>58</v>
      </c>
    </row>
    <row r="319" spans="1:8" x14ac:dyDescent="0.2">
      <c r="A319" s="159">
        <v>308</v>
      </c>
      <c r="B319" s="160">
        <f t="shared" si="15"/>
        <v>137.03</v>
      </c>
      <c r="C319" s="161">
        <v>278.20999999999998</v>
      </c>
      <c r="D319" s="162">
        <v>44710</v>
      </c>
      <c r="E319" s="163">
        <v>31909</v>
      </c>
      <c r="F319" s="162">
        <f t="shared" si="14"/>
        <v>7191</v>
      </c>
      <c r="G319" s="164">
        <f t="shared" si="13"/>
        <v>5292</v>
      </c>
      <c r="H319" s="163">
        <v>58</v>
      </c>
    </row>
    <row r="320" spans="1:8" x14ac:dyDescent="0.2">
      <c r="A320" s="159">
        <v>309</v>
      </c>
      <c r="B320" s="160">
        <f t="shared" si="15"/>
        <v>137.04</v>
      </c>
      <c r="C320" s="161">
        <v>278.20999999999998</v>
      </c>
      <c r="D320" s="162">
        <v>44710</v>
      </c>
      <c r="E320" s="163">
        <v>31909</v>
      </c>
      <c r="F320" s="162">
        <f t="shared" si="14"/>
        <v>7191</v>
      </c>
      <c r="G320" s="164">
        <f t="shared" si="13"/>
        <v>5291</v>
      </c>
      <c r="H320" s="163">
        <v>58</v>
      </c>
    </row>
    <row r="321" spans="1:8" x14ac:dyDescent="0.2">
      <c r="A321" s="159">
        <v>310</v>
      </c>
      <c r="B321" s="160">
        <f t="shared" si="15"/>
        <v>137.05000000000001</v>
      </c>
      <c r="C321" s="161">
        <v>278.20999999999998</v>
      </c>
      <c r="D321" s="162">
        <v>44710</v>
      </c>
      <c r="E321" s="163">
        <v>31909</v>
      </c>
      <c r="F321" s="162">
        <f t="shared" si="14"/>
        <v>7190</v>
      </c>
      <c r="G321" s="164">
        <f t="shared" si="13"/>
        <v>5291</v>
      </c>
      <c r="H321" s="163">
        <v>58</v>
      </c>
    </row>
    <row r="322" spans="1:8" x14ac:dyDescent="0.2">
      <c r="A322" s="159">
        <v>311</v>
      </c>
      <c r="B322" s="160">
        <f t="shared" si="15"/>
        <v>137.06</v>
      </c>
      <c r="C322" s="161">
        <v>278.20999999999998</v>
      </c>
      <c r="D322" s="162">
        <v>44710</v>
      </c>
      <c r="E322" s="163">
        <v>31909</v>
      </c>
      <c r="F322" s="162">
        <f t="shared" si="14"/>
        <v>7190</v>
      </c>
      <c r="G322" s="164">
        <f t="shared" si="13"/>
        <v>5291</v>
      </c>
      <c r="H322" s="163">
        <v>58</v>
      </c>
    </row>
    <row r="323" spans="1:8" x14ac:dyDescent="0.2">
      <c r="A323" s="159">
        <v>312</v>
      </c>
      <c r="B323" s="160">
        <f t="shared" si="15"/>
        <v>137.06</v>
      </c>
      <c r="C323" s="161">
        <v>278.20999999999998</v>
      </c>
      <c r="D323" s="162">
        <v>44710</v>
      </c>
      <c r="E323" s="163">
        <v>31909</v>
      </c>
      <c r="F323" s="162">
        <f t="shared" si="14"/>
        <v>7190</v>
      </c>
      <c r="G323" s="164">
        <f t="shared" si="13"/>
        <v>5291</v>
      </c>
      <c r="H323" s="163">
        <v>58</v>
      </c>
    </row>
    <row r="324" spans="1:8" x14ac:dyDescent="0.2">
      <c r="A324" s="159">
        <v>313</v>
      </c>
      <c r="B324" s="160">
        <f t="shared" si="15"/>
        <v>137.07</v>
      </c>
      <c r="C324" s="161">
        <v>278.20999999999998</v>
      </c>
      <c r="D324" s="162">
        <v>44710</v>
      </c>
      <c r="E324" s="163">
        <v>31909</v>
      </c>
      <c r="F324" s="162">
        <f t="shared" si="14"/>
        <v>7190</v>
      </c>
      <c r="G324" s="164">
        <f t="shared" si="13"/>
        <v>5291</v>
      </c>
      <c r="H324" s="163">
        <v>58</v>
      </c>
    </row>
    <row r="325" spans="1:8" x14ac:dyDescent="0.2">
      <c r="A325" s="159">
        <v>314</v>
      </c>
      <c r="B325" s="160">
        <f t="shared" si="15"/>
        <v>137.08000000000001</v>
      </c>
      <c r="C325" s="161">
        <v>278.20999999999998</v>
      </c>
      <c r="D325" s="162">
        <v>44710</v>
      </c>
      <c r="E325" s="163">
        <v>31909</v>
      </c>
      <c r="F325" s="162">
        <f t="shared" si="14"/>
        <v>7189</v>
      </c>
      <c r="G325" s="164">
        <f t="shared" si="13"/>
        <v>5290</v>
      </c>
      <c r="H325" s="163">
        <v>58</v>
      </c>
    </row>
    <row r="326" spans="1:8" x14ac:dyDescent="0.2">
      <c r="A326" s="159">
        <v>315</v>
      </c>
      <c r="B326" s="160">
        <f t="shared" si="15"/>
        <v>137.09</v>
      </c>
      <c r="C326" s="161">
        <v>278.20999999999998</v>
      </c>
      <c r="D326" s="162">
        <v>44710</v>
      </c>
      <c r="E326" s="163">
        <v>31909</v>
      </c>
      <c r="F326" s="162">
        <f t="shared" si="14"/>
        <v>7189</v>
      </c>
      <c r="G326" s="164">
        <f t="shared" si="13"/>
        <v>5290</v>
      </c>
      <c r="H326" s="163">
        <v>58</v>
      </c>
    </row>
    <row r="327" spans="1:8" x14ac:dyDescent="0.2">
      <c r="A327" s="159">
        <v>316</v>
      </c>
      <c r="B327" s="160">
        <f t="shared" si="15"/>
        <v>137.1</v>
      </c>
      <c r="C327" s="161">
        <v>278.20999999999998</v>
      </c>
      <c r="D327" s="162">
        <v>44710</v>
      </c>
      <c r="E327" s="163">
        <v>31909</v>
      </c>
      <c r="F327" s="162">
        <f t="shared" si="14"/>
        <v>7188</v>
      </c>
      <c r="G327" s="164">
        <f t="shared" si="13"/>
        <v>5290</v>
      </c>
      <c r="H327" s="163">
        <v>58</v>
      </c>
    </row>
    <row r="328" spans="1:8" x14ac:dyDescent="0.2">
      <c r="A328" s="159">
        <v>317</v>
      </c>
      <c r="B328" s="160">
        <f t="shared" si="15"/>
        <v>137.11000000000001</v>
      </c>
      <c r="C328" s="161">
        <v>278.20999999999998</v>
      </c>
      <c r="D328" s="162">
        <v>44710</v>
      </c>
      <c r="E328" s="163">
        <v>31909</v>
      </c>
      <c r="F328" s="162">
        <f t="shared" si="14"/>
        <v>7188</v>
      </c>
      <c r="G328" s="164">
        <f t="shared" si="13"/>
        <v>5289</v>
      </c>
      <c r="H328" s="163">
        <v>58</v>
      </c>
    </row>
    <row r="329" spans="1:8" x14ac:dyDescent="0.2">
      <c r="A329" s="159">
        <v>318</v>
      </c>
      <c r="B329" s="160">
        <f t="shared" si="15"/>
        <v>137.12</v>
      </c>
      <c r="C329" s="161">
        <v>278.20999999999998</v>
      </c>
      <c r="D329" s="162">
        <v>44710</v>
      </c>
      <c r="E329" s="163">
        <v>31909</v>
      </c>
      <c r="F329" s="162">
        <f t="shared" si="14"/>
        <v>7188</v>
      </c>
      <c r="G329" s="164">
        <f t="shared" si="13"/>
        <v>5289</v>
      </c>
      <c r="H329" s="163">
        <v>58</v>
      </c>
    </row>
    <row r="330" spans="1:8" x14ac:dyDescent="0.2">
      <c r="A330" s="159">
        <v>319</v>
      </c>
      <c r="B330" s="160">
        <f t="shared" si="15"/>
        <v>137.13</v>
      </c>
      <c r="C330" s="161">
        <v>278.20999999999998</v>
      </c>
      <c r="D330" s="162">
        <v>44710</v>
      </c>
      <c r="E330" s="163">
        <v>31909</v>
      </c>
      <c r="F330" s="162">
        <f t="shared" si="14"/>
        <v>7187</v>
      </c>
      <c r="G330" s="164">
        <f t="shared" si="13"/>
        <v>5289</v>
      </c>
      <c r="H330" s="163">
        <v>58</v>
      </c>
    </row>
    <row r="331" spans="1:8" x14ac:dyDescent="0.2">
      <c r="A331" s="159">
        <v>320</v>
      </c>
      <c r="B331" s="160">
        <f t="shared" si="15"/>
        <v>137.13999999999999</v>
      </c>
      <c r="C331" s="161">
        <v>278.20999999999998</v>
      </c>
      <c r="D331" s="162">
        <v>44710</v>
      </c>
      <c r="E331" s="163">
        <v>31909</v>
      </c>
      <c r="F331" s="162">
        <f t="shared" si="14"/>
        <v>7187</v>
      </c>
      <c r="G331" s="164">
        <f t="shared" si="13"/>
        <v>5289</v>
      </c>
      <c r="H331" s="163">
        <v>58</v>
      </c>
    </row>
    <row r="332" spans="1:8" x14ac:dyDescent="0.2">
      <c r="A332" s="159">
        <v>321</v>
      </c>
      <c r="B332" s="160">
        <f t="shared" si="15"/>
        <v>137.15</v>
      </c>
      <c r="C332" s="161">
        <v>278.20999999999998</v>
      </c>
      <c r="D332" s="162">
        <v>44710</v>
      </c>
      <c r="E332" s="163">
        <v>31909</v>
      </c>
      <c r="F332" s="162">
        <f t="shared" si="14"/>
        <v>7187</v>
      </c>
      <c r="G332" s="164">
        <f t="shared" ref="G332:G395" si="16">ROUND(12*(1/B332*D332+1/C332*E332),0)</f>
        <v>5288</v>
      </c>
      <c r="H332" s="163">
        <v>58</v>
      </c>
    </row>
    <row r="333" spans="1:8" x14ac:dyDescent="0.2">
      <c r="A333" s="159">
        <v>322</v>
      </c>
      <c r="B333" s="160">
        <f t="shared" si="15"/>
        <v>137.16</v>
      </c>
      <c r="C333" s="161">
        <v>278.20999999999998</v>
      </c>
      <c r="D333" s="162">
        <v>44710</v>
      </c>
      <c r="E333" s="163">
        <v>31909</v>
      </c>
      <c r="F333" s="162">
        <f t="shared" si="14"/>
        <v>7186</v>
      </c>
      <c r="G333" s="164">
        <f t="shared" si="16"/>
        <v>5288</v>
      </c>
      <c r="H333" s="163">
        <v>58</v>
      </c>
    </row>
    <row r="334" spans="1:8" x14ac:dyDescent="0.2">
      <c r="A334" s="159">
        <v>323</v>
      </c>
      <c r="B334" s="160">
        <f t="shared" si="15"/>
        <v>137.16999999999999</v>
      </c>
      <c r="C334" s="161">
        <v>278.20999999999998</v>
      </c>
      <c r="D334" s="162">
        <v>44710</v>
      </c>
      <c r="E334" s="163">
        <v>31909</v>
      </c>
      <c r="F334" s="162">
        <f t="shared" si="14"/>
        <v>7186</v>
      </c>
      <c r="G334" s="164">
        <f t="shared" si="16"/>
        <v>5288</v>
      </c>
      <c r="H334" s="163">
        <v>58</v>
      </c>
    </row>
    <row r="335" spans="1:8" x14ac:dyDescent="0.2">
      <c r="A335" s="159">
        <v>324</v>
      </c>
      <c r="B335" s="160">
        <f t="shared" si="15"/>
        <v>137.16999999999999</v>
      </c>
      <c r="C335" s="161">
        <v>278.20999999999998</v>
      </c>
      <c r="D335" s="162">
        <v>44710</v>
      </c>
      <c r="E335" s="163">
        <v>31909</v>
      </c>
      <c r="F335" s="162">
        <f t="shared" ref="F335:F398" si="17">ROUND(12*1.348*(1/B335*D335+1/C335*E335)+H335,0)</f>
        <v>7186</v>
      </c>
      <c r="G335" s="164">
        <f t="shared" si="16"/>
        <v>5288</v>
      </c>
      <c r="H335" s="163">
        <v>58</v>
      </c>
    </row>
    <row r="336" spans="1:8" x14ac:dyDescent="0.2">
      <c r="A336" s="159">
        <v>325</v>
      </c>
      <c r="B336" s="160">
        <f t="shared" si="15"/>
        <v>137.18</v>
      </c>
      <c r="C336" s="161">
        <v>278.20999999999998</v>
      </c>
      <c r="D336" s="162">
        <v>44710</v>
      </c>
      <c r="E336" s="163">
        <v>31909</v>
      </c>
      <c r="F336" s="162">
        <f t="shared" si="17"/>
        <v>7185</v>
      </c>
      <c r="G336" s="164">
        <f t="shared" si="16"/>
        <v>5287</v>
      </c>
      <c r="H336" s="163">
        <v>58</v>
      </c>
    </row>
    <row r="337" spans="1:8" x14ac:dyDescent="0.2">
      <c r="A337" s="159">
        <v>326</v>
      </c>
      <c r="B337" s="160">
        <f t="shared" si="15"/>
        <v>137.19</v>
      </c>
      <c r="C337" s="161">
        <v>278.20999999999998</v>
      </c>
      <c r="D337" s="162">
        <v>44710</v>
      </c>
      <c r="E337" s="163">
        <v>31909</v>
      </c>
      <c r="F337" s="162">
        <f t="shared" si="17"/>
        <v>7185</v>
      </c>
      <c r="G337" s="164">
        <f t="shared" si="16"/>
        <v>5287</v>
      </c>
      <c r="H337" s="163">
        <v>58</v>
      </c>
    </row>
    <row r="338" spans="1:8" x14ac:dyDescent="0.2">
      <c r="A338" s="159">
        <v>327</v>
      </c>
      <c r="B338" s="160">
        <f t="shared" si="15"/>
        <v>137.19999999999999</v>
      </c>
      <c r="C338" s="161">
        <v>278.20999999999998</v>
      </c>
      <c r="D338" s="162">
        <v>44710</v>
      </c>
      <c r="E338" s="163">
        <v>31909</v>
      </c>
      <c r="F338" s="162">
        <f t="shared" si="17"/>
        <v>7185</v>
      </c>
      <c r="G338" s="164">
        <f t="shared" si="16"/>
        <v>5287</v>
      </c>
      <c r="H338" s="163">
        <v>58</v>
      </c>
    </row>
    <row r="339" spans="1:8" x14ac:dyDescent="0.2">
      <c r="A339" s="159">
        <v>328</v>
      </c>
      <c r="B339" s="160">
        <f t="shared" si="15"/>
        <v>137.21</v>
      </c>
      <c r="C339" s="161">
        <v>278.20999999999998</v>
      </c>
      <c r="D339" s="162">
        <v>44710</v>
      </c>
      <c r="E339" s="163">
        <v>31909</v>
      </c>
      <c r="F339" s="162">
        <f t="shared" si="17"/>
        <v>7184</v>
      </c>
      <c r="G339" s="164">
        <f t="shared" si="16"/>
        <v>5287</v>
      </c>
      <c r="H339" s="163">
        <v>58</v>
      </c>
    </row>
    <row r="340" spans="1:8" x14ac:dyDescent="0.2">
      <c r="A340" s="159">
        <v>329</v>
      </c>
      <c r="B340" s="160">
        <f t="shared" si="15"/>
        <v>137.22</v>
      </c>
      <c r="C340" s="161">
        <v>278.20999999999998</v>
      </c>
      <c r="D340" s="162">
        <v>44710</v>
      </c>
      <c r="E340" s="163">
        <v>31909</v>
      </c>
      <c r="F340" s="162">
        <f t="shared" si="17"/>
        <v>7184</v>
      </c>
      <c r="G340" s="164">
        <f t="shared" si="16"/>
        <v>5286</v>
      </c>
      <c r="H340" s="163">
        <v>58</v>
      </c>
    </row>
    <row r="341" spans="1:8" x14ac:dyDescent="0.2">
      <c r="A341" s="159">
        <v>330</v>
      </c>
      <c r="B341" s="160">
        <f t="shared" si="15"/>
        <v>137.22999999999999</v>
      </c>
      <c r="C341" s="161">
        <v>278.20999999999998</v>
      </c>
      <c r="D341" s="162">
        <v>44710</v>
      </c>
      <c r="E341" s="163">
        <v>31909</v>
      </c>
      <c r="F341" s="162">
        <f t="shared" si="17"/>
        <v>7183</v>
      </c>
      <c r="G341" s="164">
        <f t="shared" si="16"/>
        <v>5286</v>
      </c>
      <c r="H341" s="163">
        <v>58</v>
      </c>
    </row>
    <row r="342" spans="1:8" x14ac:dyDescent="0.2">
      <c r="A342" s="159">
        <v>331</v>
      </c>
      <c r="B342" s="160">
        <f t="shared" si="15"/>
        <v>137.24</v>
      </c>
      <c r="C342" s="161">
        <v>278.20999999999998</v>
      </c>
      <c r="D342" s="162">
        <v>44710</v>
      </c>
      <c r="E342" s="163">
        <v>31909</v>
      </c>
      <c r="F342" s="162">
        <f t="shared" si="17"/>
        <v>7183</v>
      </c>
      <c r="G342" s="164">
        <f t="shared" si="16"/>
        <v>5286</v>
      </c>
      <c r="H342" s="163">
        <v>58</v>
      </c>
    </row>
    <row r="343" spans="1:8" x14ac:dyDescent="0.2">
      <c r="A343" s="159">
        <v>332</v>
      </c>
      <c r="B343" s="160">
        <f t="shared" si="15"/>
        <v>137.24</v>
      </c>
      <c r="C343" s="161">
        <v>278.20999999999998</v>
      </c>
      <c r="D343" s="162">
        <v>44710</v>
      </c>
      <c r="E343" s="163">
        <v>31909</v>
      </c>
      <c r="F343" s="162">
        <f t="shared" si="17"/>
        <v>7183</v>
      </c>
      <c r="G343" s="164">
        <f t="shared" si="16"/>
        <v>5286</v>
      </c>
      <c r="H343" s="163">
        <v>58</v>
      </c>
    </row>
    <row r="344" spans="1:8" x14ac:dyDescent="0.2">
      <c r="A344" s="159">
        <v>333</v>
      </c>
      <c r="B344" s="160">
        <f t="shared" si="15"/>
        <v>137.25</v>
      </c>
      <c r="C344" s="161">
        <v>278.20999999999998</v>
      </c>
      <c r="D344" s="162">
        <v>44710</v>
      </c>
      <c r="E344" s="163">
        <v>31909</v>
      </c>
      <c r="F344" s="162">
        <f t="shared" si="17"/>
        <v>7183</v>
      </c>
      <c r="G344" s="164">
        <f t="shared" si="16"/>
        <v>5285</v>
      </c>
      <c r="H344" s="163">
        <v>58</v>
      </c>
    </row>
    <row r="345" spans="1:8" x14ac:dyDescent="0.2">
      <c r="A345" s="159">
        <v>334</v>
      </c>
      <c r="B345" s="160">
        <f t="shared" si="15"/>
        <v>137.26</v>
      </c>
      <c r="C345" s="161">
        <v>278.20999999999998</v>
      </c>
      <c r="D345" s="162">
        <v>44710</v>
      </c>
      <c r="E345" s="163">
        <v>31909</v>
      </c>
      <c r="F345" s="162">
        <f t="shared" si="17"/>
        <v>7182</v>
      </c>
      <c r="G345" s="164">
        <f t="shared" si="16"/>
        <v>5285</v>
      </c>
      <c r="H345" s="163">
        <v>58</v>
      </c>
    </row>
    <row r="346" spans="1:8" x14ac:dyDescent="0.2">
      <c r="A346" s="159">
        <v>335</v>
      </c>
      <c r="B346" s="160">
        <f t="shared" si="15"/>
        <v>137.27000000000001</v>
      </c>
      <c r="C346" s="161">
        <v>278.20999999999998</v>
      </c>
      <c r="D346" s="162">
        <v>44710</v>
      </c>
      <c r="E346" s="163">
        <v>31909</v>
      </c>
      <c r="F346" s="162">
        <f t="shared" si="17"/>
        <v>7182</v>
      </c>
      <c r="G346" s="164">
        <f t="shared" si="16"/>
        <v>5285</v>
      </c>
      <c r="H346" s="163">
        <v>58</v>
      </c>
    </row>
    <row r="347" spans="1:8" x14ac:dyDescent="0.2">
      <c r="A347" s="159">
        <v>336</v>
      </c>
      <c r="B347" s="160">
        <f t="shared" si="15"/>
        <v>137.28</v>
      </c>
      <c r="C347" s="161">
        <v>278.20999999999998</v>
      </c>
      <c r="D347" s="162">
        <v>44710</v>
      </c>
      <c r="E347" s="163">
        <v>31909</v>
      </c>
      <c r="F347" s="162">
        <f t="shared" si="17"/>
        <v>7182</v>
      </c>
      <c r="G347" s="164">
        <f t="shared" si="16"/>
        <v>5285</v>
      </c>
      <c r="H347" s="163">
        <v>58</v>
      </c>
    </row>
    <row r="348" spans="1:8" x14ac:dyDescent="0.2">
      <c r="A348" s="159">
        <v>337</v>
      </c>
      <c r="B348" s="160">
        <f t="shared" si="15"/>
        <v>137.29</v>
      </c>
      <c r="C348" s="161">
        <v>278.20999999999998</v>
      </c>
      <c r="D348" s="162">
        <v>44710</v>
      </c>
      <c r="E348" s="163">
        <v>31909</v>
      </c>
      <c r="F348" s="162">
        <f t="shared" si="17"/>
        <v>7181</v>
      </c>
      <c r="G348" s="164">
        <f t="shared" si="16"/>
        <v>5284</v>
      </c>
      <c r="H348" s="163">
        <v>58</v>
      </c>
    </row>
    <row r="349" spans="1:8" x14ac:dyDescent="0.2">
      <c r="A349" s="159">
        <v>338</v>
      </c>
      <c r="B349" s="160">
        <f t="shared" si="15"/>
        <v>137.30000000000001</v>
      </c>
      <c r="C349" s="161">
        <v>278.20999999999998</v>
      </c>
      <c r="D349" s="162">
        <v>44710</v>
      </c>
      <c r="E349" s="163">
        <v>31909</v>
      </c>
      <c r="F349" s="162">
        <f t="shared" si="17"/>
        <v>7181</v>
      </c>
      <c r="G349" s="164">
        <f t="shared" si="16"/>
        <v>5284</v>
      </c>
      <c r="H349" s="163">
        <v>58</v>
      </c>
    </row>
    <row r="350" spans="1:8" x14ac:dyDescent="0.2">
      <c r="A350" s="159">
        <v>339</v>
      </c>
      <c r="B350" s="160">
        <f t="shared" si="15"/>
        <v>137.31</v>
      </c>
      <c r="C350" s="161">
        <v>278.20999999999998</v>
      </c>
      <c r="D350" s="162">
        <v>44710</v>
      </c>
      <c r="E350" s="163">
        <v>31909</v>
      </c>
      <c r="F350" s="162">
        <f t="shared" si="17"/>
        <v>7180</v>
      </c>
      <c r="G350" s="164">
        <f t="shared" si="16"/>
        <v>5284</v>
      </c>
      <c r="H350" s="163">
        <v>58</v>
      </c>
    </row>
    <row r="351" spans="1:8" x14ac:dyDescent="0.2">
      <c r="A351" s="159">
        <v>340</v>
      </c>
      <c r="B351" s="160">
        <f t="shared" si="15"/>
        <v>137.31</v>
      </c>
      <c r="C351" s="161">
        <v>278.20999999999998</v>
      </c>
      <c r="D351" s="162">
        <v>44710</v>
      </c>
      <c r="E351" s="163">
        <v>31909</v>
      </c>
      <c r="F351" s="162">
        <f t="shared" si="17"/>
        <v>7180</v>
      </c>
      <c r="G351" s="164">
        <f t="shared" si="16"/>
        <v>5284</v>
      </c>
      <c r="H351" s="163">
        <v>58</v>
      </c>
    </row>
    <row r="352" spans="1:8" x14ac:dyDescent="0.2">
      <c r="A352" s="159">
        <v>341</v>
      </c>
      <c r="B352" s="160">
        <f t="shared" si="15"/>
        <v>137.32</v>
      </c>
      <c r="C352" s="161">
        <v>278.20999999999998</v>
      </c>
      <c r="D352" s="162">
        <v>44710</v>
      </c>
      <c r="E352" s="163">
        <v>31909</v>
      </c>
      <c r="F352" s="162">
        <f t="shared" si="17"/>
        <v>7180</v>
      </c>
      <c r="G352" s="164">
        <f t="shared" si="16"/>
        <v>5283</v>
      </c>
      <c r="H352" s="163">
        <v>58</v>
      </c>
    </row>
    <row r="353" spans="1:8" x14ac:dyDescent="0.2">
      <c r="A353" s="159">
        <v>342</v>
      </c>
      <c r="B353" s="160">
        <f t="shared" si="15"/>
        <v>137.33000000000001</v>
      </c>
      <c r="C353" s="161">
        <v>278.20999999999998</v>
      </c>
      <c r="D353" s="162">
        <v>44710</v>
      </c>
      <c r="E353" s="163">
        <v>31909</v>
      </c>
      <c r="F353" s="162">
        <f t="shared" si="17"/>
        <v>7180</v>
      </c>
      <c r="G353" s="164">
        <f t="shared" si="16"/>
        <v>5283</v>
      </c>
      <c r="H353" s="163">
        <v>58</v>
      </c>
    </row>
    <row r="354" spans="1:8" x14ac:dyDescent="0.2">
      <c r="A354" s="159">
        <v>343</v>
      </c>
      <c r="B354" s="160">
        <f t="shared" si="15"/>
        <v>137.34</v>
      </c>
      <c r="C354" s="161">
        <v>278.20999999999998</v>
      </c>
      <c r="D354" s="162">
        <v>44710</v>
      </c>
      <c r="E354" s="163">
        <v>31909</v>
      </c>
      <c r="F354" s="162">
        <f t="shared" si="17"/>
        <v>7179</v>
      </c>
      <c r="G354" s="164">
        <f t="shared" si="16"/>
        <v>5283</v>
      </c>
      <c r="H354" s="163">
        <v>58</v>
      </c>
    </row>
    <row r="355" spans="1:8" x14ac:dyDescent="0.2">
      <c r="A355" s="159">
        <v>344</v>
      </c>
      <c r="B355" s="160">
        <f t="shared" si="15"/>
        <v>137.35</v>
      </c>
      <c r="C355" s="161">
        <v>278.20999999999998</v>
      </c>
      <c r="D355" s="162">
        <v>44710</v>
      </c>
      <c r="E355" s="163">
        <v>31909</v>
      </c>
      <c r="F355" s="162">
        <f t="shared" si="17"/>
        <v>7179</v>
      </c>
      <c r="G355" s="164">
        <f t="shared" si="16"/>
        <v>5283</v>
      </c>
      <c r="H355" s="163">
        <v>58</v>
      </c>
    </row>
    <row r="356" spans="1:8" x14ac:dyDescent="0.2">
      <c r="A356" s="159">
        <v>345</v>
      </c>
      <c r="B356" s="160">
        <f t="shared" si="15"/>
        <v>137.36000000000001</v>
      </c>
      <c r="C356" s="161">
        <v>278.20999999999998</v>
      </c>
      <c r="D356" s="162">
        <v>44710</v>
      </c>
      <c r="E356" s="163">
        <v>31909</v>
      </c>
      <c r="F356" s="162">
        <f t="shared" si="17"/>
        <v>7178</v>
      </c>
      <c r="G356" s="164">
        <f t="shared" si="16"/>
        <v>5282</v>
      </c>
      <c r="H356" s="163">
        <v>58</v>
      </c>
    </row>
    <row r="357" spans="1:8" x14ac:dyDescent="0.2">
      <c r="A357" s="159">
        <v>346</v>
      </c>
      <c r="B357" s="160">
        <f t="shared" si="15"/>
        <v>137.36000000000001</v>
      </c>
      <c r="C357" s="161">
        <v>278.20999999999998</v>
      </c>
      <c r="D357" s="162">
        <v>44710</v>
      </c>
      <c r="E357" s="163">
        <v>31909</v>
      </c>
      <c r="F357" s="162">
        <f t="shared" si="17"/>
        <v>7178</v>
      </c>
      <c r="G357" s="164">
        <f t="shared" si="16"/>
        <v>5282</v>
      </c>
      <c r="H357" s="163">
        <v>58</v>
      </c>
    </row>
    <row r="358" spans="1:8" x14ac:dyDescent="0.2">
      <c r="A358" s="159">
        <v>347</v>
      </c>
      <c r="B358" s="160">
        <f t="shared" si="15"/>
        <v>137.37</v>
      </c>
      <c r="C358" s="161">
        <v>278.20999999999998</v>
      </c>
      <c r="D358" s="162">
        <v>44710</v>
      </c>
      <c r="E358" s="163">
        <v>31909</v>
      </c>
      <c r="F358" s="162">
        <f t="shared" si="17"/>
        <v>7178</v>
      </c>
      <c r="G358" s="164">
        <f t="shared" si="16"/>
        <v>5282</v>
      </c>
      <c r="H358" s="163">
        <v>58</v>
      </c>
    </row>
    <row r="359" spans="1:8" x14ac:dyDescent="0.2">
      <c r="A359" s="159">
        <v>348</v>
      </c>
      <c r="B359" s="160">
        <f t="shared" si="15"/>
        <v>137.38</v>
      </c>
      <c r="C359" s="161">
        <v>278.20999999999998</v>
      </c>
      <c r="D359" s="162">
        <v>44710</v>
      </c>
      <c r="E359" s="163">
        <v>31909</v>
      </c>
      <c r="F359" s="162">
        <f t="shared" si="17"/>
        <v>7178</v>
      </c>
      <c r="G359" s="164">
        <f t="shared" si="16"/>
        <v>5282</v>
      </c>
      <c r="H359" s="163">
        <v>58</v>
      </c>
    </row>
    <row r="360" spans="1:8" x14ac:dyDescent="0.2">
      <c r="A360" s="159">
        <v>349</v>
      </c>
      <c r="B360" s="160">
        <f t="shared" si="15"/>
        <v>137.38999999999999</v>
      </c>
      <c r="C360" s="161">
        <v>278.20999999999998</v>
      </c>
      <c r="D360" s="162">
        <v>44710</v>
      </c>
      <c r="E360" s="163">
        <v>31909</v>
      </c>
      <c r="F360" s="162">
        <f t="shared" si="17"/>
        <v>7177</v>
      </c>
      <c r="G360" s="164">
        <f t="shared" si="16"/>
        <v>5281</v>
      </c>
      <c r="H360" s="163">
        <v>58</v>
      </c>
    </row>
    <row r="361" spans="1:8" x14ac:dyDescent="0.2">
      <c r="A361" s="159">
        <v>350</v>
      </c>
      <c r="B361" s="160">
        <f t="shared" si="15"/>
        <v>137.4</v>
      </c>
      <c r="C361" s="161">
        <v>278.20999999999998</v>
      </c>
      <c r="D361" s="162">
        <v>44710</v>
      </c>
      <c r="E361" s="163">
        <v>31909</v>
      </c>
      <c r="F361" s="162">
        <f t="shared" si="17"/>
        <v>7177</v>
      </c>
      <c r="G361" s="164">
        <f t="shared" si="16"/>
        <v>5281</v>
      </c>
      <c r="H361" s="163">
        <v>58</v>
      </c>
    </row>
    <row r="362" spans="1:8" x14ac:dyDescent="0.2">
      <c r="A362" s="159">
        <v>351</v>
      </c>
      <c r="B362" s="160">
        <f t="shared" si="15"/>
        <v>137.41</v>
      </c>
      <c r="C362" s="161">
        <v>278.20999999999998</v>
      </c>
      <c r="D362" s="162">
        <v>44710</v>
      </c>
      <c r="E362" s="163">
        <v>31909</v>
      </c>
      <c r="F362" s="162">
        <f t="shared" si="17"/>
        <v>7177</v>
      </c>
      <c r="G362" s="164">
        <f t="shared" si="16"/>
        <v>5281</v>
      </c>
      <c r="H362" s="163">
        <v>58</v>
      </c>
    </row>
    <row r="363" spans="1:8" x14ac:dyDescent="0.2">
      <c r="A363" s="159">
        <v>352</v>
      </c>
      <c r="B363" s="160">
        <f t="shared" si="15"/>
        <v>137.41</v>
      </c>
      <c r="C363" s="161">
        <v>278.20999999999998</v>
      </c>
      <c r="D363" s="162">
        <v>44710</v>
      </c>
      <c r="E363" s="163">
        <v>31909</v>
      </c>
      <c r="F363" s="162">
        <f t="shared" si="17"/>
        <v>7177</v>
      </c>
      <c r="G363" s="164">
        <f t="shared" si="16"/>
        <v>5281</v>
      </c>
      <c r="H363" s="163">
        <v>58</v>
      </c>
    </row>
    <row r="364" spans="1:8" x14ac:dyDescent="0.2">
      <c r="A364" s="159">
        <v>353</v>
      </c>
      <c r="B364" s="160">
        <f t="shared" si="15"/>
        <v>137.41999999999999</v>
      </c>
      <c r="C364" s="161">
        <v>278.20999999999998</v>
      </c>
      <c r="D364" s="162">
        <v>44710</v>
      </c>
      <c r="E364" s="163">
        <v>31909</v>
      </c>
      <c r="F364" s="162">
        <f t="shared" si="17"/>
        <v>7176</v>
      </c>
      <c r="G364" s="164">
        <f t="shared" si="16"/>
        <v>5281</v>
      </c>
      <c r="H364" s="163">
        <v>58</v>
      </c>
    </row>
    <row r="365" spans="1:8" x14ac:dyDescent="0.2">
      <c r="A365" s="159">
        <v>354</v>
      </c>
      <c r="B365" s="160">
        <f t="shared" si="15"/>
        <v>137.43</v>
      </c>
      <c r="C365" s="161">
        <v>278.20999999999998</v>
      </c>
      <c r="D365" s="162">
        <v>44710</v>
      </c>
      <c r="E365" s="163">
        <v>31909</v>
      </c>
      <c r="F365" s="162">
        <f t="shared" si="17"/>
        <v>7176</v>
      </c>
      <c r="G365" s="164">
        <f t="shared" si="16"/>
        <v>5280</v>
      </c>
      <c r="H365" s="163">
        <v>58</v>
      </c>
    </row>
    <row r="366" spans="1:8" x14ac:dyDescent="0.2">
      <c r="A366" s="159">
        <v>355</v>
      </c>
      <c r="B366" s="160">
        <f t="shared" si="15"/>
        <v>137.44</v>
      </c>
      <c r="C366" s="161">
        <v>278.20999999999998</v>
      </c>
      <c r="D366" s="162">
        <v>44710</v>
      </c>
      <c r="E366" s="163">
        <v>31909</v>
      </c>
      <c r="F366" s="162">
        <f t="shared" si="17"/>
        <v>7175</v>
      </c>
      <c r="G366" s="164">
        <f t="shared" si="16"/>
        <v>5280</v>
      </c>
      <c r="H366" s="163">
        <v>58</v>
      </c>
    </row>
    <row r="367" spans="1:8" x14ac:dyDescent="0.2">
      <c r="A367" s="159">
        <v>356</v>
      </c>
      <c r="B367" s="160">
        <f t="shared" si="15"/>
        <v>137.44999999999999</v>
      </c>
      <c r="C367" s="161">
        <v>278.20999999999998</v>
      </c>
      <c r="D367" s="162">
        <v>44710</v>
      </c>
      <c r="E367" s="163">
        <v>31909</v>
      </c>
      <c r="F367" s="162">
        <f t="shared" si="17"/>
        <v>7175</v>
      </c>
      <c r="G367" s="164">
        <f t="shared" si="16"/>
        <v>5280</v>
      </c>
      <c r="H367" s="163">
        <v>58</v>
      </c>
    </row>
    <row r="368" spans="1:8" x14ac:dyDescent="0.2">
      <c r="A368" s="159">
        <v>357</v>
      </c>
      <c r="B368" s="160">
        <f t="shared" si="15"/>
        <v>137.46</v>
      </c>
      <c r="C368" s="161">
        <v>278.20999999999998</v>
      </c>
      <c r="D368" s="162">
        <v>44710</v>
      </c>
      <c r="E368" s="163">
        <v>31909</v>
      </c>
      <c r="F368" s="162">
        <f t="shared" si="17"/>
        <v>7175</v>
      </c>
      <c r="G368" s="164">
        <f t="shared" si="16"/>
        <v>5279</v>
      </c>
      <c r="H368" s="163">
        <v>58</v>
      </c>
    </row>
    <row r="369" spans="1:8" x14ac:dyDescent="0.2">
      <c r="A369" s="159">
        <v>358</v>
      </c>
      <c r="B369" s="160">
        <f t="shared" si="15"/>
        <v>137.46</v>
      </c>
      <c r="C369" s="161">
        <v>278.20999999999998</v>
      </c>
      <c r="D369" s="162">
        <v>44710</v>
      </c>
      <c r="E369" s="163">
        <v>31909</v>
      </c>
      <c r="F369" s="162">
        <f t="shared" si="17"/>
        <v>7175</v>
      </c>
      <c r="G369" s="164">
        <f t="shared" si="16"/>
        <v>5279</v>
      </c>
      <c r="H369" s="163">
        <v>58</v>
      </c>
    </row>
    <row r="370" spans="1:8" x14ac:dyDescent="0.2">
      <c r="A370" s="159">
        <v>359</v>
      </c>
      <c r="B370" s="160">
        <f t="shared" si="15"/>
        <v>137.47</v>
      </c>
      <c r="C370" s="161">
        <v>278.20999999999998</v>
      </c>
      <c r="D370" s="162">
        <v>44710</v>
      </c>
      <c r="E370" s="163">
        <v>31909</v>
      </c>
      <c r="F370" s="162">
        <f t="shared" si="17"/>
        <v>7174</v>
      </c>
      <c r="G370" s="164">
        <f t="shared" si="16"/>
        <v>5279</v>
      </c>
      <c r="H370" s="163">
        <v>58</v>
      </c>
    </row>
    <row r="371" spans="1:8" x14ac:dyDescent="0.2">
      <c r="A371" s="159">
        <v>360</v>
      </c>
      <c r="B371" s="160">
        <f t="shared" si="15"/>
        <v>137.47999999999999</v>
      </c>
      <c r="C371" s="161">
        <v>278.20999999999998</v>
      </c>
      <c r="D371" s="162">
        <v>44710</v>
      </c>
      <c r="E371" s="163">
        <v>31909</v>
      </c>
      <c r="F371" s="162">
        <f t="shared" si="17"/>
        <v>7174</v>
      </c>
      <c r="G371" s="164">
        <f t="shared" si="16"/>
        <v>5279</v>
      </c>
      <c r="H371" s="163">
        <v>58</v>
      </c>
    </row>
    <row r="372" spans="1:8" x14ac:dyDescent="0.2">
      <c r="A372" s="159">
        <v>361</v>
      </c>
      <c r="B372" s="160">
        <f t="shared" si="15"/>
        <v>137.49</v>
      </c>
      <c r="C372" s="161">
        <v>278.20999999999998</v>
      </c>
      <c r="D372" s="162">
        <v>44710</v>
      </c>
      <c r="E372" s="163">
        <v>31909</v>
      </c>
      <c r="F372" s="162">
        <f t="shared" si="17"/>
        <v>7174</v>
      </c>
      <c r="G372" s="164">
        <f t="shared" si="16"/>
        <v>5279</v>
      </c>
      <c r="H372" s="163">
        <v>58</v>
      </c>
    </row>
    <row r="373" spans="1:8" x14ac:dyDescent="0.2">
      <c r="A373" s="159">
        <v>362</v>
      </c>
      <c r="B373" s="160">
        <f t="shared" si="15"/>
        <v>137.5</v>
      </c>
      <c r="C373" s="161">
        <v>278.20999999999998</v>
      </c>
      <c r="D373" s="162">
        <v>44710</v>
      </c>
      <c r="E373" s="163">
        <v>31909</v>
      </c>
      <c r="F373" s="162">
        <f t="shared" si="17"/>
        <v>7173</v>
      </c>
      <c r="G373" s="164">
        <f t="shared" si="16"/>
        <v>5278</v>
      </c>
      <c r="H373" s="163">
        <v>58</v>
      </c>
    </row>
    <row r="374" spans="1:8" x14ac:dyDescent="0.2">
      <c r="A374" s="159">
        <v>363</v>
      </c>
      <c r="B374" s="160">
        <f t="shared" si="15"/>
        <v>137.5</v>
      </c>
      <c r="C374" s="161">
        <v>278.20999999999998</v>
      </c>
      <c r="D374" s="162">
        <v>44710</v>
      </c>
      <c r="E374" s="163">
        <v>31909</v>
      </c>
      <c r="F374" s="162">
        <f t="shared" si="17"/>
        <v>7173</v>
      </c>
      <c r="G374" s="164">
        <f t="shared" si="16"/>
        <v>5278</v>
      </c>
      <c r="H374" s="163">
        <v>58</v>
      </c>
    </row>
    <row r="375" spans="1:8" x14ac:dyDescent="0.2">
      <c r="A375" s="159">
        <v>364</v>
      </c>
      <c r="B375" s="160">
        <f t="shared" ref="B375:B438" si="18">ROUND(2.9*LN(A375)+120.41,2)</f>
        <v>137.51</v>
      </c>
      <c r="C375" s="161">
        <v>278.20999999999998</v>
      </c>
      <c r="D375" s="162">
        <v>44710</v>
      </c>
      <c r="E375" s="163">
        <v>31909</v>
      </c>
      <c r="F375" s="162">
        <f t="shared" si="17"/>
        <v>7173</v>
      </c>
      <c r="G375" s="164">
        <f t="shared" si="16"/>
        <v>5278</v>
      </c>
      <c r="H375" s="163">
        <v>58</v>
      </c>
    </row>
    <row r="376" spans="1:8" x14ac:dyDescent="0.2">
      <c r="A376" s="159">
        <v>365</v>
      </c>
      <c r="B376" s="160">
        <f t="shared" si="18"/>
        <v>137.52000000000001</v>
      </c>
      <c r="C376" s="161">
        <v>278.20999999999998</v>
      </c>
      <c r="D376" s="162">
        <v>44710</v>
      </c>
      <c r="E376" s="163">
        <v>31909</v>
      </c>
      <c r="F376" s="162">
        <f t="shared" si="17"/>
        <v>7172</v>
      </c>
      <c r="G376" s="164">
        <f t="shared" si="16"/>
        <v>5278</v>
      </c>
      <c r="H376" s="163">
        <v>58</v>
      </c>
    </row>
    <row r="377" spans="1:8" x14ac:dyDescent="0.2">
      <c r="A377" s="159">
        <v>366</v>
      </c>
      <c r="B377" s="160">
        <f t="shared" si="18"/>
        <v>137.53</v>
      </c>
      <c r="C377" s="161">
        <v>278.20999999999998</v>
      </c>
      <c r="D377" s="162">
        <v>44710</v>
      </c>
      <c r="E377" s="163">
        <v>31909</v>
      </c>
      <c r="F377" s="162">
        <f t="shared" si="17"/>
        <v>7172</v>
      </c>
      <c r="G377" s="164">
        <f t="shared" si="16"/>
        <v>5277</v>
      </c>
      <c r="H377" s="163">
        <v>58</v>
      </c>
    </row>
    <row r="378" spans="1:8" x14ac:dyDescent="0.2">
      <c r="A378" s="159">
        <v>367</v>
      </c>
      <c r="B378" s="160">
        <f t="shared" si="18"/>
        <v>137.54</v>
      </c>
      <c r="C378" s="161">
        <v>278.20999999999998</v>
      </c>
      <c r="D378" s="162">
        <v>44710</v>
      </c>
      <c r="E378" s="163">
        <v>31909</v>
      </c>
      <c r="F378" s="162">
        <f t="shared" si="17"/>
        <v>7172</v>
      </c>
      <c r="G378" s="164">
        <f t="shared" si="16"/>
        <v>5277</v>
      </c>
      <c r="H378" s="163">
        <v>58</v>
      </c>
    </row>
    <row r="379" spans="1:8" x14ac:dyDescent="0.2">
      <c r="A379" s="159">
        <v>368</v>
      </c>
      <c r="B379" s="160">
        <f t="shared" si="18"/>
        <v>137.54</v>
      </c>
      <c r="C379" s="161">
        <v>278.20999999999998</v>
      </c>
      <c r="D379" s="162">
        <v>44710</v>
      </c>
      <c r="E379" s="163">
        <v>31909</v>
      </c>
      <c r="F379" s="162">
        <f t="shared" si="17"/>
        <v>7172</v>
      </c>
      <c r="G379" s="164">
        <f t="shared" si="16"/>
        <v>5277</v>
      </c>
      <c r="H379" s="163">
        <v>58</v>
      </c>
    </row>
    <row r="380" spans="1:8" x14ac:dyDescent="0.2">
      <c r="A380" s="159">
        <v>369</v>
      </c>
      <c r="B380" s="160">
        <f t="shared" si="18"/>
        <v>137.55000000000001</v>
      </c>
      <c r="C380" s="161">
        <v>278.20999999999998</v>
      </c>
      <c r="D380" s="162">
        <v>44710</v>
      </c>
      <c r="E380" s="163">
        <v>31909</v>
      </c>
      <c r="F380" s="162">
        <f t="shared" si="17"/>
        <v>7171</v>
      </c>
      <c r="G380" s="164">
        <f t="shared" si="16"/>
        <v>5277</v>
      </c>
      <c r="H380" s="163">
        <v>58</v>
      </c>
    </row>
    <row r="381" spans="1:8" x14ac:dyDescent="0.2">
      <c r="A381" s="159">
        <v>370</v>
      </c>
      <c r="B381" s="160">
        <f t="shared" si="18"/>
        <v>137.56</v>
      </c>
      <c r="C381" s="161">
        <v>278.20999999999998</v>
      </c>
      <c r="D381" s="162">
        <v>44710</v>
      </c>
      <c r="E381" s="163">
        <v>31909</v>
      </c>
      <c r="F381" s="162">
        <f t="shared" si="17"/>
        <v>7171</v>
      </c>
      <c r="G381" s="164">
        <f t="shared" si="16"/>
        <v>5277</v>
      </c>
      <c r="H381" s="163">
        <v>58</v>
      </c>
    </row>
    <row r="382" spans="1:8" x14ac:dyDescent="0.2">
      <c r="A382" s="159">
        <v>371</v>
      </c>
      <c r="B382" s="160">
        <f t="shared" si="18"/>
        <v>137.57</v>
      </c>
      <c r="C382" s="161">
        <v>278.20999999999998</v>
      </c>
      <c r="D382" s="162">
        <v>44710</v>
      </c>
      <c r="E382" s="163">
        <v>31909</v>
      </c>
      <c r="F382" s="162">
        <f t="shared" si="17"/>
        <v>7170</v>
      </c>
      <c r="G382" s="164">
        <f t="shared" si="16"/>
        <v>5276</v>
      </c>
      <c r="H382" s="163">
        <v>58</v>
      </c>
    </row>
    <row r="383" spans="1:8" x14ac:dyDescent="0.2">
      <c r="A383" s="159">
        <v>372</v>
      </c>
      <c r="B383" s="160">
        <f t="shared" si="18"/>
        <v>137.57</v>
      </c>
      <c r="C383" s="161">
        <v>278.20999999999998</v>
      </c>
      <c r="D383" s="162">
        <v>44710</v>
      </c>
      <c r="E383" s="163">
        <v>31909</v>
      </c>
      <c r="F383" s="162">
        <f t="shared" si="17"/>
        <v>7170</v>
      </c>
      <c r="G383" s="164">
        <f t="shared" si="16"/>
        <v>5276</v>
      </c>
      <c r="H383" s="163">
        <v>58</v>
      </c>
    </row>
    <row r="384" spans="1:8" x14ac:dyDescent="0.2">
      <c r="A384" s="159">
        <v>373</v>
      </c>
      <c r="B384" s="160">
        <f t="shared" si="18"/>
        <v>137.58000000000001</v>
      </c>
      <c r="C384" s="161">
        <v>278.20999999999998</v>
      </c>
      <c r="D384" s="162">
        <v>44710</v>
      </c>
      <c r="E384" s="163">
        <v>31909</v>
      </c>
      <c r="F384" s="162">
        <f t="shared" si="17"/>
        <v>7170</v>
      </c>
      <c r="G384" s="164">
        <f t="shared" si="16"/>
        <v>5276</v>
      </c>
      <c r="H384" s="163">
        <v>58</v>
      </c>
    </row>
    <row r="385" spans="1:8" x14ac:dyDescent="0.2">
      <c r="A385" s="159">
        <v>374</v>
      </c>
      <c r="B385" s="160">
        <f t="shared" si="18"/>
        <v>137.59</v>
      </c>
      <c r="C385" s="161">
        <v>278.20999999999998</v>
      </c>
      <c r="D385" s="162">
        <v>44710</v>
      </c>
      <c r="E385" s="163">
        <v>31909</v>
      </c>
      <c r="F385" s="162">
        <f t="shared" si="17"/>
        <v>7170</v>
      </c>
      <c r="G385" s="164">
        <f t="shared" si="16"/>
        <v>5276</v>
      </c>
      <c r="H385" s="163">
        <v>58</v>
      </c>
    </row>
    <row r="386" spans="1:8" x14ac:dyDescent="0.2">
      <c r="A386" s="159">
        <v>375</v>
      </c>
      <c r="B386" s="160">
        <f t="shared" si="18"/>
        <v>137.6</v>
      </c>
      <c r="C386" s="161">
        <v>278.20999999999998</v>
      </c>
      <c r="D386" s="162">
        <v>44710</v>
      </c>
      <c r="E386" s="163">
        <v>31909</v>
      </c>
      <c r="F386" s="162">
        <f t="shared" si="17"/>
        <v>7169</v>
      </c>
      <c r="G386" s="164">
        <f t="shared" si="16"/>
        <v>5275</v>
      </c>
      <c r="H386" s="163">
        <v>58</v>
      </c>
    </row>
    <row r="387" spans="1:8" x14ac:dyDescent="0.2">
      <c r="A387" s="159">
        <v>376</v>
      </c>
      <c r="B387" s="160">
        <f t="shared" si="18"/>
        <v>137.61000000000001</v>
      </c>
      <c r="C387" s="161">
        <v>278.20999999999998</v>
      </c>
      <c r="D387" s="162">
        <v>44710</v>
      </c>
      <c r="E387" s="163">
        <v>31909</v>
      </c>
      <c r="F387" s="162">
        <f t="shared" si="17"/>
        <v>7169</v>
      </c>
      <c r="G387" s="164">
        <f t="shared" si="16"/>
        <v>5275</v>
      </c>
      <c r="H387" s="163">
        <v>58</v>
      </c>
    </row>
    <row r="388" spans="1:8" x14ac:dyDescent="0.2">
      <c r="A388" s="159">
        <v>377</v>
      </c>
      <c r="B388" s="160">
        <f t="shared" si="18"/>
        <v>137.61000000000001</v>
      </c>
      <c r="C388" s="161">
        <v>278.20999999999998</v>
      </c>
      <c r="D388" s="162">
        <v>44710</v>
      </c>
      <c r="E388" s="163">
        <v>31909</v>
      </c>
      <c r="F388" s="162">
        <f t="shared" si="17"/>
        <v>7169</v>
      </c>
      <c r="G388" s="164">
        <f t="shared" si="16"/>
        <v>5275</v>
      </c>
      <c r="H388" s="163">
        <v>58</v>
      </c>
    </row>
    <row r="389" spans="1:8" x14ac:dyDescent="0.2">
      <c r="A389" s="159">
        <v>378</v>
      </c>
      <c r="B389" s="160">
        <f t="shared" si="18"/>
        <v>137.62</v>
      </c>
      <c r="C389" s="161">
        <v>278.20999999999998</v>
      </c>
      <c r="D389" s="162">
        <v>44710</v>
      </c>
      <c r="E389" s="163">
        <v>31909</v>
      </c>
      <c r="F389" s="162">
        <f t="shared" si="17"/>
        <v>7169</v>
      </c>
      <c r="G389" s="164">
        <f t="shared" si="16"/>
        <v>5275</v>
      </c>
      <c r="H389" s="163">
        <v>58</v>
      </c>
    </row>
    <row r="390" spans="1:8" x14ac:dyDescent="0.2">
      <c r="A390" s="159">
        <v>379</v>
      </c>
      <c r="B390" s="160">
        <f t="shared" si="18"/>
        <v>137.63</v>
      </c>
      <c r="C390" s="161">
        <v>278.20999999999998</v>
      </c>
      <c r="D390" s="162">
        <v>44710</v>
      </c>
      <c r="E390" s="163">
        <v>31909</v>
      </c>
      <c r="F390" s="162">
        <f t="shared" si="17"/>
        <v>7168</v>
      </c>
      <c r="G390" s="164">
        <f t="shared" si="16"/>
        <v>5275</v>
      </c>
      <c r="H390" s="163">
        <v>58</v>
      </c>
    </row>
    <row r="391" spans="1:8" x14ac:dyDescent="0.2">
      <c r="A391" s="159">
        <v>380</v>
      </c>
      <c r="B391" s="160">
        <f t="shared" si="18"/>
        <v>137.63999999999999</v>
      </c>
      <c r="C391" s="161">
        <v>278.20999999999998</v>
      </c>
      <c r="D391" s="162">
        <v>44710</v>
      </c>
      <c r="E391" s="163">
        <v>31909</v>
      </c>
      <c r="F391" s="162">
        <f t="shared" si="17"/>
        <v>7168</v>
      </c>
      <c r="G391" s="164">
        <f t="shared" si="16"/>
        <v>5274</v>
      </c>
      <c r="H391" s="163">
        <v>58</v>
      </c>
    </row>
    <row r="392" spans="1:8" x14ac:dyDescent="0.2">
      <c r="A392" s="159">
        <v>381</v>
      </c>
      <c r="B392" s="160">
        <f t="shared" si="18"/>
        <v>137.63999999999999</v>
      </c>
      <c r="C392" s="161">
        <v>278.20999999999998</v>
      </c>
      <c r="D392" s="162">
        <v>44710</v>
      </c>
      <c r="E392" s="163">
        <v>31909</v>
      </c>
      <c r="F392" s="162">
        <f t="shared" si="17"/>
        <v>7168</v>
      </c>
      <c r="G392" s="164">
        <f t="shared" si="16"/>
        <v>5274</v>
      </c>
      <c r="H392" s="163">
        <v>58</v>
      </c>
    </row>
    <row r="393" spans="1:8" x14ac:dyDescent="0.2">
      <c r="A393" s="159">
        <v>382</v>
      </c>
      <c r="B393" s="160">
        <f t="shared" si="18"/>
        <v>137.65</v>
      </c>
      <c r="C393" s="161">
        <v>278.20999999999998</v>
      </c>
      <c r="D393" s="162">
        <v>44710</v>
      </c>
      <c r="E393" s="163">
        <v>31909</v>
      </c>
      <c r="F393" s="162">
        <f t="shared" si="17"/>
        <v>7167</v>
      </c>
      <c r="G393" s="164">
        <f t="shared" si="16"/>
        <v>5274</v>
      </c>
      <c r="H393" s="163">
        <v>58</v>
      </c>
    </row>
    <row r="394" spans="1:8" x14ac:dyDescent="0.2">
      <c r="A394" s="159">
        <v>383</v>
      </c>
      <c r="B394" s="160">
        <f t="shared" si="18"/>
        <v>137.66</v>
      </c>
      <c r="C394" s="161">
        <v>278.20999999999998</v>
      </c>
      <c r="D394" s="162">
        <v>44710</v>
      </c>
      <c r="E394" s="163">
        <v>31909</v>
      </c>
      <c r="F394" s="162">
        <f t="shared" si="17"/>
        <v>7167</v>
      </c>
      <c r="G394" s="164">
        <f t="shared" si="16"/>
        <v>5274</v>
      </c>
      <c r="H394" s="163">
        <v>58</v>
      </c>
    </row>
    <row r="395" spans="1:8" x14ac:dyDescent="0.2">
      <c r="A395" s="159">
        <v>384</v>
      </c>
      <c r="B395" s="160">
        <f t="shared" si="18"/>
        <v>137.66999999999999</v>
      </c>
      <c r="C395" s="161">
        <v>278.20999999999998</v>
      </c>
      <c r="D395" s="162">
        <v>44710</v>
      </c>
      <c r="E395" s="163">
        <v>31909</v>
      </c>
      <c r="F395" s="162">
        <f t="shared" si="17"/>
        <v>7167</v>
      </c>
      <c r="G395" s="164">
        <f t="shared" si="16"/>
        <v>5273</v>
      </c>
      <c r="H395" s="163">
        <v>58</v>
      </c>
    </row>
    <row r="396" spans="1:8" x14ac:dyDescent="0.2">
      <c r="A396" s="159">
        <v>385</v>
      </c>
      <c r="B396" s="160">
        <f t="shared" si="18"/>
        <v>137.66999999999999</v>
      </c>
      <c r="C396" s="161">
        <v>278.20999999999998</v>
      </c>
      <c r="D396" s="162">
        <v>44710</v>
      </c>
      <c r="E396" s="163">
        <v>31909</v>
      </c>
      <c r="F396" s="162">
        <f t="shared" si="17"/>
        <v>7167</v>
      </c>
      <c r="G396" s="164">
        <f t="shared" ref="G396:G459" si="19">ROUND(12*(1/B396*D396+1/C396*E396),0)</f>
        <v>5273</v>
      </c>
      <c r="H396" s="163">
        <v>58</v>
      </c>
    </row>
    <row r="397" spans="1:8" x14ac:dyDescent="0.2">
      <c r="A397" s="159">
        <v>386</v>
      </c>
      <c r="B397" s="160">
        <f t="shared" si="18"/>
        <v>137.68</v>
      </c>
      <c r="C397" s="161">
        <v>278.20999999999998</v>
      </c>
      <c r="D397" s="162">
        <v>44710</v>
      </c>
      <c r="E397" s="163">
        <v>31909</v>
      </c>
      <c r="F397" s="162">
        <f t="shared" si="17"/>
        <v>7166</v>
      </c>
      <c r="G397" s="164">
        <f t="shared" si="19"/>
        <v>5273</v>
      </c>
      <c r="H397" s="163">
        <v>58</v>
      </c>
    </row>
    <row r="398" spans="1:8" x14ac:dyDescent="0.2">
      <c r="A398" s="159">
        <v>387</v>
      </c>
      <c r="B398" s="160">
        <f t="shared" si="18"/>
        <v>137.69</v>
      </c>
      <c r="C398" s="161">
        <v>278.20999999999998</v>
      </c>
      <c r="D398" s="162">
        <v>44710</v>
      </c>
      <c r="E398" s="163">
        <v>31909</v>
      </c>
      <c r="F398" s="162">
        <f t="shared" si="17"/>
        <v>7166</v>
      </c>
      <c r="G398" s="164">
        <f t="shared" si="19"/>
        <v>5273</v>
      </c>
      <c r="H398" s="163">
        <v>58</v>
      </c>
    </row>
    <row r="399" spans="1:8" x14ac:dyDescent="0.2">
      <c r="A399" s="159">
        <v>388</v>
      </c>
      <c r="B399" s="160">
        <f t="shared" si="18"/>
        <v>137.69999999999999</v>
      </c>
      <c r="C399" s="161">
        <v>278.20999999999998</v>
      </c>
      <c r="D399" s="162">
        <v>44710</v>
      </c>
      <c r="E399" s="163">
        <v>31909</v>
      </c>
      <c r="F399" s="162">
        <f t="shared" ref="F399:F462" si="20">ROUND(12*1.348*(1/B399*D399+1/C399*E399)+H399,0)</f>
        <v>7165</v>
      </c>
      <c r="G399" s="164">
        <f t="shared" si="19"/>
        <v>5273</v>
      </c>
      <c r="H399" s="163">
        <v>58</v>
      </c>
    </row>
    <row r="400" spans="1:8" x14ac:dyDescent="0.2">
      <c r="A400" s="159">
        <v>389</v>
      </c>
      <c r="B400" s="160">
        <f t="shared" si="18"/>
        <v>137.69999999999999</v>
      </c>
      <c r="C400" s="161">
        <v>278.20999999999998</v>
      </c>
      <c r="D400" s="162">
        <v>44710</v>
      </c>
      <c r="E400" s="163">
        <v>31909</v>
      </c>
      <c r="F400" s="162">
        <f t="shared" si="20"/>
        <v>7165</v>
      </c>
      <c r="G400" s="164">
        <f t="shared" si="19"/>
        <v>5273</v>
      </c>
      <c r="H400" s="163">
        <v>58</v>
      </c>
    </row>
    <row r="401" spans="1:8" x14ac:dyDescent="0.2">
      <c r="A401" s="159">
        <v>390</v>
      </c>
      <c r="B401" s="160">
        <f t="shared" si="18"/>
        <v>137.71</v>
      </c>
      <c r="C401" s="161">
        <v>278.20999999999998</v>
      </c>
      <c r="D401" s="162">
        <v>44710</v>
      </c>
      <c r="E401" s="163">
        <v>31909</v>
      </c>
      <c r="F401" s="162">
        <f t="shared" si="20"/>
        <v>7165</v>
      </c>
      <c r="G401" s="164">
        <f t="shared" si="19"/>
        <v>5272</v>
      </c>
      <c r="H401" s="163">
        <v>58</v>
      </c>
    </row>
    <row r="402" spans="1:8" x14ac:dyDescent="0.2">
      <c r="A402" s="159">
        <v>391</v>
      </c>
      <c r="B402" s="160">
        <f t="shared" si="18"/>
        <v>137.72</v>
      </c>
      <c r="C402" s="161">
        <v>278.20999999999998</v>
      </c>
      <c r="D402" s="162">
        <v>44710</v>
      </c>
      <c r="E402" s="163">
        <v>31909</v>
      </c>
      <c r="F402" s="162">
        <f t="shared" si="20"/>
        <v>7165</v>
      </c>
      <c r="G402" s="164">
        <f t="shared" si="19"/>
        <v>5272</v>
      </c>
      <c r="H402" s="163">
        <v>58</v>
      </c>
    </row>
    <row r="403" spans="1:8" x14ac:dyDescent="0.2">
      <c r="A403" s="159">
        <v>392</v>
      </c>
      <c r="B403" s="160">
        <f t="shared" si="18"/>
        <v>137.72999999999999</v>
      </c>
      <c r="C403" s="161">
        <v>278.20999999999998</v>
      </c>
      <c r="D403" s="162">
        <v>44710</v>
      </c>
      <c r="E403" s="163">
        <v>31909</v>
      </c>
      <c r="F403" s="162">
        <f t="shared" si="20"/>
        <v>7164</v>
      </c>
      <c r="G403" s="164">
        <f t="shared" si="19"/>
        <v>5272</v>
      </c>
      <c r="H403" s="163">
        <v>58</v>
      </c>
    </row>
    <row r="404" spans="1:8" x14ac:dyDescent="0.2">
      <c r="A404" s="159">
        <v>393</v>
      </c>
      <c r="B404" s="160">
        <f t="shared" si="18"/>
        <v>137.72999999999999</v>
      </c>
      <c r="C404" s="161">
        <v>278.20999999999998</v>
      </c>
      <c r="D404" s="162">
        <v>44710</v>
      </c>
      <c r="E404" s="163">
        <v>31909</v>
      </c>
      <c r="F404" s="162">
        <f t="shared" si="20"/>
        <v>7164</v>
      </c>
      <c r="G404" s="164">
        <f t="shared" si="19"/>
        <v>5272</v>
      </c>
      <c r="H404" s="163">
        <v>58</v>
      </c>
    </row>
    <row r="405" spans="1:8" x14ac:dyDescent="0.2">
      <c r="A405" s="159">
        <v>394</v>
      </c>
      <c r="B405" s="160">
        <f t="shared" si="18"/>
        <v>137.74</v>
      </c>
      <c r="C405" s="161">
        <v>278.20999999999998</v>
      </c>
      <c r="D405" s="162">
        <v>44710</v>
      </c>
      <c r="E405" s="163">
        <v>31909</v>
      </c>
      <c r="F405" s="162">
        <f t="shared" si="20"/>
        <v>7164</v>
      </c>
      <c r="G405" s="164">
        <f t="shared" si="19"/>
        <v>5271</v>
      </c>
      <c r="H405" s="163">
        <v>58</v>
      </c>
    </row>
    <row r="406" spans="1:8" x14ac:dyDescent="0.2">
      <c r="A406" s="159">
        <v>395</v>
      </c>
      <c r="B406" s="160">
        <f t="shared" si="18"/>
        <v>137.75</v>
      </c>
      <c r="C406" s="161">
        <v>278.20999999999998</v>
      </c>
      <c r="D406" s="162">
        <v>44710</v>
      </c>
      <c r="E406" s="163">
        <v>31909</v>
      </c>
      <c r="F406" s="162">
        <f t="shared" si="20"/>
        <v>7164</v>
      </c>
      <c r="G406" s="164">
        <f t="shared" si="19"/>
        <v>5271</v>
      </c>
      <c r="H406" s="163">
        <v>58</v>
      </c>
    </row>
    <row r="407" spans="1:8" x14ac:dyDescent="0.2">
      <c r="A407" s="159">
        <v>396</v>
      </c>
      <c r="B407" s="160">
        <f t="shared" si="18"/>
        <v>137.76</v>
      </c>
      <c r="C407" s="161">
        <v>278.20999999999998</v>
      </c>
      <c r="D407" s="162">
        <v>44710</v>
      </c>
      <c r="E407" s="163">
        <v>31909</v>
      </c>
      <c r="F407" s="162">
        <f t="shared" si="20"/>
        <v>7163</v>
      </c>
      <c r="G407" s="164">
        <f t="shared" si="19"/>
        <v>5271</v>
      </c>
      <c r="H407" s="163">
        <v>58</v>
      </c>
    </row>
    <row r="408" spans="1:8" x14ac:dyDescent="0.2">
      <c r="A408" s="159">
        <v>397</v>
      </c>
      <c r="B408" s="160">
        <f t="shared" si="18"/>
        <v>137.76</v>
      </c>
      <c r="C408" s="161">
        <v>278.20999999999998</v>
      </c>
      <c r="D408" s="162">
        <v>44710</v>
      </c>
      <c r="E408" s="163">
        <v>31909</v>
      </c>
      <c r="F408" s="162">
        <f t="shared" si="20"/>
        <v>7163</v>
      </c>
      <c r="G408" s="164">
        <f t="shared" si="19"/>
        <v>5271</v>
      </c>
      <c r="H408" s="163">
        <v>58</v>
      </c>
    </row>
    <row r="409" spans="1:8" x14ac:dyDescent="0.2">
      <c r="A409" s="159">
        <v>398</v>
      </c>
      <c r="B409" s="160">
        <f t="shared" si="18"/>
        <v>137.77000000000001</v>
      </c>
      <c r="C409" s="161">
        <v>278.20999999999998</v>
      </c>
      <c r="D409" s="162">
        <v>44710</v>
      </c>
      <c r="E409" s="163">
        <v>31909</v>
      </c>
      <c r="F409" s="162">
        <f t="shared" si="20"/>
        <v>7163</v>
      </c>
      <c r="G409" s="164">
        <f t="shared" si="19"/>
        <v>5271</v>
      </c>
      <c r="H409" s="163">
        <v>58</v>
      </c>
    </row>
    <row r="410" spans="1:8" x14ac:dyDescent="0.2">
      <c r="A410" s="159">
        <v>399</v>
      </c>
      <c r="B410" s="160">
        <f t="shared" si="18"/>
        <v>137.78</v>
      </c>
      <c r="C410" s="161">
        <v>278.20999999999998</v>
      </c>
      <c r="D410" s="162">
        <v>44710</v>
      </c>
      <c r="E410" s="163">
        <v>31909</v>
      </c>
      <c r="F410" s="162">
        <f t="shared" si="20"/>
        <v>7162</v>
      </c>
      <c r="G410" s="164">
        <f t="shared" si="19"/>
        <v>5270</v>
      </c>
      <c r="H410" s="163">
        <v>58</v>
      </c>
    </row>
    <row r="411" spans="1:8" x14ac:dyDescent="0.2">
      <c r="A411" s="159">
        <v>400</v>
      </c>
      <c r="B411" s="160">
        <f t="shared" si="18"/>
        <v>137.79</v>
      </c>
      <c r="C411" s="161">
        <v>278.20999999999998</v>
      </c>
      <c r="D411" s="162">
        <v>44710</v>
      </c>
      <c r="E411" s="163">
        <v>31909</v>
      </c>
      <c r="F411" s="162">
        <f t="shared" si="20"/>
        <v>7162</v>
      </c>
      <c r="G411" s="164">
        <f t="shared" si="19"/>
        <v>5270</v>
      </c>
      <c r="H411" s="163">
        <v>58</v>
      </c>
    </row>
    <row r="412" spans="1:8" x14ac:dyDescent="0.2">
      <c r="A412" s="159">
        <v>401</v>
      </c>
      <c r="B412" s="160">
        <f t="shared" si="18"/>
        <v>137.79</v>
      </c>
      <c r="C412" s="161">
        <v>278.20999999999998</v>
      </c>
      <c r="D412" s="162">
        <v>44710</v>
      </c>
      <c r="E412" s="163">
        <v>31909</v>
      </c>
      <c r="F412" s="162">
        <f t="shared" si="20"/>
        <v>7162</v>
      </c>
      <c r="G412" s="164">
        <f t="shared" si="19"/>
        <v>5270</v>
      </c>
      <c r="H412" s="163">
        <v>58</v>
      </c>
    </row>
    <row r="413" spans="1:8" x14ac:dyDescent="0.2">
      <c r="A413" s="159">
        <v>402</v>
      </c>
      <c r="B413" s="160">
        <f t="shared" si="18"/>
        <v>137.80000000000001</v>
      </c>
      <c r="C413" s="161">
        <v>278.20999999999998</v>
      </c>
      <c r="D413" s="162">
        <v>44710</v>
      </c>
      <c r="E413" s="163">
        <v>31909</v>
      </c>
      <c r="F413" s="162">
        <f t="shared" si="20"/>
        <v>7162</v>
      </c>
      <c r="G413" s="164">
        <f t="shared" si="19"/>
        <v>5270</v>
      </c>
      <c r="H413" s="163">
        <v>58</v>
      </c>
    </row>
    <row r="414" spans="1:8" x14ac:dyDescent="0.2">
      <c r="A414" s="159">
        <v>403</v>
      </c>
      <c r="B414" s="160">
        <f t="shared" si="18"/>
        <v>137.81</v>
      </c>
      <c r="C414" s="161">
        <v>278.20999999999998</v>
      </c>
      <c r="D414" s="162">
        <v>44710</v>
      </c>
      <c r="E414" s="163">
        <v>31909</v>
      </c>
      <c r="F414" s="162">
        <f t="shared" si="20"/>
        <v>7161</v>
      </c>
      <c r="G414" s="164">
        <f t="shared" si="19"/>
        <v>5270</v>
      </c>
      <c r="H414" s="163">
        <v>58</v>
      </c>
    </row>
    <row r="415" spans="1:8" x14ac:dyDescent="0.2">
      <c r="A415" s="159">
        <v>404</v>
      </c>
      <c r="B415" s="160">
        <f t="shared" si="18"/>
        <v>137.81</v>
      </c>
      <c r="C415" s="161">
        <v>278.20999999999998</v>
      </c>
      <c r="D415" s="162">
        <v>44710</v>
      </c>
      <c r="E415" s="163">
        <v>31909</v>
      </c>
      <c r="F415" s="162">
        <f t="shared" si="20"/>
        <v>7161</v>
      </c>
      <c r="G415" s="164">
        <f t="shared" si="19"/>
        <v>5270</v>
      </c>
      <c r="H415" s="163">
        <v>58</v>
      </c>
    </row>
    <row r="416" spans="1:8" x14ac:dyDescent="0.2">
      <c r="A416" s="159">
        <v>405</v>
      </c>
      <c r="B416" s="160">
        <f t="shared" si="18"/>
        <v>137.82</v>
      </c>
      <c r="C416" s="161">
        <v>278.20999999999998</v>
      </c>
      <c r="D416" s="162">
        <v>44710</v>
      </c>
      <c r="E416" s="163">
        <v>31909</v>
      </c>
      <c r="F416" s="162">
        <f t="shared" si="20"/>
        <v>7161</v>
      </c>
      <c r="G416" s="164">
        <f t="shared" si="19"/>
        <v>5269</v>
      </c>
      <c r="H416" s="163">
        <v>58</v>
      </c>
    </row>
    <row r="417" spans="1:8" x14ac:dyDescent="0.2">
      <c r="A417" s="159">
        <v>406</v>
      </c>
      <c r="B417" s="160">
        <f t="shared" si="18"/>
        <v>137.83000000000001</v>
      </c>
      <c r="C417" s="161">
        <v>278.20999999999998</v>
      </c>
      <c r="D417" s="162">
        <v>44710</v>
      </c>
      <c r="E417" s="163">
        <v>31909</v>
      </c>
      <c r="F417" s="162">
        <f t="shared" si="20"/>
        <v>7161</v>
      </c>
      <c r="G417" s="164">
        <f t="shared" si="19"/>
        <v>5269</v>
      </c>
      <c r="H417" s="163">
        <v>58</v>
      </c>
    </row>
    <row r="418" spans="1:8" x14ac:dyDescent="0.2">
      <c r="A418" s="159">
        <v>407</v>
      </c>
      <c r="B418" s="160">
        <f t="shared" si="18"/>
        <v>137.84</v>
      </c>
      <c r="C418" s="161">
        <v>278.20999999999998</v>
      </c>
      <c r="D418" s="162">
        <v>44710</v>
      </c>
      <c r="E418" s="163">
        <v>31909</v>
      </c>
      <c r="F418" s="162">
        <f t="shared" si="20"/>
        <v>7160</v>
      </c>
      <c r="G418" s="164">
        <f t="shared" si="19"/>
        <v>5269</v>
      </c>
      <c r="H418" s="163">
        <v>58</v>
      </c>
    </row>
    <row r="419" spans="1:8" x14ac:dyDescent="0.2">
      <c r="A419" s="159">
        <v>408</v>
      </c>
      <c r="B419" s="160">
        <f t="shared" si="18"/>
        <v>137.84</v>
      </c>
      <c r="C419" s="161">
        <v>278.20999999999998</v>
      </c>
      <c r="D419" s="162">
        <v>44710</v>
      </c>
      <c r="E419" s="163">
        <v>31909</v>
      </c>
      <c r="F419" s="162">
        <f t="shared" si="20"/>
        <v>7160</v>
      </c>
      <c r="G419" s="164">
        <f t="shared" si="19"/>
        <v>5269</v>
      </c>
      <c r="H419" s="163">
        <v>58</v>
      </c>
    </row>
    <row r="420" spans="1:8" x14ac:dyDescent="0.2">
      <c r="A420" s="159">
        <v>409</v>
      </c>
      <c r="B420" s="160">
        <f t="shared" si="18"/>
        <v>137.85</v>
      </c>
      <c r="C420" s="161">
        <v>278.20999999999998</v>
      </c>
      <c r="D420" s="162">
        <v>44710</v>
      </c>
      <c r="E420" s="163">
        <v>31909</v>
      </c>
      <c r="F420" s="162">
        <f t="shared" si="20"/>
        <v>7160</v>
      </c>
      <c r="G420" s="164">
        <f t="shared" si="19"/>
        <v>5268</v>
      </c>
      <c r="H420" s="163">
        <v>58</v>
      </c>
    </row>
    <row r="421" spans="1:8" x14ac:dyDescent="0.2">
      <c r="A421" s="159">
        <v>410</v>
      </c>
      <c r="B421" s="160">
        <f t="shared" si="18"/>
        <v>137.86000000000001</v>
      </c>
      <c r="C421" s="161">
        <v>278.20999999999998</v>
      </c>
      <c r="D421" s="162">
        <v>44710</v>
      </c>
      <c r="E421" s="163">
        <v>31909</v>
      </c>
      <c r="F421" s="162">
        <f t="shared" si="20"/>
        <v>7159</v>
      </c>
      <c r="G421" s="164">
        <f t="shared" si="19"/>
        <v>5268</v>
      </c>
      <c r="H421" s="163">
        <v>58</v>
      </c>
    </row>
    <row r="422" spans="1:8" x14ac:dyDescent="0.2">
      <c r="A422" s="159">
        <v>411</v>
      </c>
      <c r="B422" s="160">
        <f t="shared" si="18"/>
        <v>137.86000000000001</v>
      </c>
      <c r="C422" s="161">
        <v>278.20999999999998</v>
      </c>
      <c r="D422" s="162">
        <v>44710</v>
      </c>
      <c r="E422" s="163">
        <v>31909</v>
      </c>
      <c r="F422" s="162">
        <f t="shared" si="20"/>
        <v>7159</v>
      </c>
      <c r="G422" s="164">
        <f t="shared" si="19"/>
        <v>5268</v>
      </c>
      <c r="H422" s="163">
        <v>58</v>
      </c>
    </row>
    <row r="423" spans="1:8" x14ac:dyDescent="0.2">
      <c r="A423" s="159">
        <v>412</v>
      </c>
      <c r="B423" s="160">
        <f t="shared" si="18"/>
        <v>137.87</v>
      </c>
      <c r="C423" s="161">
        <v>278.20999999999998</v>
      </c>
      <c r="D423" s="162">
        <v>44710</v>
      </c>
      <c r="E423" s="163">
        <v>31909</v>
      </c>
      <c r="F423" s="162">
        <f t="shared" si="20"/>
        <v>7159</v>
      </c>
      <c r="G423" s="164">
        <f t="shared" si="19"/>
        <v>5268</v>
      </c>
      <c r="H423" s="163">
        <v>58</v>
      </c>
    </row>
    <row r="424" spans="1:8" x14ac:dyDescent="0.2">
      <c r="A424" s="159">
        <v>413</v>
      </c>
      <c r="B424" s="160">
        <f t="shared" si="18"/>
        <v>137.88</v>
      </c>
      <c r="C424" s="161">
        <v>278.20999999999998</v>
      </c>
      <c r="D424" s="162">
        <v>44710</v>
      </c>
      <c r="E424" s="163">
        <v>31909</v>
      </c>
      <c r="F424" s="162">
        <f t="shared" si="20"/>
        <v>7159</v>
      </c>
      <c r="G424" s="164">
        <f t="shared" si="19"/>
        <v>5268</v>
      </c>
      <c r="H424" s="163">
        <v>58</v>
      </c>
    </row>
    <row r="425" spans="1:8" x14ac:dyDescent="0.2">
      <c r="A425" s="159">
        <v>414</v>
      </c>
      <c r="B425" s="160">
        <f t="shared" si="18"/>
        <v>137.88999999999999</v>
      </c>
      <c r="C425" s="161">
        <v>278.20999999999998</v>
      </c>
      <c r="D425" s="162">
        <v>44710</v>
      </c>
      <c r="E425" s="163">
        <v>31909</v>
      </c>
      <c r="F425" s="162">
        <f t="shared" si="20"/>
        <v>7158</v>
      </c>
      <c r="G425" s="164">
        <f t="shared" si="19"/>
        <v>5267</v>
      </c>
      <c r="H425" s="163">
        <v>58</v>
      </c>
    </row>
    <row r="426" spans="1:8" x14ac:dyDescent="0.2">
      <c r="A426" s="159">
        <v>415</v>
      </c>
      <c r="B426" s="160">
        <f t="shared" si="18"/>
        <v>137.88999999999999</v>
      </c>
      <c r="C426" s="161">
        <v>278.20999999999998</v>
      </c>
      <c r="D426" s="162">
        <v>44710</v>
      </c>
      <c r="E426" s="163">
        <v>31909</v>
      </c>
      <c r="F426" s="162">
        <f t="shared" si="20"/>
        <v>7158</v>
      </c>
      <c r="G426" s="164">
        <f t="shared" si="19"/>
        <v>5267</v>
      </c>
      <c r="H426" s="163">
        <v>58</v>
      </c>
    </row>
    <row r="427" spans="1:8" x14ac:dyDescent="0.2">
      <c r="A427" s="159">
        <v>416</v>
      </c>
      <c r="B427" s="160">
        <f t="shared" si="18"/>
        <v>137.9</v>
      </c>
      <c r="C427" s="161">
        <v>278.20999999999998</v>
      </c>
      <c r="D427" s="162">
        <v>44710</v>
      </c>
      <c r="E427" s="163">
        <v>31909</v>
      </c>
      <c r="F427" s="162">
        <f t="shared" si="20"/>
        <v>7158</v>
      </c>
      <c r="G427" s="164">
        <f t="shared" si="19"/>
        <v>5267</v>
      </c>
      <c r="H427" s="163">
        <v>58</v>
      </c>
    </row>
    <row r="428" spans="1:8" x14ac:dyDescent="0.2">
      <c r="A428" s="159">
        <v>417</v>
      </c>
      <c r="B428" s="160">
        <f t="shared" si="18"/>
        <v>137.91</v>
      </c>
      <c r="C428" s="161">
        <v>278.20999999999998</v>
      </c>
      <c r="D428" s="162">
        <v>44710</v>
      </c>
      <c r="E428" s="163">
        <v>31909</v>
      </c>
      <c r="F428" s="162">
        <f t="shared" si="20"/>
        <v>7157</v>
      </c>
      <c r="G428" s="164">
        <f t="shared" si="19"/>
        <v>5267</v>
      </c>
      <c r="H428" s="163">
        <v>58</v>
      </c>
    </row>
    <row r="429" spans="1:8" x14ac:dyDescent="0.2">
      <c r="A429" s="159">
        <v>418</v>
      </c>
      <c r="B429" s="160">
        <f t="shared" si="18"/>
        <v>137.91</v>
      </c>
      <c r="C429" s="161">
        <v>278.20999999999998</v>
      </c>
      <c r="D429" s="162">
        <v>44710</v>
      </c>
      <c r="E429" s="163">
        <v>31909</v>
      </c>
      <c r="F429" s="162">
        <f t="shared" si="20"/>
        <v>7157</v>
      </c>
      <c r="G429" s="164">
        <f t="shared" si="19"/>
        <v>5267</v>
      </c>
      <c r="H429" s="163">
        <v>58</v>
      </c>
    </row>
    <row r="430" spans="1:8" x14ac:dyDescent="0.2">
      <c r="A430" s="159">
        <v>419</v>
      </c>
      <c r="B430" s="160">
        <f t="shared" si="18"/>
        <v>137.91999999999999</v>
      </c>
      <c r="C430" s="161">
        <v>278.20999999999998</v>
      </c>
      <c r="D430" s="162">
        <v>44710</v>
      </c>
      <c r="E430" s="163">
        <v>31909</v>
      </c>
      <c r="F430" s="162">
        <f t="shared" si="20"/>
        <v>7157</v>
      </c>
      <c r="G430" s="164">
        <f t="shared" si="19"/>
        <v>5266</v>
      </c>
      <c r="H430" s="163">
        <v>58</v>
      </c>
    </row>
    <row r="431" spans="1:8" x14ac:dyDescent="0.2">
      <c r="A431" s="159">
        <v>420</v>
      </c>
      <c r="B431" s="160">
        <f t="shared" si="18"/>
        <v>137.93</v>
      </c>
      <c r="C431" s="161">
        <v>278.20999999999998</v>
      </c>
      <c r="D431" s="162">
        <v>44710</v>
      </c>
      <c r="E431" s="163">
        <v>31909</v>
      </c>
      <c r="F431" s="162">
        <f t="shared" si="20"/>
        <v>7157</v>
      </c>
      <c r="G431" s="164">
        <f t="shared" si="19"/>
        <v>5266</v>
      </c>
      <c r="H431" s="163">
        <v>58</v>
      </c>
    </row>
    <row r="432" spans="1:8" x14ac:dyDescent="0.2">
      <c r="A432" s="159">
        <v>421</v>
      </c>
      <c r="B432" s="160">
        <f t="shared" si="18"/>
        <v>137.93</v>
      </c>
      <c r="C432" s="161">
        <v>278.20999999999998</v>
      </c>
      <c r="D432" s="162">
        <v>44710</v>
      </c>
      <c r="E432" s="163">
        <v>31909</v>
      </c>
      <c r="F432" s="162">
        <f t="shared" si="20"/>
        <v>7157</v>
      </c>
      <c r="G432" s="164">
        <f t="shared" si="19"/>
        <v>5266</v>
      </c>
      <c r="H432" s="163">
        <v>58</v>
      </c>
    </row>
    <row r="433" spans="1:8" x14ac:dyDescent="0.2">
      <c r="A433" s="159">
        <v>422</v>
      </c>
      <c r="B433" s="160">
        <f t="shared" si="18"/>
        <v>137.94</v>
      </c>
      <c r="C433" s="161">
        <v>278.20999999999998</v>
      </c>
      <c r="D433" s="162">
        <v>44710</v>
      </c>
      <c r="E433" s="163">
        <v>31909</v>
      </c>
      <c r="F433" s="162">
        <f t="shared" si="20"/>
        <v>7156</v>
      </c>
      <c r="G433" s="164">
        <f t="shared" si="19"/>
        <v>5266</v>
      </c>
      <c r="H433" s="163">
        <v>58</v>
      </c>
    </row>
    <row r="434" spans="1:8" x14ac:dyDescent="0.2">
      <c r="A434" s="159">
        <v>423</v>
      </c>
      <c r="B434" s="160">
        <f t="shared" si="18"/>
        <v>137.94999999999999</v>
      </c>
      <c r="C434" s="161">
        <v>278.20999999999998</v>
      </c>
      <c r="D434" s="162">
        <v>44710</v>
      </c>
      <c r="E434" s="163">
        <v>31909</v>
      </c>
      <c r="F434" s="162">
        <f t="shared" si="20"/>
        <v>7156</v>
      </c>
      <c r="G434" s="164">
        <f t="shared" si="19"/>
        <v>5266</v>
      </c>
      <c r="H434" s="163">
        <v>58</v>
      </c>
    </row>
    <row r="435" spans="1:8" x14ac:dyDescent="0.2">
      <c r="A435" s="159">
        <v>424</v>
      </c>
      <c r="B435" s="160">
        <f t="shared" si="18"/>
        <v>137.94999999999999</v>
      </c>
      <c r="C435" s="161">
        <v>278.20999999999998</v>
      </c>
      <c r="D435" s="162">
        <v>44710</v>
      </c>
      <c r="E435" s="163">
        <v>31909</v>
      </c>
      <c r="F435" s="162">
        <f t="shared" si="20"/>
        <v>7156</v>
      </c>
      <c r="G435" s="164">
        <f t="shared" si="19"/>
        <v>5266</v>
      </c>
      <c r="H435" s="163">
        <v>58</v>
      </c>
    </row>
    <row r="436" spans="1:8" x14ac:dyDescent="0.2">
      <c r="A436" s="159">
        <v>425</v>
      </c>
      <c r="B436" s="160">
        <f t="shared" si="18"/>
        <v>137.96</v>
      </c>
      <c r="C436" s="161">
        <v>278.20999999999998</v>
      </c>
      <c r="D436" s="162">
        <v>44710</v>
      </c>
      <c r="E436" s="163">
        <v>31909</v>
      </c>
      <c r="F436" s="162">
        <f t="shared" si="20"/>
        <v>7156</v>
      </c>
      <c r="G436" s="164">
        <f t="shared" si="19"/>
        <v>5265</v>
      </c>
      <c r="H436" s="163">
        <v>58</v>
      </c>
    </row>
    <row r="437" spans="1:8" x14ac:dyDescent="0.2">
      <c r="A437" s="159">
        <v>426</v>
      </c>
      <c r="B437" s="160">
        <f t="shared" si="18"/>
        <v>137.97</v>
      </c>
      <c r="C437" s="161">
        <v>278.20999999999998</v>
      </c>
      <c r="D437" s="162">
        <v>44710</v>
      </c>
      <c r="E437" s="163">
        <v>31909</v>
      </c>
      <c r="F437" s="162">
        <f t="shared" si="20"/>
        <v>7155</v>
      </c>
      <c r="G437" s="164">
        <f t="shared" si="19"/>
        <v>5265</v>
      </c>
      <c r="H437" s="163">
        <v>58</v>
      </c>
    </row>
    <row r="438" spans="1:8" x14ac:dyDescent="0.2">
      <c r="A438" s="159">
        <v>427</v>
      </c>
      <c r="B438" s="160">
        <f t="shared" si="18"/>
        <v>137.97</v>
      </c>
      <c r="C438" s="161">
        <v>278.20999999999998</v>
      </c>
      <c r="D438" s="162">
        <v>44710</v>
      </c>
      <c r="E438" s="163">
        <v>31909</v>
      </c>
      <c r="F438" s="162">
        <f t="shared" si="20"/>
        <v>7155</v>
      </c>
      <c r="G438" s="164">
        <f t="shared" si="19"/>
        <v>5265</v>
      </c>
      <c r="H438" s="163">
        <v>58</v>
      </c>
    </row>
    <row r="439" spans="1:8" x14ac:dyDescent="0.2">
      <c r="A439" s="159">
        <v>428</v>
      </c>
      <c r="B439" s="160">
        <f t="shared" ref="B439:B502" si="21">ROUND(2.9*LN(A439)+120.41,2)</f>
        <v>137.97999999999999</v>
      </c>
      <c r="C439" s="161">
        <v>278.20999999999998</v>
      </c>
      <c r="D439" s="162">
        <v>44710</v>
      </c>
      <c r="E439" s="163">
        <v>31909</v>
      </c>
      <c r="F439" s="162">
        <f t="shared" si="20"/>
        <v>7155</v>
      </c>
      <c r="G439" s="164">
        <f t="shared" si="19"/>
        <v>5265</v>
      </c>
      <c r="H439" s="163">
        <v>58</v>
      </c>
    </row>
    <row r="440" spans="1:8" x14ac:dyDescent="0.2">
      <c r="A440" s="159">
        <v>429</v>
      </c>
      <c r="B440" s="160">
        <f t="shared" si="21"/>
        <v>137.99</v>
      </c>
      <c r="C440" s="161">
        <v>278.20999999999998</v>
      </c>
      <c r="D440" s="162">
        <v>44710</v>
      </c>
      <c r="E440" s="163">
        <v>31909</v>
      </c>
      <c r="F440" s="162">
        <f t="shared" si="20"/>
        <v>7154</v>
      </c>
      <c r="G440" s="164">
        <f t="shared" si="19"/>
        <v>5264</v>
      </c>
      <c r="H440" s="163">
        <v>58</v>
      </c>
    </row>
    <row r="441" spans="1:8" x14ac:dyDescent="0.2">
      <c r="A441" s="159">
        <v>430</v>
      </c>
      <c r="B441" s="160">
        <f t="shared" si="21"/>
        <v>137.99</v>
      </c>
      <c r="C441" s="161">
        <v>278.20999999999998</v>
      </c>
      <c r="D441" s="162">
        <v>44710</v>
      </c>
      <c r="E441" s="163">
        <v>31909</v>
      </c>
      <c r="F441" s="162">
        <f t="shared" si="20"/>
        <v>7154</v>
      </c>
      <c r="G441" s="164">
        <f t="shared" si="19"/>
        <v>5264</v>
      </c>
      <c r="H441" s="163">
        <v>58</v>
      </c>
    </row>
    <row r="442" spans="1:8" x14ac:dyDescent="0.2">
      <c r="A442" s="159">
        <v>431</v>
      </c>
      <c r="B442" s="160">
        <f t="shared" si="21"/>
        <v>138</v>
      </c>
      <c r="C442" s="161">
        <v>278.20999999999998</v>
      </c>
      <c r="D442" s="162">
        <v>44710</v>
      </c>
      <c r="E442" s="163">
        <v>31909</v>
      </c>
      <c r="F442" s="162">
        <f t="shared" si="20"/>
        <v>7154</v>
      </c>
      <c r="G442" s="164">
        <f t="shared" si="19"/>
        <v>5264</v>
      </c>
      <c r="H442" s="163">
        <v>58</v>
      </c>
    </row>
    <row r="443" spans="1:8" x14ac:dyDescent="0.2">
      <c r="A443" s="159">
        <v>432</v>
      </c>
      <c r="B443" s="160">
        <f t="shared" si="21"/>
        <v>138.01</v>
      </c>
      <c r="C443" s="161">
        <v>278.20999999999998</v>
      </c>
      <c r="D443" s="162">
        <v>44710</v>
      </c>
      <c r="E443" s="163">
        <v>31909</v>
      </c>
      <c r="F443" s="162">
        <f t="shared" si="20"/>
        <v>7154</v>
      </c>
      <c r="G443" s="164">
        <f t="shared" si="19"/>
        <v>5264</v>
      </c>
      <c r="H443" s="163">
        <v>58</v>
      </c>
    </row>
    <row r="444" spans="1:8" x14ac:dyDescent="0.2">
      <c r="A444" s="159">
        <v>433</v>
      </c>
      <c r="B444" s="160">
        <f t="shared" si="21"/>
        <v>138.02000000000001</v>
      </c>
      <c r="C444" s="161">
        <v>278.20999999999998</v>
      </c>
      <c r="D444" s="162">
        <v>44710</v>
      </c>
      <c r="E444" s="163">
        <v>31909</v>
      </c>
      <c r="F444" s="162">
        <f t="shared" si="20"/>
        <v>7153</v>
      </c>
      <c r="G444" s="164">
        <f t="shared" si="19"/>
        <v>5264</v>
      </c>
      <c r="H444" s="163">
        <v>58</v>
      </c>
    </row>
    <row r="445" spans="1:8" x14ac:dyDescent="0.2">
      <c r="A445" s="159">
        <v>434</v>
      </c>
      <c r="B445" s="160">
        <f t="shared" si="21"/>
        <v>138.02000000000001</v>
      </c>
      <c r="C445" s="161">
        <v>278.20999999999998</v>
      </c>
      <c r="D445" s="162">
        <v>44710</v>
      </c>
      <c r="E445" s="163">
        <v>31909</v>
      </c>
      <c r="F445" s="162">
        <f t="shared" si="20"/>
        <v>7153</v>
      </c>
      <c r="G445" s="164">
        <f t="shared" si="19"/>
        <v>5264</v>
      </c>
      <c r="H445" s="163">
        <v>58</v>
      </c>
    </row>
    <row r="446" spans="1:8" x14ac:dyDescent="0.2">
      <c r="A446" s="159">
        <v>435</v>
      </c>
      <c r="B446" s="160">
        <f t="shared" si="21"/>
        <v>138.03</v>
      </c>
      <c r="C446" s="161">
        <v>278.20999999999998</v>
      </c>
      <c r="D446" s="162">
        <v>44710</v>
      </c>
      <c r="E446" s="163">
        <v>31909</v>
      </c>
      <c r="F446" s="162">
        <f t="shared" si="20"/>
        <v>7153</v>
      </c>
      <c r="G446" s="164">
        <f t="shared" si="19"/>
        <v>5263</v>
      </c>
      <c r="H446" s="163">
        <v>58</v>
      </c>
    </row>
    <row r="447" spans="1:8" x14ac:dyDescent="0.2">
      <c r="A447" s="159">
        <v>436</v>
      </c>
      <c r="B447" s="160">
        <f t="shared" si="21"/>
        <v>138.04</v>
      </c>
      <c r="C447" s="161">
        <v>278.20999999999998</v>
      </c>
      <c r="D447" s="162">
        <v>44710</v>
      </c>
      <c r="E447" s="163">
        <v>31909</v>
      </c>
      <c r="F447" s="162">
        <f t="shared" si="20"/>
        <v>7153</v>
      </c>
      <c r="G447" s="164">
        <f t="shared" si="19"/>
        <v>5263</v>
      </c>
      <c r="H447" s="163">
        <v>58</v>
      </c>
    </row>
    <row r="448" spans="1:8" x14ac:dyDescent="0.2">
      <c r="A448" s="159">
        <v>437</v>
      </c>
      <c r="B448" s="160">
        <f t="shared" si="21"/>
        <v>138.04</v>
      </c>
      <c r="C448" s="161">
        <v>278.20999999999998</v>
      </c>
      <c r="D448" s="162">
        <v>44710</v>
      </c>
      <c r="E448" s="163">
        <v>31909</v>
      </c>
      <c r="F448" s="162">
        <f t="shared" si="20"/>
        <v>7153</v>
      </c>
      <c r="G448" s="164">
        <f t="shared" si="19"/>
        <v>5263</v>
      </c>
      <c r="H448" s="163">
        <v>58</v>
      </c>
    </row>
    <row r="449" spans="1:8" x14ac:dyDescent="0.2">
      <c r="A449" s="159">
        <v>438</v>
      </c>
      <c r="B449" s="160">
        <f t="shared" si="21"/>
        <v>138.05000000000001</v>
      </c>
      <c r="C449" s="161">
        <v>278.20999999999998</v>
      </c>
      <c r="D449" s="162">
        <v>44710</v>
      </c>
      <c r="E449" s="163">
        <v>31909</v>
      </c>
      <c r="F449" s="162">
        <f t="shared" si="20"/>
        <v>7152</v>
      </c>
      <c r="G449" s="164">
        <f t="shared" si="19"/>
        <v>5263</v>
      </c>
      <c r="H449" s="163">
        <v>58</v>
      </c>
    </row>
    <row r="450" spans="1:8" x14ac:dyDescent="0.2">
      <c r="A450" s="159">
        <v>439</v>
      </c>
      <c r="B450" s="160">
        <f t="shared" si="21"/>
        <v>138.06</v>
      </c>
      <c r="C450" s="161">
        <v>278.20999999999998</v>
      </c>
      <c r="D450" s="162">
        <v>44710</v>
      </c>
      <c r="E450" s="163">
        <v>31909</v>
      </c>
      <c r="F450" s="162">
        <f t="shared" si="20"/>
        <v>7152</v>
      </c>
      <c r="G450" s="164">
        <f t="shared" si="19"/>
        <v>5262</v>
      </c>
      <c r="H450" s="163">
        <v>58</v>
      </c>
    </row>
    <row r="451" spans="1:8" x14ac:dyDescent="0.2">
      <c r="A451" s="159">
        <v>440</v>
      </c>
      <c r="B451" s="160">
        <f t="shared" si="21"/>
        <v>138.06</v>
      </c>
      <c r="C451" s="161">
        <v>278.20999999999998</v>
      </c>
      <c r="D451" s="162">
        <v>44710</v>
      </c>
      <c r="E451" s="163">
        <v>31909</v>
      </c>
      <c r="F451" s="162">
        <f t="shared" si="20"/>
        <v>7152</v>
      </c>
      <c r="G451" s="164">
        <f t="shared" si="19"/>
        <v>5262</v>
      </c>
      <c r="H451" s="163">
        <v>58</v>
      </c>
    </row>
    <row r="452" spans="1:8" x14ac:dyDescent="0.2">
      <c r="A452" s="159">
        <v>441</v>
      </c>
      <c r="B452" s="160">
        <f t="shared" si="21"/>
        <v>138.07</v>
      </c>
      <c r="C452" s="161">
        <v>278.20999999999998</v>
      </c>
      <c r="D452" s="162">
        <v>44710</v>
      </c>
      <c r="E452" s="163">
        <v>31909</v>
      </c>
      <c r="F452" s="162">
        <f t="shared" si="20"/>
        <v>7151</v>
      </c>
      <c r="G452" s="164">
        <f t="shared" si="19"/>
        <v>5262</v>
      </c>
      <c r="H452" s="163">
        <v>58</v>
      </c>
    </row>
    <row r="453" spans="1:8" x14ac:dyDescent="0.2">
      <c r="A453" s="159">
        <v>442</v>
      </c>
      <c r="B453" s="160">
        <f t="shared" si="21"/>
        <v>138.07</v>
      </c>
      <c r="C453" s="161">
        <v>278.20999999999998</v>
      </c>
      <c r="D453" s="162">
        <v>44710</v>
      </c>
      <c r="E453" s="163">
        <v>31909</v>
      </c>
      <c r="F453" s="162">
        <f t="shared" si="20"/>
        <v>7151</v>
      </c>
      <c r="G453" s="164">
        <f t="shared" si="19"/>
        <v>5262</v>
      </c>
      <c r="H453" s="163">
        <v>58</v>
      </c>
    </row>
    <row r="454" spans="1:8" x14ac:dyDescent="0.2">
      <c r="A454" s="159">
        <v>443</v>
      </c>
      <c r="B454" s="160">
        <f t="shared" si="21"/>
        <v>138.08000000000001</v>
      </c>
      <c r="C454" s="161">
        <v>278.20999999999998</v>
      </c>
      <c r="D454" s="162">
        <v>44710</v>
      </c>
      <c r="E454" s="163">
        <v>31909</v>
      </c>
      <c r="F454" s="162">
        <f t="shared" si="20"/>
        <v>7151</v>
      </c>
      <c r="G454" s="164">
        <f t="shared" si="19"/>
        <v>5262</v>
      </c>
      <c r="H454" s="163">
        <v>58</v>
      </c>
    </row>
    <row r="455" spans="1:8" x14ac:dyDescent="0.2">
      <c r="A455" s="159">
        <v>444</v>
      </c>
      <c r="B455" s="160">
        <f t="shared" si="21"/>
        <v>138.09</v>
      </c>
      <c r="C455" s="161">
        <v>278.20999999999998</v>
      </c>
      <c r="D455" s="162">
        <v>44710</v>
      </c>
      <c r="E455" s="163">
        <v>31909</v>
      </c>
      <c r="F455" s="162">
        <f t="shared" si="20"/>
        <v>7151</v>
      </c>
      <c r="G455" s="164">
        <f t="shared" si="19"/>
        <v>5262</v>
      </c>
      <c r="H455" s="163">
        <v>58</v>
      </c>
    </row>
    <row r="456" spans="1:8" x14ac:dyDescent="0.2">
      <c r="A456" s="159">
        <v>445</v>
      </c>
      <c r="B456" s="160">
        <f t="shared" si="21"/>
        <v>138.09</v>
      </c>
      <c r="C456" s="161">
        <v>278.20999999999998</v>
      </c>
      <c r="D456" s="162">
        <v>44710</v>
      </c>
      <c r="E456" s="163">
        <v>31909</v>
      </c>
      <c r="F456" s="162">
        <f t="shared" si="20"/>
        <v>7151</v>
      </c>
      <c r="G456" s="164">
        <f t="shared" si="19"/>
        <v>5262</v>
      </c>
      <c r="H456" s="163">
        <v>58</v>
      </c>
    </row>
    <row r="457" spans="1:8" x14ac:dyDescent="0.2">
      <c r="A457" s="159">
        <v>446</v>
      </c>
      <c r="B457" s="160">
        <f t="shared" si="21"/>
        <v>138.1</v>
      </c>
      <c r="C457" s="161">
        <v>278.20999999999998</v>
      </c>
      <c r="D457" s="162">
        <v>44710</v>
      </c>
      <c r="E457" s="163">
        <v>31909</v>
      </c>
      <c r="F457" s="162">
        <f t="shared" si="20"/>
        <v>7150</v>
      </c>
      <c r="G457" s="164">
        <f t="shared" si="19"/>
        <v>5261</v>
      </c>
      <c r="H457" s="163">
        <v>58</v>
      </c>
    </row>
    <row r="458" spans="1:8" x14ac:dyDescent="0.2">
      <c r="A458" s="159">
        <v>447</v>
      </c>
      <c r="B458" s="160">
        <f t="shared" si="21"/>
        <v>138.11000000000001</v>
      </c>
      <c r="C458" s="161">
        <v>278.20999999999998</v>
      </c>
      <c r="D458" s="162">
        <v>44710</v>
      </c>
      <c r="E458" s="163">
        <v>31909</v>
      </c>
      <c r="F458" s="162">
        <f t="shared" si="20"/>
        <v>7150</v>
      </c>
      <c r="G458" s="164">
        <f t="shared" si="19"/>
        <v>5261</v>
      </c>
      <c r="H458" s="163">
        <v>58</v>
      </c>
    </row>
    <row r="459" spans="1:8" x14ac:dyDescent="0.2">
      <c r="A459" s="159">
        <v>448</v>
      </c>
      <c r="B459" s="160">
        <f t="shared" si="21"/>
        <v>138.11000000000001</v>
      </c>
      <c r="C459" s="161">
        <v>278.20999999999998</v>
      </c>
      <c r="D459" s="162">
        <v>44710</v>
      </c>
      <c r="E459" s="163">
        <v>31909</v>
      </c>
      <c r="F459" s="162">
        <f t="shared" si="20"/>
        <v>7150</v>
      </c>
      <c r="G459" s="164">
        <f t="shared" si="19"/>
        <v>5261</v>
      </c>
      <c r="H459" s="163">
        <v>58</v>
      </c>
    </row>
    <row r="460" spans="1:8" x14ac:dyDescent="0.2">
      <c r="A460" s="159">
        <v>449</v>
      </c>
      <c r="B460" s="160">
        <f t="shared" si="21"/>
        <v>138.12</v>
      </c>
      <c r="C460" s="161">
        <v>278.20999999999998</v>
      </c>
      <c r="D460" s="162">
        <v>44710</v>
      </c>
      <c r="E460" s="163">
        <v>31909</v>
      </c>
      <c r="F460" s="162">
        <f t="shared" si="20"/>
        <v>7150</v>
      </c>
      <c r="G460" s="164">
        <f t="shared" ref="G460:G523" si="22">ROUND(12*(1/B460*D460+1/C460*E460),0)</f>
        <v>5261</v>
      </c>
      <c r="H460" s="163">
        <v>58</v>
      </c>
    </row>
    <row r="461" spans="1:8" x14ac:dyDescent="0.2">
      <c r="A461" s="159">
        <v>450</v>
      </c>
      <c r="B461" s="160">
        <f t="shared" si="21"/>
        <v>138.13</v>
      </c>
      <c r="C461" s="161">
        <v>278.20999999999998</v>
      </c>
      <c r="D461" s="162">
        <v>44710</v>
      </c>
      <c r="E461" s="163">
        <v>31909</v>
      </c>
      <c r="F461" s="162">
        <f t="shared" si="20"/>
        <v>7149</v>
      </c>
      <c r="G461" s="164">
        <f t="shared" si="22"/>
        <v>5260</v>
      </c>
      <c r="H461" s="163">
        <v>58</v>
      </c>
    </row>
    <row r="462" spans="1:8" x14ac:dyDescent="0.2">
      <c r="A462" s="159">
        <v>451</v>
      </c>
      <c r="B462" s="160">
        <f t="shared" si="21"/>
        <v>138.13</v>
      </c>
      <c r="C462" s="161">
        <v>278.20999999999998</v>
      </c>
      <c r="D462" s="162">
        <v>44710</v>
      </c>
      <c r="E462" s="163">
        <v>31909</v>
      </c>
      <c r="F462" s="162">
        <f t="shared" si="20"/>
        <v>7149</v>
      </c>
      <c r="G462" s="164">
        <f t="shared" si="22"/>
        <v>5260</v>
      </c>
      <c r="H462" s="163">
        <v>58</v>
      </c>
    </row>
    <row r="463" spans="1:8" x14ac:dyDescent="0.2">
      <c r="A463" s="159">
        <v>452</v>
      </c>
      <c r="B463" s="160">
        <f t="shared" si="21"/>
        <v>138.13999999999999</v>
      </c>
      <c r="C463" s="161">
        <v>278.20999999999998</v>
      </c>
      <c r="D463" s="162">
        <v>44710</v>
      </c>
      <c r="E463" s="163">
        <v>31909</v>
      </c>
      <c r="F463" s="162">
        <f t="shared" ref="F463:F526" si="23">ROUND(12*1.348*(1/B463*D463+1/C463*E463)+H463,0)</f>
        <v>7149</v>
      </c>
      <c r="G463" s="164">
        <f t="shared" si="22"/>
        <v>5260</v>
      </c>
      <c r="H463" s="163">
        <v>58</v>
      </c>
    </row>
    <row r="464" spans="1:8" x14ac:dyDescent="0.2">
      <c r="A464" s="159">
        <v>453</v>
      </c>
      <c r="B464" s="160">
        <f t="shared" si="21"/>
        <v>138.15</v>
      </c>
      <c r="C464" s="161">
        <v>278.20999999999998</v>
      </c>
      <c r="D464" s="162">
        <v>44710</v>
      </c>
      <c r="E464" s="163">
        <v>31909</v>
      </c>
      <c r="F464" s="162">
        <f t="shared" si="23"/>
        <v>7148</v>
      </c>
      <c r="G464" s="164">
        <f t="shared" si="22"/>
        <v>5260</v>
      </c>
      <c r="H464" s="163">
        <v>58</v>
      </c>
    </row>
    <row r="465" spans="1:8" x14ac:dyDescent="0.2">
      <c r="A465" s="159">
        <v>454</v>
      </c>
      <c r="B465" s="160">
        <f t="shared" si="21"/>
        <v>138.15</v>
      </c>
      <c r="C465" s="161">
        <v>278.20999999999998</v>
      </c>
      <c r="D465" s="162">
        <v>44710</v>
      </c>
      <c r="E465" s="163">
        <v>31909</v>
      </c>
      <c r="F465" s="162">
        <f t="shared" si="23"/>
        <v>7148</v>
      </c>
      <c r="G465" s="164">
        <f t="shared" si="22"/>
        <v>5260</v>
      </c>
      <c r="H465" s="163">
        <v>58</v>
      </c>
    </row>
    <row r="466" spans="1:8" x14ac:dyDescent="0.2">
      <c r="A466" s="159">
        <v>455</v>
      </c>
      <c r="B466" s="160">
        <f t="shared" si="21"/>
        <v>138.16</v>
      </c>
      <c r="C466" s="161">
        <v>278.20999999999998</v>
      </c>
      <c r="D466" s="162">
        <v>44710</v>
      </c>
      <c r="E466" s="163">
        <v>31909</v>
      </c>
      <c r="F466" s="162">
        <f t="shared" si="23"/>
        <v>7148</v>
      </c>
      <c r="G466" s="164">
        <f t="shared" si="22"/>
        <v>5260</v>
      </c>
      <c r="H466" s="163">
        <v>58</v>
      </c>
    </row>
    <row r="467" spans="1:8" x14ac:dyDescent="0.2">
      <c r="A467" s="159">
        <v>456</v>
      </c>
      <c r="B467" s="160">
        <f t="shared" si="21"/>
        <v>138.16999999999999</v>
      </c>
      <c r="C467" s="161">
        <v>278.20999999999998</v>
      </c>
      <c r="D467" s="162">
        <v>44710</v>
      </c>
      <c r="E467" s="163">
        <v>31909</v>
      </c>
      <c r="F467" s="162">
        <f t="shared" si="23"/>
        <v>7148</v>
      </c>
      <c r="G467" s="164">
        <f t="shared" si="22"/>
        <v>5259</v>
      </c>
      <c r="H467" s="163">
        <v>58</v>
      </c>
    </row>
    <row r="468" spans="1:8" x14ac:dyDescent="0.2">
      <c r="A468" s="159">
        <v>457</v>
      </c>
      <c r="B468" s="160">
        <f t="shared" si="21"/>
        <v>138.16999999999999</v>
      </c>
      <c r="C468" s="161">
        <v>278.20999999999998</v>
      </c>
      <c r="D468" s="162">
        <v>44710</v>
      </c>
      <c r="E468" s="163">
        <v>31909</v>
      </c>
      <c r="F468" s="162">
        <f t="shared" si="23"/>
        <v>7148</v>
      </c>
      <c r="G468" s="164">
        <f t="shared" si="22"/>
        <v>5259</v>
      </c>
      <c r="H468" s="163">
        <v>58</v>
      </c>
    </row>
    <row r="469" spans="1:8" x14ac:dyDescent="0.2">
      <c r="A469" s="159">
        <v>458</v>
      </c>
      <c r="B469" s="160">
        <f t="shared" si="21"/>
        <v>138.18</v>
      </c>
      <c r="C469" s="161">
        <v>278.20999999999998</v>
      </c>
      <c r="D469" s="162">
        <v>44710</v>
      </c>
      <c r="E469" s="163">
        <v>31909</v>
      </c>
      <c r="F469" s="162">
        <f t="shared" si="23"/>
        <v>7147</v>
      </c>
      <c r="G469" s="164">
        <f t="shared" si="22"/>
        <v>5259</v>
      </c>
      <c r="H469" s="163">
        <v>58</v>
      </c>
    </row>
    <row r="470" spans="1:8" x14ac:dyDescent="0.2">
      <c r="A470" s="159">
        <v>459</v>
      </c>
      <c r="B470" s="160">
        <f t="shared" si="21"/>
        <v>138.18</v>
      </c>
      <c r="C470" s="161">
        <v>278.20999999999998</v>
      </c>
      <c r="D470" s="162">
        <v>44710</v>
      </c>
      <c r="E470" s="163">
        <v>31909</v>
      </c>
      <c r="F470" s="162">
        <f t="shared" si="23"/>
        <v>7147</v>
      </c>
      <c r="G470" s="164">
        <f t="shared" si="22"/>
        <v>5259</v>
      </c>
      <c r="H470" s="163">
        <v>58</v>
      </c>
    </row>
    <row r="471" spans="1:8" x14ac:dyDescent="0.2">
      <c r="A471" s="159">
        <v>460</v>
      </c>
      <c r="B471" s="160">
        <f t="shared" si="21"/>
        <v>138.19</v>
      </c>
      <c r="C471" s="161">
        <v>278.20999999999998</v>
      </c>
      <c r="D471" s="162">
        <v>44710</v>
      </c>
      <c r="E471" s="163">
        <v>31909</v>
      </c>
      <c r="F471" s="162">
        <f t="shared" si="23"/>
        <v>7147</v>
      </c>
      <c r="G471" s="164">
        <f t="shared" si="22"/>
        <v>5259</v>
      </c>
      <c r="H471" s="163">
        <v>58</v>
      </c>
    </row>
    <row r="472" spans="1:8" x14ac:dyDescent="0.2">
      <c r="A472" s="159">
        <v>461</v>
      </c>
      <c r="B472" s="160">
        <f t="shared" si="21"/>
        <v>138.19999999999999</v>
      </c>
      <c r="C472" s="161">
        <v>278.20999999999998</v>
      </c>
      <c r="D472" s="162">
        <v>44710</v>
      </c>
      <c r="E472" s="163">
        <v>31909</v>
      </c>
      <c r="F472" s="162">
        <f t="shared" si="23"/>
        <v>7146</v>
      </c>
      <c r="G472" s="164">
        <f t="shared" si="22"/>
        <v>5259</v>
      </c>
      <c r="H472" s="163">
        <v>58</v>
      </c>
    </row>
    <row r="473" spans="1:8" x14ac:dyDescent="0.2">
      <c r="A473" s="159">
        <v>462</v>
      </c>
      <c r="B473" s="160">
        <f t="shared" si="21"/>
        <v>138.19999999999999</v>
      </c>
      <c r="C473" s="161">
        <v>278.20999999999998</v>
      </c>
      <c r="D473" s="162">
        <v>44710</v>
      </c>
      <c r="E473" s="163">
        <v>31909</v>
      </c>
      <c r="F473" s="162">
        <f t="shared" si="23"/>
        <v>7146</v>
      </c>
      <c r="G473" s="164">
        <f t="shared" si="22"/>
        <v>5259</v>
      </c>
      <c r="H473" s="163">
        <v>58</v>
      </c>
    </row>
    <row r="474" spans="1:8" x14ac:dyDescent="0.2">
      <c r="A474" s="159">
        <v>463</v>
      </c>
      <c r="B474" s="160">
        <f t="shared" si="21"/>
        <v>138.21</v>
      </c>
      <c r="C474" s="161">
        <v>278.20999999999998</v>
      </c>
      <c r="D474" s="162">
        <v>44710</v>
      </c>
      <c r="E474" s="163">
        <v>31909</v>
      </c>
      <c r="F474" s="162">
        <f t="shared" si="23"/>
        <v>7146</v>
      </c>
      <c r="G474" s="164">
        <f t="shared" si="22"/>
        <v>5258</v>
      </c>
      <c r="H474" s="163">
        <v>58</v>
      </c>
    </row>
    <row r="475" spans="1:8" x14ac:dyDescent="0.2">
      <c r="A475" s="159">
        <v>464</v>
      </c>
      <c r="B475" s="160">
        <f t="shared" si="21"/>
        <v>138.22</v>
      </c>
      <c r="C475" s="161">
        <v>278.20999999999998</v>
      </c>
      <c r="D475" s="162">
        <v>44710</v>
      </c>
      <c r="E475" s="163">
        <v>31909</v>
      </c>
      <c r="F475" s="162">
        <f t="shared" si="23"/>
        <v>7146</v>
      </c>
      <c r="G475" s="164">
        <f t="shared" si="22"/>
        <v>5258</v>
      </c>
      <c r="H475" s="163">
        <v>58</v>
      </c>
    </row>
    <row r="476" spans="1:8" x14ac:dyDescent="0.2">
      <c r="A476" s="159">
        <v>465</v>
      </c>
      <c r="B476" s="160">
        <f t="shared" si="21"/>
        <v>138.22</v>
      </c>
      <c r="C476" s="161">
        <v>278.20999999999998</v>
      </c>
      <c r="D476" s="162">
        <v>44710</v>
      </c>
      <c r="E476" s="163">
        <v>31909</v>
      </c>
      <c r="F476" s="162">
        <f t="shared" si="23"/>
        <v>7146</v>
      </c>
      <c r="G476" s="164">
        <f t="shared" si="22"/>
        <v>5258</v>
      </c>
      <c r="H476" s="163">
        <v>58</v>
      </c>
    </row>
    <row r="477" spans="1:8" x14ac:dyDescent="0.2">
      <c r="A477" s="159">
        <v>466</v>
      </c>
      <c r="B477" s="160">
        <f t="shared" si="21"/>
        <v>138.22999999999999</v>
      </c>
      <c r="C477" s="161">
        <v>278.20999999999998</v>
      </c>
      <c r="D477" s="162">
        <v>44710</v>
      </c>
      <c r="E477" s="163">
        <v>31909</v>
      </c>
      <c r="F477" s="162">
        <f t="shared" si="23"/>
        <v>7145</v>
      </c>
      <c r="G477" s="164">
        <f t="shared" si="22"/>
        <v>5258</v>
      </c>
      <c r="H477" s="163">
        <v>58</v>
      </c>
    </row>
    <row r="478" spans="1:8" x14ac:dyDescent="0.2">
      <c r="A478" s="159">
        <v>467</v>
      </c>
      <c r="B478" s="160">
        <f t="shared" si="21"/>
        <v>138.22999999999999</v>
      </c>
      <c r="C478" s="161">
        <v>278.20999999999998</v>
      </c>
      <c r="D478" s="162">
        <v>44710</v>
      </c>
      <c r="E478" s="163">
        <v>31909</v>
      </c>
      <c r="F478" s="162">
        <f t="shared" si="23"/>
        <v>7145</v>
      </c>
      <c r="G478" s="164">
        <f t="shared" si="22"/>
        <v>5258</v>
      </c>
      <c r="H478" s="163">
        <v>58</v>
      </c>
    </row>
    <row r="479" spans="1:8" x14ac:dyDescent="0.2">
      <c r="A479" s="159">
        <v>468</v>
      </c>
      <c r="B479" s="160">
        <f t="shared" si="21"/>
        <v>138.24</v>
      </c>
      <c r="C479" s="161">
        <v>278.20999999999998</v>
      </c>
      <c r="D479" s="162">
        <v>44710</v>
      </c>
      <c r="E479" s="163">
        <v>31909</v>
      </c>
      <c r="F479" s="162">
        <f t="shared" si="23"/>
        <v>7145</v>
      </c>
      <c r="G479" s="164">
        <f t="shared" si="22"/>
        <v>5257</v>
      </c>
      <c r="H479" s="163">
        <v>58</v>
      </c>
    </row>
    <row r="480" spans="1:8" x14ac:dyDescent="0.2">
      <c r="A480" s="159">
        <v>469</v>
      </c>
      <c r="B480" s="160">
        <f t="shared" si="21"/>
        <v>138.25</v>
      </c>
      <c r="C480" s="161">
        <v>278.20999999999998</v>
      </c>
      <c r="D480" s="162">
        <v>44710</v>
      </c>
      <c r="E480" s="163">
        <v>31909</v>
      </c>
      <c r="F480" s="162">
        <f t="shared" si="23"/>
        <v>7145</v>
      </c>
      <c r="G480" s="164">
        <f t="shared" si="22"/>
        <v>5257</v>
      </c>
      <c r="H480" s="163">
        <v>58</v>
      </c>
    </row>
    <row r="481" spans="1:8" x14ac:dyDescent="0.2">
      <c r="A481" s="159">
        <v>470</v>
      </c>
      <c r="B481" s="160">
        <f t="shared" si="21"/>
        <v>138.25</v>
      </c>
      <c r="C481" s="161">
        <v>278.20999999999998</v>
      </c>
      <c r="D481" s="162">
        <v>44710</v>
      </c>
      <c r="E481" s="163">
        <v>31909</v>
      </c>
      <c r="F481" s="162">
        <f t="shared" si="23"/>
        <v>7145</v>
      </c>
      <c r="G481" s="164">
        <f t="shared" si="22"/>
        <v>5257</v>
      </c>
      <c r="H481" s="163">
        <v>58</v>
      </c>
    </row>
    <row r="482" spans="1:8" x14ac:dyDescent="0.2">
      <c r="A482" s="159">
        <v>471</v>
      </c>
      <c r="B482" s="160">
        <f t="shared" si="21"/>
        <v>138.26</v>
      </c>
      <c r="C482" s="161">
        <v>278.20999999999998</v>
      </c>
      <c r="D482" s="162">
        <v>44710</v>
      </c>
      <c r="E482" s="163">
        <v>31909</v>
      </c>
      <c r="F482" s="162">
        <f t="shared" si="23"/>
        <v>7144</v>
      </c>
      <c r="G482" s="164">
        <f t="shared" si="22"/>
        <v>5257</v>
      </c>
      <c r="H482" s="163">
        <v>58</v>
      </c>
    </row>
    <row r="483" spans="1:8" x14ac:dyDescent="0.2">
      <c r="A483" s="159">
        <v>472</v>
      </c>
      <c r="B483" s="160">
        <f t="shared" si="21"/>
        <v>138.27000000000001</v>
      </c>
      <c r="C483" s="161">
        <v>278.20999999999998</v>
      </c>
      <c r="D483" s="162">
        <v>44710</v>
      </c>
      <c r="E483" s="163">
        <v>31909</v>
      </c>
      <c r="F483" s="162">
        <f t="shared" si="23"/>
        <v>7144</v>
      </c>
      <c r="G483" s="164">
        <f t="shared" si="22"/>
        <v>5257</v>
      </c>
      <c r="H483" s="163">
        <v>58</v>
      </c>
    </row>
    <row r="484" spans="1:8" x14ac:dyDescent="0.2">
      <c r="A484" s="159">
        <v>473</v>
      </c>
      <c r="B484" s="160">
        <f t="shared" si="21"/>
        <v>138.27000000000001</v>
      </c>
      <c r="C484" s="161">
        <v>278.20999999999998</v>
      </c>
      <c r="D484" s="162">
        <v>44710</v>
      </c>
      <c r="E484" s="163">
        <v>31909</v>
      </c>
      <c r="F484" s="162">
        <f t="shared" si="23"/>
        <v>7144</v>
      </c>
      <c r="G484" s="164">
        <f t="shared" si="22"/>
        <v>5257</v>
      </c>
      <c r="H484" s="163">
        <v>58</v>
      </c>
    </row>
    <row r="485" spans="1:8" x14ac:dyDescent="0.2">
      <c r="A485" s="159">
        <v>474</v>
      </c>
      <c r="B485" s="160">
        <f t="shared" si="21"/>
        <v>138.28</v>
      </c>
      <c r="C485" s="161">
        <v>278.20999999999998</v>
      </c>
      <c r="D485" s="162">
        <v>44710</v>
      </c>
      <c r="E485" s="163">
        <v>31909</v>
      </c>
      <c r="F485" s="162">
        <f t="shared" si="23"/>
        <v>7143</v>
      </c>
      <c r="G485" s="164">
        <f t="shared" si="22"/>
        <v>5256</v>
      </c>
      <c r="H485" s="163">
        <v>58</v>
      </c>
    </row>
    <row r="486" spans="1:8" x14ac:dyDescent="0.2">
      <c r="A486" s="159">
        <v>475</v>
      </c>
      <c r="B486" s="160">
        <f t="shared" si="21"/>
        <v>138.28</v>
      </c>
      <c r="C486" s="161">
        <v>278.20999999999998</v>
      </c>
      <c r="D486" s="162">
        <v>44710</v>
      </c>
      <c r="E486" s="163">
        <v>31909</v>
      </c>
      <c r="F486" s="162">
        <f t="shared" si="23"/>
        <v>7143</v>
      </c>
      <c r="G486" s="164">
        <f t="shared" si="22"/>
        <v>5256</v>
      </c>
      <c r="H486" s="163">
        <v>58</v>
      </c>
    </row>
    <row r="487" spans="1:8" x14ac:dyDescent="0.2">
      <c r="A487" s="159">
        <v>476</v>
      </c>
      <c r="B487" s="160">
        <f t="shared" si="21"/>
        <v>138.29</v>
      </c>
      <c r="C487" s="161">
        <v>278.20999999999998</v>
      </c>
      <c r="D487" s="162">
        <v>44710</v>
      </c>
      <c r="E487" s="163">
        <v>31909</v>
      </c>
      <c r="F487" s="162">
        <f t="shared" si="23"/>
        <v>7143</v>
      </c>
      <c r="G487" s="164">
        <f t="shared" si="22"/>
        <v>5256</v>
      </c>
      <c r="H487" s="163">
        <v>58</v>
      </c>
    </row>
    <row r="488" spans="1:8" x14ac:dyDescent="0.2">
      <c r="A488" s="159">
        <v>477</v>
      </c>
      <c r="B488" s="160">
        <f t="shared" si="21"/>
        <v>138.30000000000001</v>
      </c>
      <c r="C488" s="161">
        <v>278.20999999999998</v>
      </c>
      <c r="D488" s="162">
        <v>44710</v>
      </c>
      <c r="E488" s="163">
        <v>31909</v>
      </c>
      <c r="F488" s="162">
        <f t="shared" si="23"/>
        <v>7143</v>
      </c>
      <c r="G488" s="164">
        <f t="shared" si="22"/>
        <v>5256</v>
      </c>
      <c r="H488" s="163">
        <v>58</v>
      </c>
    </row>
    <row r="489" spans="1:8" x14ac:dyDescent="0.2">
      <c r="A489" s="159">
        <v>478</v>
      </c>
      <c r="B489" s="160">
        <f t="shared" si="21"/>
        <v>138.30000000000001</v>
      </c>
      <c r="C489" s="161">
        <v>278.20999999999998</v>
      </c>
      <c r="D489" s="162">
        <v>44710</v>
      </c>
      <c r="E489" s="163">
        <v>31909</v>
      </c>
      <c r="F489" s="162">
        <f t="shared" si="23"/>
        <v>7143</v>
      </c>
      <c r="G489" s="164">
        <f t="shared" si="22"/>
        <v>5256</v>
      </c>
      <c r="H489" s="163">
        <v>58</v>
      </c>
    </row>
    <row r="490" spans="1:8" x14ac:dyDescent="0.2">
      <c r="A490" s="159">
        <v>479</v>
      </c>
      <c r="B490" s="160">
        <f t="shared" si="21"/>
        <v>138.31</v>
      </c>
      <c r="C490" s="161">
        <v>278.20999999999998</v>
      </c>
      <c r="D490" s="162">
        <v>44710</v>
      </c>
      <c r="E490" s="163">
        <v>31909</v>
      </c>
      <c r="F490" s="162">
        <f t="shared" si="23"/>
        <v>7142</v>
      </c>
      <c r="G490" s="164">
        <f t="shared" si="22"/>
        <v>5255</v>
      </c>
      <c r="H490" s="163">
        <v>58</v>
      </c>
    </row>
    <row r="491" spans="1:8" x14ac:dyDescent="0.2">
      <c r="A491" s="159">
        <v>480</v>
      </c>
      <c r="B491" s="160">
        <f t="shared" si="21"/>
        <v>138.31</v>
      </c>
      <c r="C491" s="161">
        <v>278.20999999999998</v>
      </c>
      <c r="D491" s="162">
        <v>44710</v>
      </c>
      <c r="E491" s="163">
        <v>31909</v>
      </c>
      <c r="F491" s="162">
        <f t="shared" si="23"/>
        <v>7142</v>
      </c>
      <c r="G491" s="164">
        <f t="shared" si="22"/>
        <v>5255</v>
      </c>
      <c r="H491" s="163">
        <v>58</v>
      </c>
    </row>
    <row r="492" spans="1:8" x14ac:dyDescent="0.2">
      <c r="A492" s="159">
        <v>481</v>
      </c>
      <c r="B492" s="160">
        <f t="shared" si="21"/>
        <v>138.32</v>
      </c>
      <c r="C492" s="161">
        <v>278.20999999999998</v>
      </c>
      <c r="D492" s="162">
        <v>44710</v>
      </c>
      <c r="E492" s="163">
        <v>31909</v>
      </c>
      <c r="F492" s="162">
        <f t="shared" si="23"/>
        <v>7142</v>
      </c>
      <c r="G492" s="164">
        <f t="shared" si="22"/>
        <v>5255</v>
      </c>
      <c r="H492" s="163">
        <v>58</v>
      </c>
    </row>
    <row r="493" spans="1:8" x14ac:dyDescent="0.2">
      <c r="A493" s="159">
        <v>482</v>
      </c>
      <c r="B493" s="160">
        <f t="shared" si="21"/>
        <v>138.33000000000001</v>
      </c>
      <c r="C493" s="161">
        <v>278.20999999999998</v>
      </c>
      <c r="D493" s="162">
        <v>44710</v>
      </c>
      <c r="E493" s="163">
        <v>31909</v>
      </c>
      <c r="F493" s="162">
        <f t="shared" si="23"/>
        <v>7142</v>
      </c>
      <c r="G493" s="164">
        <f t="shared" si="22"/>
        <v>5255</v>
      </c>
      <c r="H493" s="163">
        <v>58</v>
      </c>
    </row>
    <row r="494" spans="1:8" x14ac:dyDescent="0.2">
      <c r="A494" s="159">
        <v>483</v>
      </c>
      <c r="B494" s="160">
        <f t="shared" si="21"/>
        <v>138.33000000000001</v>
      </c>
      <c r="C494" s="161">
        <v>278.20999999999998</v>
      </c>
      <c r="D494" s="162">
        <v>44710</v>
      </c>
      <c r="E494" s="163">
        <v>31909</v>
      </c>
      <c r="F494" s="162">
        <f t="shared" si="23"/>
        <v>7142</v>
      </c>
      <c r="G494" s="164">
        <f t="shared" si="22"/>
        <v>5255</v>
      </c>
      <c r="H494" s="163">
        <v>58</v>
      </c>
    </row>
    <row r="495" spans="1:8" x14ac:dyDescent="0.2">
      <c r="A495" s="159">
        <v>484</v>
      </c>
      <c r="B495" s="160">
        <f t="shared" si="21"/>
        <v>138.34</v>
      </c>
      <c r="C495" s="161">
        <v>278.20999999999998</v>
      </c>
      <c r="D495" s="162">
        <v>44710</v>
      </c>
      <c r="E495" s="163">
        <v>31909</v>
      </c>
      <c r="F495" s="162">
        <f t="shared" si="23"/>
        <v>7141</v>
      </c>
      <c r="G495" s="164">
        <f t="shared" si="22"/>
        <v>5255</v>
      </c>
      <c r="H495" s="163">
        <v>58</v>
      </c>
    </row>
    <row r="496" spans="1:8" x14ac:dyDescent="0.2">
      <c r="A496" s="159">
        <v>485</v>
      </c>
      <c r="B496" s="160">
        <f t="shared" si="21"/>
        <v>138.34</v>
      </c>
      <c r="C496" s="161">
        <v>278.20999999999998</v>
      </c>
      <c r="D496" s="162">
        <v>44710</v>
      </c>
      <c r="E496" s="163">
        <v>31909</v>
      </c>
      <c r="F496" s="162">
        <f t="shared" si="23"/>
        <v>7141</v>
      </c>
      <c r="G496" s="164">
        <f t="shared" si="22"/>
        <v>5255</v>
      </c>
      <c r="H496" s="163">
        <v>58</v>
      </c>
    </row>
    <row r="497" spans="1:8" x14ac:dyDescent="0.2">
      <c r="A497" s="159">
        <v>486</v>
      </c>
      <c r="B497" s="160">
        <f t="shared" si="21"/>
        <v>138.35</v>
      </c>
      <c r="C497" s="161">
        <v>278.20999999999998</v>
      </c>
      <c r="D497" s="162">
        <v>44710</v>
      </c>
      <c r="E497" s="163">
        <v>31909</v>
      </c>
      <c r="F497" s="162">
        <f t="shared" si="23"/>
        <v>7141</v>
      </c>
      <c r="G497" s="164">
        <f t="shared" si="22"/>
        <v>5254</v>
      </c>
      <c r="H497" s="163">
        <v>58</v>
      </c>
    </row>
    <row r="498" spans="1:8" x14ac:dyDescent="0.2">
      <c r="A498" s="159">
        <v>487</v>
      </c>
      <c r="B498" s="160">
        <f t="shared" si="21"/>
        <v>138.36000000000001</v>
      </c>
      <c r="C498" s="161">
        <v>278.20999999999998</v>
      </c>
      <c r="D498" s="162">
        <v>44710</v>
      </c>
      <c r="E498" s="163">
        <v>31909</v>
      </c>
      <c r="F498" s="162">
        <f t="shared" si="23"/>
        <v>7140</v>
      </c>
      <c r="G498" s="164">
        <f t="shared" si="22"/>
        <v>5254</v>
      </c>
      <c r="H498" s="163">
        <v>58</v>
      </c>
    </row>
    <row r="499" spans="1:8" x14ac:dyDescent="0.2">
      <c r="A499" s="159">
        <v>488</v>
      </c>
      <c r="B499" s="160">
        <f t="shared" si="21"/>
        <v>138.36000000000001</v>
      </c>
      <c r="C499" s="161">
        <v>278.20999999999998</v>
      </c>
      <c r="D499" s="162">
        <v>44710</v>
      </c>
      <c r="E499" s="163">
        <v>31909</v>
      </c>
      <c r="F499" s="162">
        <f t="shared" si="23"/>
        <v>7140</v>
      </c>
      <c r="G499" s="164">
        <f t="shared" si="22"/>
        <v>5254</v>
      </c>
      <c r="H499" s="163">
        <v>58</v>
      </c>
    </row>
    <row r="500" spans="1:8" x14ac:dyDescent="0.2">
      <c r="A500" s="159">
        <v>489</v>
      </c>
      <c r="B500" s="160">
        <f t="shared" si="21"/>
        <v>138.37</v>
      </c>
      <c r="C500" s="161">
        <v>278.20999999999998</v>
      </c>
      <c r="D500" s="162">
        <v>44710</v>
      </c>
      <c r="E500" s="163">
        <v>31909</v>
      </c>
      <c r="F500" s="162">
        <f t="shared" si="23"/>
        <v>7140</v>
      </c>
      <c r="G500" s="164">
        <f t="shared" si="22"/>
        <v>5254</v>
      </c>
      <c r="H500" s="163">
        <v>58</v>
      </c>
    </row>
    <row r="501" spans="1:8" x14ac:dyDescent="0.2">
      <c r="A501" s="159">
        <v>490</v>
      </c>
      <c r="B501" s="160">
        <f t="shared" si="21"/>
        <v>138.37</v>
      </c>
      <c r="C501" s="161">
        <v>278.20999999999998</v>
      </c>
      <c r="D501" s="162">
        <v>44710</v>
      </c>
      <c r="E501" s="163">
        <v>31909</v>
      </c>
      <c r="F501" s="162">
        <f t="shared" si="23"/>
        <v>7140</v>
      </c>
      <c r="G501" s="164">
        <f t="shared" si="22"/>
        <v>5254</v>
      </c>
      <c r="H501" s="163">
        <v>58</v>
      </c>
    </row>
    <row r="502" spans="1:8" x14ac:dyDescent="0.2">
      <c r="A502" s="159">
        <v>491</v>
      </c>
      <c r="B502" s="160">
        <f t="shared" si="21"/>
        <v>138.38</v>
      </c>
      <c r="C502" s="161">
        <v>278.20999999999998</v>
      </c>
      <c r="D502" s="162">
        <v>44710</v>
      </c>
      <c r="E502" s="163">
        <v>31909</v>
      </c>
      <c r="F502" s="162">
        <f t="shared" si="23"/>
        <v>7140</v>
      </c>
      <c r="G502" s="164">
        <f t="shared" si="22"/>
        <v>5253</v>
      </c>
      <c r="H502" s="163">
        <v>58</v>
      </c>
    </row>
    <row r="503" spans="1:8" x14ac:dyDescent="0.2">
      <c r="A503" s="159">
        <v>492</v>
      </c>
      <c r="B503" s="160">
        <f t="shared" ref="B503:B566" si="24">ROUND(2.9*LN(A503)+120.41,2)</f>
        <v>138.38999999999999</v>
      </c>
      <c r="C503" s="161">
        <v>278.20999999999998</v>
      </c>
      <c r="D503" s="162">
        <v>44710</v>
      </c>
      <c r="E503" s="163">
        <v>31909</v>
      </c>
      <c r="F503" s="162">
        <f t="shared" si="23"/>
        <v>7139</v>
      </c>
      <c r="G503" s="164">
        <f t="shared" si="22"/>
        <v>5253</v>
      </c>
      <c r="H503" s="163">
        <v>58</v>
      </c>
    </row>
    <row r="504" spans="1:8" x14ac:dyDescent="0.2">
      <c r="A504" s="159">
        <v>493</v>
      </c>
      <c r="B504" s="160">
        <f t="shared" si="24"/>
        <v>138.38999999999999</v>
      </c>
      <c r="C504" s="161">
        <v>278.20999999999998</v>
      </c>
      <c r="D504" s="162">
        <v>44710</v>
      </c>
      <c r="E504" s="163">
        <v>31909</v>
      </c>
      <c r="F504" s="162">
        <f t="shared" si="23"/>
        <v>7139</v>
      </c>
      <c r="G504" s="164">
        <f t="shared" si="22"/>
        <v>5253</v>
      </c>
      <c r="H504" s="163">
        <v>58</v>
      </c>
    </row>
    <row r="505" spans="1:8" x14ac:dyDescent="0.2">
      <c r="A505" s="159">
        <v>494</v>
      </c>
      <c r="B505" s="160">
        <f t="shared" si="24"/>
        <v>138.4</v>
      </c>
      <c r="C505" s="161">
        <v>278.20999999999998</v>
      </c>
      <c r="D505" s="162">
        <v>44710</v>
      </c>
      <c r="E505" s="163">
        <v>31909</v>
      </c>
      <c r="F505" s="162">
        <f t="shared" si="23"/>
        <v>7139</v>
      </c>
      <c r="G505" s="164">
        <f t="shared" si="22"/>
        <v>5253</v>
      </c>
      <c r="H505" s="163">
        <v>58</v>
      </c>
    </row>
    <row r="506" spans="1:8" x14ac:dyDescent="0.2">
      <c r="A506" s="159">
        <v>495</v>
      </c>
      <c r="B506" s="160">
        <f t="shared" si="24"/>
        <v>138.4</v>
      </c>
      <c r="C506" s="161">
        <v>278.20999999999998</v>
      </c>
      <c r="D506" s="162">
        <v>44710</v>
      </c>
      <c r="E506" s="163">
        <v>31909</v>
      </c>
      <c r="F506" s="162">
        <f t="shared" si="23"/>
        <v>7139</v>
      </c>
      <c r="G506" s="164">
        <f t="shared" si="22"/>
        <v>5253</v>
      </c>
      <c r="H506" s="163">
        <v>58</v>
      </c>
    </row>
    <row r="507" spans="1:8" x14ac:dyDescent="0.2">
      <c r="A507" s="159">
        <v>496</v>
      </c>
      <c r="B507" s="160">
        <f t="shared" si="24"/>
        <v>138.41</v>
      </c>
      <c r="C507" s="161">
        <v>278.20999999999998</v>
      </c>
      <c r="D507" s="162">
        <v>44710</v>
      </c>
      <c r="E507" s="163">
        <v>31909</v>
      </c>
      <c r="F507" s="162">
        <f t="shared" si="23"/>
        <v>7139</v>
      </c>
      <c r="G507" s="164">
        <f t="shared" si="22"/>
        <v>5253</v>
      </c>
      <c r="H507" s="163">
        <v>58</v>
      </c>
    </row>
    <row r="508" spans="1:8" x14ac:dyDescent="0.2">
      <c r="A508" s="159">
        <v>497</v>
      </c>
      <c r="B508" s="160">
        <f t="shared" si="24"/>
        <v>138.41</v>
      </c>
      <c r="C508" s="161">
        <v>278.20999999999998</v>
      </c>
      <c r="D508" s="162">
        <v>44710</v>
      </c>
      <c r="E508" s="163">
        <v>31909</v>
      </c>
      <c r="F508" s="162">
        <f t="shared" si="23"/>
        <v>7139</v>
      </c>
      <c r="G508" s="164">
        <f t="shared" si="22"/>
        <v>5253</v>
      </c>
      <c r="H508" s="163">
        <v>58</v>
      </c>
    </row>
    <row r="509" spans="1:8" x14ac:dyDescent="0.2">
      <c r="A509" s="159">
        <v>498</v>
      </c>
      <c r="B509" s="160">
        <f t="shared" si="24"/>
        <v>138.41999999999999</v>
      </c>
      <c r="C509" s="161">
        <v>278.20999999999998</v>
      </c>
      <c r="D509" s="162">
        <v>44710</v>
      </c>
      <c r="E509" s="163">
        <v>31909</v>
      </c>
      <c r="F509" s="162">
        <f t="shared" si="23"/>
        <v>7138</v>
      </c>
      <c r="G509" s="164">
        <f t="shared" si="22"/>
        <v>5252</v>
      </c>
      <c r="H509" s="163">
        <v>58</v>
      </c>
    </row>
    <row r="510" spans="1:8" x14ac:dyDescent="0.2">
      <c r="A510" s="159">
        <v>499</v>
      </c>
      <c r="B510" s="160">
        <f t="shared" si="24"/>
        <v>138.43</v>
      </c>
      <c r="C510" s="161">
        <v>278.20999999999998</v>
      </c>
      <c r="D510" s="162">
        <v>44710</v>
      </c>
      <c r="E510" s="163">
        <v>31909</v>
      </c>
      <c r="F510" s="162">
        <f t="shared" si="23"/>
        <v>7138</v>
      </c>
      <c r="G510" s="164">
        <f t="shared" si="22"/>
        <v>5252</v>
      </c>
      <c r="H510" s="163">
        <v>58</v>
      </c>
    </row>
    <row r="511" spans="1:8" x14ac:dyDescent="0.2">
      <c r="A511" s="159">
        <v>500</v>
      </c>
      <c r="B511" s="160">
        <f t="shared" si="24"/>
        <v>138.43</v>
      </c>
      <c r="C511" s="161">
        <v>278.20999999999998</v>
      </c>
      <c r="D511" s="162">
        <v>44710</v>
      </c>
      <c r="E511" s="163">
        <v>31909</v>
      </c>
      <c r="F511" s="162">
        <f t="shared" si="23"/>
        <v>7138</v>
      </c>
      <c r="G511" s="164">
        <f t="shared" si="22"/>
        <v>5252</v>
      </c>
      <c r="H511" s="163">
        <v>58</v>
      </c>
    </row>
    <row r="512" spans="1:8" x14ac:dyDescent="0.2">
      <c r="A512" s="159">
        <v>501</v>
      </c>
      <c r="B512" s="160">
        <f t="shared" si="24"/>
        <v>138.44</v>
      </c>
      <c r="C512" s="161">
        <v>278.20999999999998</v>
      </c>
      <c r="D512" s="162">
        <v>44710</v>
      </c>
      <c r="E512" s="163">
        <v>31909</v>
      </c>
      <c r="F512" s="162">
        <f t="shared" si="23"/>
        <v>7137</v>
      </c>
      <c r="G512" s="164">
        <f t="shared" si="22"/>
        <v>5252</v>
      </c>
      <c r="H512" s="163">
        <v>58</v>
      </c>
    </row>
    <row r="513" spans="1:8" x14ac:dyDescent="0.2">
      <c r="A513" s="159">
        <v>502</v>
      </c>
      <c r="B513" s="160">
        <f t="shared" si="24"/>
        <v>138.44</v>
      </c>
      <c r="C513" s="161">
        <v>278.20999999999998</v>
      </c>
      <c r="D513" s="162">
        <v>44710</v>
      </c>
      <c r="E513" s="163">
        <v>31909</v>
      </c>
      <c r="F513" s="162">
        <f t="shared" si="23"/>
        <v>7137</v>
      </c>
      <c r="G513" s="164">
        <f t="shared" si="22"/>
        <v>5252</v>
      </c>
      <c r="H513" s="163">
        <v>58</v>
      </c>
    </row>
    <row r="514" spans="1:8" x14ac:dyDescent="0.2">
      <c r="A514" s="159">
        <v>503</v>
      </c>
      <c r="B514" s="160">
        <f t="shared" si="24"/>
        <v>138.44999999999999</v>
      </c>
      <c r="C514" s="161">
        <v>278.20999999999998</v>
      </c>
      <c r="D514" s="162">
        <v>44710</v>
      </c>
      <c r="E514" s="163">
        <v>31909</v>
      </c>
      <c r="F514" s="162">
        <f t="shared" si="23"/>
        <v>7137</v>
      </c>
      <c r="G514" s="164">
        <f t="shared" si="22"/>
        <v>5252</v>
      </c>
      <c r="H514" s="163">
        <v>58</v>
      </c>
    </row>
    <row r="515" spans="1:8" x14ac:dyDescent="0.2">
      <c r="A515" s="159">
        <v>504</v>
      </c>
      <c r="B515" s="160">
        <f t="shared" si="24"/>
        <v>138.46</v>
      </c>
      <c r="C515" s="161">
        <v>278.20999999999998</v>
      </c>
      <c r="D515" s="162">
        <v>44710</v>
      </c>
      <c r="E515" s="163">
        <v>31909</v>
      </c>
      <c r="F515" s="162">
        <f t="shared" si="23"/>
        <v>7137</v>
      </c>
      <c r="G515" s="164">
        <f t="shared" si="22"/>
        <v>5251</v>
      </c>
      <c r="H515" s="163">
        <v>58</v>
      </c>
    </row>
    <row r="516" spans="1:8" x14ac:dyDescent="0.2">
      <c r="A516" s="159">
        <v>505</v>
      </c>
      <c r="B516" s="160">
        <f t="shared" si="24"/>
        <v>138.46</v>
      </c>
      <c r="C516" s="161">
        <v>278.20999999999998</v>
      </c>
      <c r="D516" s="162">
        <v>44710</v>
      </c>
      <c r="E516" s="163">
        <v>31909</v>
      </c>
      <c r="F516" s="162">
        <f t="shared" si="23"/>
        <v>7137</v>
      </c>
      <c r="G516" s="164">
        <f t="shared" si="22"/>
        <v>5251</v>
      </c>
      <c r="H516" s="163">
        <v>58</v>
      </c>
    </row>
    <row r="517" spans="1:8" x14ac:dyDescent="0.2">
      <c r="A517" s="159">
        <v>506</v>
      </c>
      <c r="B517" s="160">
        <f t="shared" si="24"/>
        <v>138.47</v>
      </c>
      <c r="C517" s="161">
        <v>278.20999999999998</v>
      </c>
      <c r="D517" s="162">
        <v>44710</v>
      </c>
      <c r="E517" s="163">
        <v>31909</v>
      </c>
      <c r="F517" s="162">
        <f t="shared" si="23"/>
        <v>7136</v>
      </c>
      <c r="G517" s="164">
        <f t="shared" si="22"/>
        <v>5251</v>
      </c>
      <c r="H517" s="163">
        <v>58</v>
      </c>
    </row>
    <row r="518" spans="1:8" x14ac:dyDescent="0.2">
      <c r="A518" s="159">
        <v>507</v>
      </c>
      <c r="B518" s="160">
        <f t="shared" si="24"/>
        <v>138.47</v>
      </c>
      <c r="C518" s="161">
        <v>278.20999999999998</v>
      </c>
      <c r="D518" s="162">
        <v>44710</v>
      </c>
      <c r="E518" s="163">
        <v>31909</v>
      </c>
      <c r="F518" s="162">
        <f t="shared" si="23"/>
        <v>7136</v>
      </c>
      <c r="G518" s="164">
        <f t="shared" si="22"/>
        <v>5251</v>
      </c>
      <c r="H518" s="163">
        <v>58</v>
      </c>
    </row>
    <row r="519" spans="1:8" x14ac:dyDescent="0.2">
      <c r="A519" s="159">
        <v>508</v>
      </c>
      <c r="B519" s="160">
        <f t="shared" si="24"/>
        <v>138.47999999999999</v>
      </c>
      <c r="C519" s="161">
        <v>278.20999999999998</v>
      </c>
      <c r="D519" s="162">
        <v>44710</v>
      </c>
      <c r="E519" s="163">
        <v>31909</v>
      </c>
      <c r="F519" s="162">
        <f t="shared" si="23"/>
        <v>7136</v>
      </c>
      <c r="G519" s="164">
        <f t="shared" si="22"/>
        <v>5251</v>
      </c>
      <c r="H519" s="163">
        <v>58</v>
      </c>
    </row>
    <row r="520" spans="1:8" x14ac:dyDescent="0.2">
      <c r="A520" s="159">
        <v>509</v>
      </c>
      <c r="B520" s="160">
        <f t="shared" si="24"/>
        <v>138.47999999999999</v>
      </c>
      <c r="C520" s="161">
        <v>278.20999999999998</v>
      </c>
      <c r="D520" s="162">
        <v>44710</v>
      </c>
      <c r="E520" s="163">
        <v>31909</v>
      </c>
      <c r="F520" s="162">
        <f t="shared" si="23"/>
        <v>7136</v>
      </c>
      <c r="G520" s="164">
        <f t="shared" si="22"/>
        <v>5251</v>
      </c>
      <c r="H520" s="163">
        <v>58</v>
      </c>
    </row>
    <row r="521" spans="1:8" x14ac:dyDescent="0.2">
      <c r="A521" s="159">
        <v>510</v>
      </c>
      <c r="B521" s="160">
        <f t="shared" si="24"/>
        <v>138.49</v>
      </c>
      <c r="C521" s="161">
        <v>278.20999999999998</v>
      </c>
      <c r="D521" s="162">
        <v>44710</v>
      </c>
      <c r="E521" s="163">
        <v>31909</v>
      </c>
      <c r="F521" s="162">
        <f t="shared" si="23"/>
        <v>7136</v>
      </c>
      <c r="G521" s="164">
        <f t="shared" si="22"/>
        <v>5250</v>
      </c>
      <c r="H521" s="163">
        <v>58</v>
      </c>
    </row>
    <row r="522" spans="1:8" x14ac:dyDescent="0.2">
      <c r="A522" s="159">
        <v>511</v>
      </c>
      <c r="B522" s="160">
        <f t="shared" si="24"/>
        <v>138.5</v>
      </c>
      <c r="C522" s="161">
        <v>278.20999999999998</v>
      </c>
      <c r="D522" s="162">
        <v>44710</v>
      </c>
      <c r="E522" s="163">
        <v>31909</v>
      </c>
      <c r="F522" s="162">
        <f t="shared" si="23"/>
        <v>7135</v>
      </c>
      <c r="G522" s="164">
        <f t="shared" si="22"/>
        <v>5250</v>
      </c>
      <c r="H522" s="163">
        <v>58</v>
      </c>
    </row>
    <row r="523" spans="1:8" x14ac:dyDescent="0.2">
      <c r="A523" s="159">
        <v>512</v>
      </c>
      <c r="B523" s="160">
        <f t="shared" si="24"/>
        <v>138.5</v>
      </c>
      <c r="C523" s="161">
        <v>278.20999999999998</v>
      </c>
      <c r="D523" s="162">
        <v>44710</v>
      </c>
      <c r="E523" s="163">
        <v>31909</v>
      </c>
      <c r="F523" s="162">
        <f t="shared" si="23"/>
        <v>7135</v>
      </c>
      <c r="G523" s="164">
        <f t="shared" si="22"/>
        <v>5250</v>
      </c>
      <c r="H523" s="163">
        <v>58</v>
      </c>
    </row>
    <row r="524" spans="1:8" x14ac:dyDescent="0.2">
      <c r="A524" s="159">
        <v>513</v>
      </c>
      <c r="B524" s="160">
        <f t="shared" si="24"/>
        <v>138.51</v>
      </c>
      <c r="C524" s="161">
        <v>278.20999999999998</v>
      </c>
      <c r="D524" s="162">
        <v>44710</v>
      </c>
      <c r="E524" s="163">
        <v>31909</v>
      </c>
      <c r="F524" s="162">
        <f t="shared" si="23"/>
        <v>7135</v>
      </c>
      <c r="G524" s="164">
        <f t="shared" ref="G524:G587" si="25">ROUND(12*(1/B524*D524+1/C524*E524),0)</f>
        <v>5250</v>
      </c>
      <c r="H524" s="163">
        <v>58</v>
      </c>
    </row>
    <row r="525" spans="1:8" x14ac:dyDescent="0.2">
      <c r="A525" s="159">
        <v>514</v>
      </c>
      <c r="B525" s="160">
        <f t="shared" si="24"/>
        <v>138.51</v>
      </c>
      <c r="C525" s="161">
        <v>278.20999999999998</v>
      </c>
      <c r="D525" s="162">
        <v>44710</v>
      </c>
      <c r="E525" s="163">
        <v>31909</v>
      </c>
      <c r="F525" s="162">
        <f t="shared" si="23"/>
        <v>7135</v>
      </c>
      <c r="G525" s="164">
        <f t="shared" si="25"/>
        <v>5250</v>
      </c>
      <c r="H525" s="163">
        <v>58</v>
      </c>
    </row>
    <row r="526" spans="1:8" x14ac:dyDescent="0.2">
      <c r="A526" s="159">
        <v>515</v>
      </c>
      <c r="B526" s="160">
        <f t="shared" si="24"/>
        <v>138.52000000000001</v>
      </c>
      <c r="C526" s="161">
        <v>278.20999999999998</v>
      </c>
      <c r="D526" s="162">
        <v>44710</v>
      </c>
      <c r="E526" s="163">
        <v>31909</v>
      </c>
      <c r="F526" s="162">
        <f t="shared" si="23"/>
        <v>7134</v>
      </c>
      <c r="G526" s="164">
        <f t="shared" si="25"/>
        <v>5250</v>
      </c>
      <c r="H526" s="163">
        <v>58</v>
      </c>
    </row>
    <row r="527" spans="1:8" x14ac:dyDescent="0.2">
      <c r="A527" s="159">
        <v>516</v>
      </c>
      <c r="B527" s="160">
        <f t="shared" si="24"/>
        <v>138.52000000000001</v>
      </c>
      <c r="C527" s="161">
        <v>278.20999999999998</v>
      </c>
      <c r="D527" s="162">
        <v>44710</v>
      </c>
      <c r="E527" s="163">
        <v>31909</v>
      </c>
      <c r="F527" s="162">
        <f t="shared" ref="F527:F590" si="26">ROUND(12*1.348*(1/B527*D527+1/C527*E527)+H527,0)</f>
        <v>7134</v>
      </c>
      <c r="G527" s="164">
        <f t="shared" si="25"/>
        <v>5250</v>
      </c>
      <c r="H527" s="163">
        <v>58</v>
      </c>
    </row>
    <row r="528" spans="1:8" x14ac:dyDescent="0.2">
      <c r="A528" s="159">
        <v>517</v>
      </c>
      <c r="B528" s="160">
        <f t="shared" si="24"/>
        <v>138.53</v>
      </c>
      <c r="C528" s="161">
        <v>278.20999999999998</v>
      </c>
      <c r="D528" s="162">
        <v>44710</v>
      </c>
      <c r="E528" s="163">
        <v>31909</v>
      </c>
      <c r="F528" s="162">
        <f t="shared" si="26"/>
        <v>7134</v>
      </c>
      <c r="G528" s="164">
        <f t="shared" si="25"/>
        <v>5249</v>
      </c>
      <c r="H528" s="163">
        <v>58</v>
      </c>
    </row>
    <row r="529" spans="1:8" x14ac:dyDescent="0.2">
      <c r="A529" s="159">
        <v>518</v>
      </c>
      <c r="B529" s="160">
        <f t="shared" si="24"/>
        <v>138.53</v>
      </c>
      <c r="C529" s="161">
        <v>278.20999999999998</v>
      </c>
      <c r="D529" s="162">
        <v>44710</v>
      </c>
      <c r="E529" s="163">
        <v>31909</v>
      </c>
      <c r="F529" s="162">
        <f t="shared" si="26"/>
        <v>7134</v>
      </c>
      <c r="G529" s="164">
        <f t="shared" si="25"/>
        <v>5249</v>
      </c>
      <c r="H529" s="163">
        <v>58</v>
      </c>
    </row>
    <row r="530" spans="1:8" x14ac:dyDescent="0.2">
      <c r="A530" s="159">
        <v>519</v>
      </c>
      <c r="B530" s="160">
        <f t="shared" si="24"/>
        <v>138.54</v>
      </c>
      <c r="C530" s="161">
        <v>278.20999999999998</v>
      </c>
      <c r="D530" s="162">
        <v>44710</v>
      </c>
      <c r="E530" s="163">
        <v>31909</v>
      </c>
      <c r="F530" s="162">
        <f t="shared" si="26"/>
        <v>7134</v>
      </c>
      <c r="G530" s="164">
        <f t="shared" si="25"/>
        <v>5249</v>
      </c>
      <c r="H530" s="163">
        <v>58</v>
      </c>
    </row>
    <row r="531" spans="1:8" x14ac:dyDescent="0.2">
      <c r="A531" s="159">
        <v>520</v>
      </c>
      <c r="B531" s="160">
        <f t="shared" si="24"/>
        <v>138.55000000000001</v>
      </c>
      <c r="C531" s="161">
        <v>278.20999999999998</v>
      </c>
      <c r="D531" s="162">
        <v>44710</v>
      </c>
      <c r="E531" s="163">
        <v>31909</v>
      </c>
      <c r="F531" s="162">
        <f t="shared" si="26"/>
        <v>7133</v>
      </c>
      <c r="G531" s="164">
        <f t="shared" si="25"/>
        <v>5249</v>
      </c>
      <c r="H531" s="163">
        <v>58</v>
      </c>
    </row>
    <row r="532" spans="1:8" x14ac:dyDescent="0.2">
      <c r="A532" s="159">
        <v>521</v>
      </c>
      <c r="B532" s="160">
        <f t="shared" si="24"/>
        <v>138.55000000000001</v>
      </c>
      <c r="C532" s="161">
        <v>278.20999999999998</v>
      </c>
      <c r="D532" s="162">
        <v>44710</v>
      </c>
      <c r="E532" s="163">
        <v>31909</v>
      </c>
      <c r="F532" s="162">
        <f t="shared" si="26"/>
        <v>7133</v>
      </c>
      <c r="G532" s="164">
        <f t="shared" si="25"/>
        <v>5249</v>
      </c>
      <c r="H532" s="163">
        <v>58</v>
      </c>
    </row>
    <row r="533" spans="1:8" x14ac:dyDescent="0.2">
      <c r="A533" s="159">
        <v>522</v>
      </c>
      <c r="B533" s="160">
        <f t="shared" si="24"/>
        <v>138.56</v>
      </c>
      <c r="C533" s="161">
        <v>278.20999999999998</v>
      </c>
      <c r="D533" s="162">
        <v>44710</v>
      </c>
      <c r="E533" s="163">
        <v>31909</v>
      </c>
      <c r="F533" s="162">
        <f t="shared" si="26"/>
        <v>7133</v>
      </c>
      <c r="G533" s="164">
        <f t="shared" si="25"/>
        <v>5248</v>
      </c>
      <c r="H533" s="163">
        <v>58</v>
      </c>
    </row>
    <row r="534" spans="1:8" x14ac:dyDescent="0.2">
      <c r="A534" s="159">
        <v>523</v>
      </c>
      <c r="B534" s="160">
        <f t="shared" si="24"/>
        <v>138.56</v>
      </c>
      <c r="C534" s="161">
        <v>278.20999999999998</v>
      </c>
      <c r="D534" s="162">
        <v>44710</v>
      </c>
      <c r="E534" s="163">
        <v>31909</v>
      </c>
      <c r="F534" s="162">
        <f t="shared" si="26"/>
        <v>7133</v>
      </c>
      <c r="G534" s="164">
        <f t="shared" si="25"/>
        <v>5248</v>
      </c>
      <c r="H534" s="163">
        <v>58</v>
      </c>
    </row>
    <row r="535" spans="1:8" x14ac:dyDescent="0.2">
      <c r="A535" s="159">
        <v>524</v>
      </c>
      <c r="B535" s="160">
        <f t="shared" si="24"/>
        <v>138.57</v>
      </c>
      <c r="C535" s="161">
        <v>278.20999999999998</v>
      </c>
      <c r="D535" s="162">
        <v>44710</v>
      </c>
      <c r="E535" s="163">
        <v>31909</v>
      </c>
      <c r="F535" s="162">
        <f t="shared" si="26"/>
        <v>7133</v>
      </c>
      <c r="G535" s="164">
        <f t="shared" si="25"/>
        <v>5248</v>
      </c>
      <c r="H535" s="163">
        <v>58</v>
      </c>
    </row>
    <row r="536" spans="1:8" x14ac:dyDescent="0.2">
      <c r="A536" s="159">
        <v>525</v>
      </c>
      <c r="B536" s="160">
        <f t="shared" si="24"/>
        <v>138.57</v>
      </c>
      <c r="C536" s="161">
        <v>278.20999999999998</v>
      </c>
      <c r="D536" s="162">
        <v>44710</v>
      </c>
      <c r="E536" s="163">
        <v>31909</v>
      </c>
      <c r="F536" s="162">
        <f t="shared" si="26"/>
        <v>7133</v>
      </c>
      <c r="G536" s="164">
        <f t="shared" si="25"/>
        <v>5248</v>
      </c>
      <c r="H536" s="163">
        <v>58</v>
      </c>
    </row>
    <row r="537" spans="1:8" x14ac:dyDescent="0.2">
      <c r="A537" s="159">
        <v>526</v>
      </c>
      <c r="B537" s="160">
        <f t="shared" si="24"/>
        <v>138.58000000000001</v>
      </c>
      <c r="C537" s="161">
        <v>278.20999999999998</v>
      </c>
      <c r="D537" s="162">
        <v>44710</v>
      </c>
      <c r="E537" s="163">
        <v>31909</v>
      </c>
      <c r="F537" s="162">
        <f t="shared" si="26"/>
        <v>7132</v>
      </c>
      <c r="G537" s="164">
        <f t="shared" si="25"/>
        <v>5248</v>
      </c>
      <c r="H537" s="163">
        <v>58</v>
      </c>
    </row>
    <row r="538" spans="1:8" x14ac:dyDescent="0.2">
      <c r="A538" s="159">
        <v>527</v>
      </c>
      <c r="B538" s="160">
        <f t="shared" si="24"/>
        <v>138.58000000000001</v>
      </c>
      <c r="C538" s="161">
        <v>278.20999999999998</v>
      </c>
      <c r="D538" s="162">
        <v>44710</v>
      </c>
      <c r="E538" s="163">
        <v>31909</v>
      </c>
      <c r="F538" s="162">
        <f t="shared" si="26"/>
        <v>7132</v>
      </c>
      <c r="G538" s="164">
        <f t="shared" si="25"/>
        <v>5248</v>
      </c>
      <c r="H538" s="163">
        <v>58</v>
      </c>
    </row>
    <row r="539" spans="1:8" x14ac:dyDescent="0.2">
      <c r="A539" s="159">
        <v>528</v>
      </c>
      <c r="B539" s="160">
        <f t="shared" si="24"/>
        <v>138.59</v>
      </c>
      <c r="C539" s="161">
        <v>278.20999999999998</v>
      </c>
      <c r="D539" s="162">
        <v>44710</v>
      </c>
      <c r="E539" s="163">
        <v>31909</v>
      </c>
      <c r="F539" s="162">
        <f t="shared" si="26"/>
        <v>7132</v>
      </c>
      <c r="G539" s="164">
        <f t="shared" si="25"/>
        <v>5248</v>
      </c>
      <c r="H539" s="163">
        <v>58</v>
      </c>
    </row>
    <row r="540" spans="1:8" x14ac:dyDescent="0.2">
      <c r="A540" s="159">
        <v>529</v>
      </c>
      <c r="B540" s="160">
        <f t="shared" si="24"/>
        <v>138.6</v>
      </c>
      <c r="C540" s="161">
        <v>278.20999999999998</v>
      </c>
      <c r="D540" s="162">
        <v>44710</v>
      </c>
      <c r="E540" s="163">
        <v>31909</v>
      </c>
      <c r="F540" s="162">
        <f t="shared" si="26"/>
        <v>7131</v>
      </c>
      <c r="G540" s="164">
        <f t="shared" si="25"/>
        <v>5247</v>
      </c>
      <c r="H540" s="163">
        <v>58</v>
      </c>
    </row>
    <row r="541" spans="1:8" x14ac:dyDescent="0.2">
      <c r="A541" s="159">
        <v>530</v>
      </c>
      <c r="B541" s="160">
        <f t="shared" si="24"/>
        <v>138.6</v>
      </c>
      <c r="C541" s="161">
        <v>278.20999999999998</v>
      </c>
      <c r="D541" s="162">
        <v>44710</v>
      </c>
      <c r="E541" s="163">
        <v>31909</v>
      </c>
      <c r="F541" s="162">
        <f t="shared" si="26"/>
        <v>7131</v>
      </c>
      <c r="G541" s="164">
        <f t="shared" si="25"/>
        <v>5247</v>
      </c>
      <c r="H541" s="163">
        <v>58</v>
      </c>
    </row>
    <row r="542" spans="1:8" x14ac:dyDescent="0.2">
      <c r="A542" s="159">
        <v>531</v>
      </c>
      <c r="B542" s="160">
        <f t="shared" si="24"/>
        <v>138.61000000000001</v>
      </c>
      <c r="C542" s="161">
        <v>278.20999999999998</v>
      </c>
      <c r="D542" s="162">
        <v>44710</v>
      </c>
      <c r="E542" s="163">
        <v>31909</v>
      </c>
      <c r="F542" s="162">
        <f t="shared" si="26"/>
        <v>7131</v>
      </c>
      <c r="G542" s="164">
        <f t="shared" si="25"/>
        <v>5247</v>
      </c>
      <c r="H542" s="163">
        <v>58</v>
      </c>
    </row>
    <row r="543" spans="1:8" x14ac:dyDescent="0.2">
      <c r="A543" s="159">
        <v>532</v>
      </c>
      <c r="B543" s="160">
        <f t="shared" si="24"/>
        <v>138.61000000000001</v>
      </c>
      <c r="C543" s="161">
        <v>278.20999999999998</v>
      </c>
      <c r="D543" s="162">
        <v>44710</v>
      </c>
      <c r="E543" s="163">
        <v>31909</v>
      </c>
      <c r="F543" s="162">
        <f t="shared" si="26"/>
        <v>7131</v>
      </c>
      <c r="G543" s="164">
        <f t="shared" si="25"/>
        <v>5247</v>
      </c>
      <c r="H543" s="163">
        <v>58</v>
      </c>
    </row>
    <row r="544" spans="1:8" x14ac:dyDescent="0.2">
      <c r="A544" s="159">
        <v>533</v>
      </c>
      <c r="B544" s="160">
        <f t="shared" si="24"/>
        <v>138.62</v>
      </c>
      <c r="C544" s="161">
        <v>278.20999999999998</v>
      </c>
      <c r="D544" s="162">
        <v>44710</v>
      </c>
      <c r="E544" s="163">
        <v>31909</v>
      </c>
      <c r="F544" s="162">
        <f t="shared" si="26"/>
        <v>7131</v>
      </c>
      <c r="G544" s="164">
        <f t="shared" si="25"/>
        <v>5247</v>
      </c>
      <c r="H544" s="163">
        <v>58</v>
      </c>
    </row>
    <row r="545" spans="1:8" x14ac:dyDescent="0.2">
      <c r="A545" s="159">
        <v>534</v>
      </c>
      <c r="B545" s="160">
        <f t="shared" si="24"/>
        <v>138.62</v>
      </c>
      <c r="C545" s="161">
        <v>278.20999999999998</v>
      </c>
      <c r="D545" s="162">
        <v>44710</v>
      </c>
      <c r="E545" s="163">
        <v>31909</v>
      </c>
      <c r="F545" s="162">
        <f t="shared" si="26"/>
        <v>7131</v>
      </c>
      <c r="G545" s="164">
        <f t="shared" si="25"/>
        <v>5247</v>
      </c>
      <c r="H545" s="163">
        <v>58</v>
      </c>
    </row>
    <row r="546" spans="1:8" x14ac:dyDescent="0.2">
      <c r="A546" s="159">
        <v>535</v>
      </c>
      <c r="B546" s="160">
        <f t="shared" si="24"/>
        <v>138.63</v>
      </c>
      <c r="C546" s="161">
        <v>278.20999999999998</v>
      </c>
      <c r="D546" s="162">
        <v>44710</v>
      </c>
      <c r="E546" s="163">
        <v>31909</v>
      </c>
      <c r="F546" s="162">
        <f t="shared" si="26"/>
        <v>7130</v>
      </c>
      <c r="G546" s="164">
        <f t="shared" si="25"/>
        <v>5246</v>
      </c>
      <c r="H546" s="163">
        <v>58</v>
      </c>
    </row>
    <row r="547" spans="1:8" x14ac:dyDescent="0.2">
      <c r="A547" s="159">
        <v>536</v>
      </c>
      <c r="B547" s="160">
        <f t="shared" si="24"/>
        <v>138.63</v>
      </c>
      <c r="C547" s="161">
        <v>278.20999999999998</v>
      </c>
      <c r="D547" s="162">
        <v>44710</v>
      </c>
      <c r="E547" s="163">
        <v>31909</v>
      </c>
      <c r="F547" s="162">
        <f t="shared" si="26"/>
        <v>7130</v>
      </c>
      <c r="G547" s="164">
        <f t="shared" si="25"/>
        <v>5246</v>
      </c>
      <c r="H547" s="163">
        <v>58</v>
      </c>
    </row>
    <row r="548" spans="1:8" x14ac:dyDescent="0.2">
      <c r="A548" s="159">
        <v>537</v>
      </c>
      <c r="B548" s="160">
        <f t="shared" si="24"/>
        <v>138.63999999999999</v>
      </c>
      <c r="C548" s="161">
        <v>278.20999999999998</v>
      </c>
      <c r="D548" s="162">
        <v>44710</v>
      </c>
      <c r="E548" s="163">
        <v>31909</v>
      </c>
      <c r="F548" s="162">
        <f t="shared" si="26"/>
        <v>7130</v>
      </c>
      <c r="G548" s="164">
        <f t="shared" si="25"/>
        <v>5246</v>
      </c>
      <c r="H548" s="163">
        <v>58</v>
      </c>
    </row>
    <row r="549" spans="1:8" x14ac:dyDescent="0.2">
      <c r="A549" s="159">
        <v>538</v>
      </c>
      <c r="B549" s="160">
        <f t="shared" si="24"/>
        <v>138.63999999999999</v>
      </c>
      <c r="C549" s="161">
        <v>278.20999999999998</v>
      </c>
      <c r="D549" s="162">
        <v>44710</v>
      </c>
      <c r="E549" s="163">
        <v>31909</v>
      </c>
      <c r="F549" s="162">
        <f t="shared" si="26"/>
        <v>7130</v>
      </c>
      <c r="G549" s="164">
        <f t="shared" si="25"/>
        <v>5246</v>
      </c>
      <c r="H549" s="163">
        <v>58</v>
      </c>
    </row>
    <row r="550" spans="1:8" x14ac:dyDescent="0.2">
      <c r="A550" s="159">
        <v>539</v>
      </c>
      <c r="B550" s="160">
        <f t="shared" si="24"/>
        <v>138.65</v>
      </c>
      <c r="C550" s="161">
        <v>278.20999999999998</v>
      </c>
      <c r="D550" s="162">
        <v>44710</v>
      </c>
      <c r="E550" s="163">
        <v>31909</v>
      </c>
      <c r="F550" s="162">
        <f t="shared" si="26"/>
        <v>7130</v>
      </c>
      <c r="G550" s="164">
        <f t="shared" si="25"/>
        <v>5246</v>
      </c>
      <c r="H550" s="163">
        <v>58</v>
      </c>
    </row>
    <row r="551" spans="1:8" x14ac:dyDescent="0.2">
      <c r="A551" s="159">
        <v>540</v>
      </c>
      <c r="B551" s="160">
        <f t="shared" si="24"/>
        <v>138.66</v>
      </c>
      <c r="C551" s="161">
        <v>278.20999999999998</v>
      </c>
      <c r="D551" s="162">
        <v>44710</v>
      </c>
      <c r="E551" s="163">
        <v>31909</v>
      </c>
      <c r="F551" s="162">
        <f t="shared" si="26"/>
        <v>7129</v>
      </c>
      <c r="G551" s="164">
        <f t="shared" si="25"/>
        <v>5246</v>
      </c>
      <c r="H551" s="163">
        <v>58</v>
      </c>
    </row>
    <row r="552" spans="1:8" x14ac:dyDescent="0.2">
      <c r="A552" s="159">
        <v>541</v>
      </c>
      <c r="B552" s="160">
        <f t="shared" si="24"/>
        <v>138.66</v>
      </c>
      <c r="C552" s="161">
        <v>278.20999999999998</v>
      </c>
      <c r="D552" s="162">
        <v>44710</v>
      </c>
      <c r="E552" s="163">
        <v>31909</v>
      </c>
      <c r="F552" s="162">
        <f t="shared" si="26"/>
        <v>7129</v>
      </c>
      <c r="G552" s="164">
        <f t="shared" si="25"/>
        <v>5246</v>
      </c>
      <c r="H552" s="163">
        <v>58</v>
      </c>
    </row>
    <row r="553" spans="1:8" x14ac:dyDescent="0.2">
      <c r="A553" s="159">
        <v>542</v>
      </c>
      <c r="B553" s="160">
        <f t="shared" si="24"/>
        <v>138.66999999999999</v>
      </c>
      <c r="C553" s="161">
        <v>278.20999999999998</v>
      </c>
      <c r="D553" s="162">
        <v>44710</v>
      </c>
      <c r="E553" s="163">
        <v>31909</v>
      </c>
      <c r="F553" s="162">
        <f t="shared" si="26"/>
        <v>7129</v>
      </c>
      <c r="G553" s="164">
        <f t="shared" si="25"/>
        <v>5245</v>
      </c>
      <c r="H553" s="163">
        <v>58</v>
      </c>
    </row>
    <row r="554" spans="1:8" x14ac:dyDescent="0.2">
      <c r="A554" s="159">
        <v>543</v>
      </c>
      <c r="B554" s="160">
        <f t="shared" si="24"/>
        <v>138.66999999999999</v>
      </c>
      <c r="C554" s="161">
        <v>278.20999999999998</v>
      </c>
      <c r="D554" s="162">
        <v>44710</v>
      </c>
      <c r="E554" s="163">
        <v>31909</v>
      </c>
      <c r="F554" s="162">
        <f t="shared" si="26"/>
        <v>7129</v>
      </c>
      <c r="G554" s="164">
        <f t="shared" si="25"/>
        <v>5245</v>
      </c>
      <c r="H554" s="163">
        <v>58</v>
      </c>
    </row>
    <row r="555" spans="1:8" x14ac:dyDescent="0.2">
      <c r="A555" s="159">
        <v>544</v>
      </c>
      <c r="B555" s="160">
        <f t="shared" si="24"/>
        <v>138.68</v>
      </c>
      <c r="C555" s="161">
        <v>278.20999999999998</v>
      </c>
      <c r="D555" s="162">
        <v>44710</v>
      </c>
      <c r="E555" s="163">
        <v>31909</v>
      </c>
      <c r="F555" s="162">
        <f t="shared" si="26"/>
        <v>7128</v>
      </c>
      <c r="G555" s="164">
        <f t="shared" si="25"/>
        <v>5245</v>
      </c>
      <c r="H555" s="163">
        <v>58</v>
      </c>
    </row>
    <row r="556" spans="1:8" x14ac:dyDescent="0.2">
      <c r="A556" s="159">
        <v>545</v>
      </c>
      <c r="B556" s="160">
        <f t="shared" si="24"/>
        <v>138.68</v>
      </c>
      <c r="C556" s="161">
        <v>278.20999999999998</v>
      </c>
      <c r="D556" s="162">
        <v>44710</v>
      </c>
      <c r="E556" s="163">
        <v>31909</v>
      </c>
      <c r="F556" s="162">
        <f t="shared" si="26"/>
        <v>7128</v>
      </c>
      <c r="G556" s="164">
        <f t="shared" si="25"/>
        <v>5245</v>
      </c>
      <c r="H556" s="163">
        <v>58</v>
      </c>
    </row>
    <row r="557" spans="1:8" x14ac:dyDescent="0.2">
      <c r="A557" s="159">
        <v>546</v>
      </c>
      <c r="B557" s="160">
        <f t="shared" si="24"/>
        <v>138.69</v>
      </c>
      <c r="C557" s="161">
        <v>278.20999999999998</v>
      </c>
      <c r="D557" s="162">
        <v>44710</v>
      </c>
      <c r="E557" s="163">
        <v>31909</v>
      </c>
      <c r="F557" s="162">
        <f t="shared" si="26"/>
        <v>7128</v>
      </c>
      <c r="G557" s="164">
        <f t="shared" si="25"/>
        <v>5245</v>
      </c>
      <c r="H557" s="163">
        <v>58</v>
      </c>
    </row>
    <row r="558" spans="1:8" x14ac:dyDescent="0.2">
      <c r="A558" s="159">
        <v>547</v>
      </c>
      <c r="B558" s="160">
        <f t="shared" si="24"/>
        <v>138.69</v>
      </c>
      <c r="C558" s="161">
        <v>278.20999999999998</v>
      </c>
      <c r="D558" s="162">
        <v>44710</v>
      </c>
      <c r="E558" s="163">
        <v>31909</v>
      </c>
      <c r="F558" s="162">
        <f t="shared" si="26"/>
        <v>7128</v>
      </c>
      <c r="G558" s="164">
        <f t="shared" si="25"/>
        <v>5245</v>
      </c>
      <c r="H558" s="163">
        <v>58</v>
      </c>
    </row>
    <row r="559" spans="1:8" x14ac:dyDescent="0.2">
      <c r="A559" s="159">
        <v>548</v>
      </c>
      <c r="B559" s="160">
        <f t="shared" si="24"/>
        <v>138.69999999999999</v>
      </c>
      <c r="C559" s="161">
        <v>278.20999999999998</v>
      </c>
      <c r="D559" s="162">
        <v>44710</v>
      </c>
      <c r="E559" s="163">
        <v>31909</v>
      </c>
      <c r="F559" s="162">
        <f t="shared" si="26"/>
        <v>7128</v>
      </c>
      <c r="G559" s="164">
        <f t="shared" si="25"/>
        <v>5245</v>
      </c>
      <c r="H559" s="163">
        <v>58</v>
      </c>
    </row>
    <row r="560" spans="1:8" x14ac:dyDescent="0.2">
      <c r="A560" s="159">
        <v>549</v>
      </c>
      <c r="B560" s="160">
        <f t="shared" si="24"/>
        <v>138.69999999999999</v>
      </c>
      <c r="C560" s="161">
        <v>278.20999999999998</v>
      </c>
      <c r="D560" s="162">
        <v>44710</v>
      </c>
      <c r="E560" s="163">
        <v>31909</v>
      </c>
      <c r="F560" s="162">
        <f t="shared" si="26"/>
        <v>7128</v>
      </c>
      <c r="G560" s="164">
        <f t="shared" si="25"/>
        <v>5245</v>
      </c>
      <c r="H560" s="163">
        <v>58</v>
      </c>
    </row>
    <row r="561" spans="1:8" x14ac:dyDescent="0.2">
      <c r="A561" s="159">
        <v>550</v>
      </c>
      <c r="B561" s="160">
        <f t="shared" si="24"/>
        <v>138.71</v>
      </c>
      <c r="C561" s="161">
        <v>278.20999999999998</v>
      </c>
      <c r="D561" s="162">
        <v>44710</v>
      </c>
      <c r="E561" s="163">
        <v>31909</v>
      </c>
      <c r="F561" s="162">
        <f t="shared" si="26"/>
        <v>7127</v>
      </c>
      <c r="G561" s="164">
        <f t="shared" si="25"/>
        <v>5244</v>
      </c>
      <c r="H561" s="163">
        <v>58</v>
      </c>
    </row>
    <row r="562" spans="1:8" x14ac:dyDescent="0.2">
      <c r="A562" s="159">
        <v>551</v>
      </c>
      <c r="B562" s="160">
        <f t="shared" si="24"/>
        <v>138.71</v>
      </c>
      <c r="C562" s="161">
        <v>278.20999999999998</v>
      </c>
      <c r="D562" s="162">
        <v>44710</v>
      </c>
      <c r="E562" s="163">
        <v>31909</v>
      </c>
      <c r="F562" s="162">
        <f t="shared" si="26"/>
        <v>7127</v>
      </c>
      <c r="G562" s="164">
        <f t="shared" si="25"/>
        <v>5244</v>
      </c>
      <c r="H562" s="163">
        <v>58</v>
      </c>
    </row>
    <row r="563" spans="1:8" x14ac:dyDescent="0.2">
      <c r="A563" s="159">
        <v>552</v>
      </c>
      <c r="B563" s="160">
        <f t="shared" si="24"/>
        <v>138.72</v>
      </c>
      <c r="C563" s="161">
        <v>278.20999999999998</v>
      </c>
      <c r="D563" s="162">
        <v>44710</v>
      </c>
      <c r="E563" s="163">
        <v>31909</v>
      </c>
      <c r="F563" s="162">
        <f t="shared" si="26"/>
        <v>7127</v>
      </c>
      <c r="G563" s="164">
        <f t="shared" si="25"/>
        <v>5244</v>
      </c>
      <c r="H563" s="163">
        <v>58</v>
      </c>
    </row>
    <row r="564" spans="1:8" x14ac:dyDescent="0.2">
      <c r="A564" s="159">
        <v>553</v>
      </c>
      <c r="B564" s="160">
        <f t="shared" si="24"/>
        <v>138.72</v>
      </c>
      <c r="C564" s="161">
        <v>278.20999999999998</v>
      </c>
      <c r="D564" s="162">
        <v>44710</v>
      </c>
      <c r="E564" s="163">
        <v>31909</v>
      </c>
      <c r="F564" s="162">
        <f t="shared" si="26"/>
        <v>7127</v>
      </c>
      <c r="G564" s="164">
        <f t="shared" si="25"/>
        <v>5244</v>
      </c>
      <c r="H564" s="163">
        <v>58</v>
      </c>
    </row>
    <row r="565" spans="1:8" x14ac:dyDescent="0.2">
      <c r="A565" s="159">
        <v>554</v>
      </c>
      <c r="B565" s="160">
        <f t="shared" si="24"/>
        <v>138.72999999999999</v>
      </c>
      <c r="C565" s="161">
        <v>278.20999999999998</v>
      </c>
      <c r="D565" s="162">
        <v>44710</v>
      </c>
      <c r="E565" s="163">
        <v>31909</v>
      </c>
      <c r="F565" s="162">
        <f t="shared" si="26"/>
        <v>7127</v>
      </c>
      <c r="G565" s="164">
        <f t="shared" si="25"/>
        <v>5244</v>
      </c>
      <c r="H565" s="163">
        <v>58</v>
      </c>
    </row>
    <row r="566" spans="1:8" x14ac:dyDescent="0.2">
      <c r="A566" s="159">
        <v>555</v>
      </c>
      <c r="B566" s="160">
        <f t="shared" si="24"/>
        <v>138.74</v>
      </c>
      <c r="C566" s="161">
        <v>278.20999999999998</v>
      </c>
      <c r="D566" s="162">
        <v>44710</v>
      </c>
      <c r="E566" s="163">
        <v>31909</v>
      </c>
      <c r="F566" s="162">
        <f t="shared" si="26"/>
        <v>7126</v>
      </c>
      <c r="G566" s="164">
        <f t="shared" si="25"/>
        <v>5243</v>
      </c>
      <c r="H566" s="163">
        <v>58</v>
      </c>
    </row>
    <row r="567" spans="1:8" x14ac:dyDescent="0.2">
      <c r="A567" s="159">
        <v>556</v>
      </c>
      <c r="B567" s="160">
        <f t="shared" ref="B567:B611" si="27">ROUND(2.9*LN(A567)+120.41,2)</f>
        <v>138.74</v>
      </c>
      <c r="C567" s="161">
        <v>278.20999999999998</v>
      </c>
      <c r="D567" s="162">
        <v>44710</v>
      </c>
      <c r="E567" s="163">
        <v>31909</v>
      </c>
      <c r="F567" s="162">
        <f t="shared" si="26"/>
        <v>7126</v>
      </c>
      <c r="G567" s="164">
        <f t="shared" si="25"/>
        <v>5243</v>
      </c>
      <c r="H567" s="163">
        <v>58</v>
      </c>
    </row>
    <row r="568" spans="1:8" x14ac:dyDescent="0.2">
      <c r="A568" s="159">
        <v>557</v>
      </c>
      <c r="B568" s="160">
        <f t="shared" si="27"/>
        <v>138.75</v>
      </c>
      <c r="C568" s="161">
        <v>278.20999999999998</v>
      </c>
      <c r="D568" s="162">
        <v>44710</v>
      </c>
      <c r="E568" s="163">
        <v>31909</v>
      </c>
      <c r="F568" s="162">
        <f t="shared" si="26"/>
        <v>7126</v>
      </c>
      <c r="G568" s="164">
        <f t="shared" si="25"/>
        <v>5243</v>
      </c>
      <c r="H568" s="163">
        <v>58</v>
      </c>
    </row>
    <row r="569" spans="1:8" x14ac:dyDescent="0.2">
      <c r="A569" s="159">
        <v>558</v>
      </c>
      <c r="B569" s="160">
        <f t="shared" si="27"/>
        <v>138.75</v>
      </c>
      <c r="C569" s="161">
        <v>278.20999999999998</v>
      </c>
      <c r="D569" s="162">
        <v>44710</v>
      </c>
      <c r="E569" s="163">
        <v>31909</v>
      </c>
      <c r="F569" s="162">
        <f t="shared" si="26"/>
        <v>7126</v>
      </c>
      <c r="G569" s="164">
        <f t="shared" si="25"/>
        <v>5243</v>
      </c>
      <c r="H569" s="163">
        <v>58</v>
      </c>
    </row>
    <row r="570" spans="1:8" x14ac:dyDescent="0.2">
      <c r="A570" s="159">
        <v>559</v>
      </c>
      <c r="B570" s="160">
        <f t="shared" si="27"/>
        <v>138.76</v>
      </c>
      <c r="C570" s="161">
        <v>278.20999999999998</v>
      </c>
      <c r="D570" s="162">
        <v>44710</v>
      </c>
      <c r="E570" s="163">
        <v>31909</v>
      </c>
      <c r="F570" s="162">
        <f t="shared" si="26"/>
        <v>7125</v>
      </c>
      <c r="G570" s="164">
        <f t="shared" si="25"/>
        <v>5243</v>
      </c>
      <c r="H570" s="163">
        <v>58</v>
      </c>
    </row>
    <row r="571" spans="1:8" x14ac:dyDescent="0.2">
      <c r="A571" s="159">
        <v>560</v>
      </c>
      <c r="B571" s="160">
        <f t="shared" si="27"/>
        <v>138.76</v>
      </c>
      <c r="C571" s="161">
        <v>278.20999999999998</v>
      </c>
      <c r="D571" s="162">
        <v>44710</v>
      </c>
      <c r="E571" s="163">
        <v>31909</v>
      </c>
      <c r="F571" s="162">
        <f t="shared" si="26"/>
        <v>7125</v>
      </c>
      <c r="G571" s="164">
        <f t="shared" si="25"/>
        <v>5243</v>
      </c>
      <c r="H571" s="163">
        <v>58</v>
      </c>
    </row>
    <row r="572" spans="1:8" x14ac:dyDescent="0.2">
      <c r="A572" s="159">
        <v>561</v>
      </c>
      <c r="B572" s="160">
        <f t="shared" si="27"/>
        <v>138.77000000000001</v>
      </c>
      <c r="C572" s="161">
        <v>278.20999999999998</v>
      </c>
      <c r="D572" s="162">
        <v>44710</v>
      </c>
      <c r="E572" s="163">
        <v>31909</v>
      </c>
      <c r="F572" s="162">
        <f t="shared" si="26"/>
        <v>7125</v>
      </c>
      <c r="G572" s="164">
        <f t="shared" si="25"/>
        <v>5243</v>
      </c>
      <c r="H572" s="163">
        <v>58</v>
      </c>
    </row>
    <row r="573" spans="1:8" x14ac:dyDescent="0.2">
      <c r="A573" s="159">
        <v>562</v>
      </c>
      <c r="B573" s="160">
        <f t="shared" si="27"/>
        <v>138.77000000000001</v>
      </c>
      <c r="C573" s="161">
        <v>278.20999999999998</v>
      </c>
      <c r="D573" s="162">
        <v>44710</v>
      </c>
      <c r="E573" s="163">
        <v>31909</v>
      </c>
      <c r="F573" s="162">
        <f t="shared" si="26"/>
        <v>7125</v>
      </c>
      <c r="G573" s="164">
        <f t="shared" si="25"/>
        <v>5243</v>
      </c>
      <c r="H573" s="163">
        <v>58</v>
      </c>
    </row>
    <row r="574" spans="1:8" x14ac:dyDescent="0.2">
      <c r="A574" s="159">
        <v>563</v>
      </c>
      <c r="B574" s="160">
        <f t="shared" si="27"/>
        <v>138.78</v>
      </c>
      <c r="C574" s="161">
        <v>278.20999999999998</v>
      </c>
      <c r="D574" s="162">
        <v>44710</v>
      </c>
      <c r="E574" s="163">
        <v>31909</v>
      </c>
      <c r="F574" s="162">
        <f t="shared" si="26"/>
        <v>7125</v>
      </c>
      <c r="G574" s="164">
        <f t="shared" si="25"/>
        <v>5242</v>
      </c>
      <c r="H574" s="163">
        <v>58</v>
      </c>
    </row>
    <row r="575" spans="1:8" x14ac:dyDescent="0.2">
      <c r="A575" s="159">
        <v>564</v>
      </c>
      <c r="B575" s="160">
        <f t="shared" si="27"/>
        <v>138.78</v>
      </c>
      <c r="C575" s="161">
        <v>278.20999999999998</v>
      </c>
      <c r="D575" s="162">
        <v>44710</v>
      </c>
      <c r="E575" s="163">
        <v>31909</v>
      </c>
      <c r="F575" s="162">
        <f t="shared" si="26"/>
        <v>7125</v>
      </c>
      <c r="G575" s="164">
        <f t="shared" si="25"/>
        <v>5242</v>
      </c>
      <c r="H575" s="163">
        <v>58</v>
      </c>
    </row>
    <row r="576" spans="1:8" x14ac:dyDescent="0.2">
      <c r="A576" s="159">
        <v>565</v>
      </c>
      <c r="B576" s="160">
        <f t="shared" si="27"/>
        <v>138.79</v>
      </c>
      <c r="C576" s="161">
        <v>278.20999999999998</v>
      </c>
      <c r="D576" s="162">
        <v>44710</v>
      </c>
      <c r="E576" s="163">
        <v>31909</v>
      </c>
      <c r="F576" s="162">
        <f t="shared" si="26"/>
        <v>7124</v>
      </c>
      <c r="G576" s="164">
        <f t="shared" si="25"/>
        <v>5242</v>
      </c>
      <c r="H576" s="163">
        <v>58</v>
      </c>
    </row>
    <row r="577" spans="1:8" x14ac:dyDescent="0.2">
      <c r="A577" s="159">
        <v>566</v>
      </c>
      <c r="B577" s="160">
        <f t="shared" si="27"/>
        <v>138.79</v>
      </c>
      <c r="C577" s="161">
        <v>278.20999999999998</v>
      </c>
      <c r="D577" s="162">
        <v>44710</v>
      </c>
      <c r="E577" s="163">
        <v>31909</v>
      </c>
      <c r="F577" s="162">
        <f t="shared" si="26"/>
        <v>7124</v>
      </c>
      <c r="G577" s="164">
        <f t="shared" si="25"/>
        <v>5242</v>
      </c>
      <c r="H577" s="163">
        <v>58</v>
      </c>
    </row>
    <row r="578" spans="1:8" x14ac:dyDescent="0.2">
      <c r="A578" s="159">
        <v>567</v>
      </c>
      <c r="B578" s="160">
        <f t="shared" si="27"/>
        <v>138.80000000000001</v>
      </c>
      <c r="C578" s="161">
        <v>278.20999999999998</v>
      </c>
      <c r="D578" s="162">
        <v>44710</v>
      </c>
      <c r="E578" s="163">
        <v>31909</v>
      </c>
      <c r="F578" s="162">
        <f t="shared" si="26"/>
        <v>7124</v>
      </c>
      <c r="G578" s="164">
        <f t="shared" si="25"/>
        <v>5242</v>
      </c>
      <c r="H578" s="163">
        <v>58</v>
      </c>
    </row>
    <row r="579" spans="1:8" x14ac:dyDescent="0.2">
      <c r="A579" s="159">
        <v>568</v>
      </c>
      <c r="B579" s="160">
        <f t="shared" si="27"/>
        <v>138.80000000000001</v>
      </c>
      <c r="C579" s="161">
        <v>278.20999999999998</v>
      </c>
      <c r="D579" s="162">
        <v>44710</v>
      </c>
      <c r="E579" s="163">
        <v>31909</v>
      </c>
      <c r="F579" s="162">
        <f t="shared" si="26"/>
        <v>7124</v>
      </c>
      <c r="G579" s="164">
        <f t="shared" si="25"/>
        <v>5242</v>
      </c>
      <c r="H579" s="163">
        <v>58</v>
      </c>
    </row>
    <row r="580" spans="1:8" x14ac:dyDescent="0.2">
      <c r="A580" s="159">
        <v>569</v>
      </c>
      <c r="B580" s="160">
        <f t="shared" si="27"/>
        <v>138.81</v>
      </c>
      <c r="C580" s="161">
        <v>278.20999999999998</v>
      </c>
      <c r="D580" s="162">
        <v>44710</v>
      </c>
      <c r="E580" s="163">
        <v>31909</v>
      </c>
      <c r="F580" s="162">
        <f t="shared" si="26"/>
        <v>7123</v>
      </c>
      <c r="G580" s="164">
        <f t="shared" si="25"/>
        <v>5241</v>
      </c>
      <c r="H580" s="163">
        <v>58</v>
      </c>
    </row>
    <row r="581" spans="1:8" x14ac:dyDescent="0.2">
      <c r="A581" s="159">
        <v>570</v>
      </c>
      <c r="B581" s="160">
        <f t="shared" si="27"/>
        <v>138.81</v>
      </c>
      <c r="C581" s="161">
        <v>278.20999999999998</v>
      </c>
      <c r="D581" s="162">
        <v>44710</v>
      </c>
      <c r="E581" s="163">
        <v>31909</v>
      </c>
      <c r="F581" s="162">
        <f t="shared" si="26"/>
        <v>7123</v>
      </c>
      <c r="G581" s="164">
        <f t="shared" si="25"/>
        <v>5241</v>
      </c>
      <c r="H581" s="163">
        <v>58</v>
      </c>
    </row>
    <row r="582" spans="1:8" x14ac:dyDescent="0.2">
      <c r="A582" s="159">
        <v>571</v>
      </c>
      <c r="B582" s="160">
        <f t="shared" si="27"/>
        <v>138.82</v>
      </c>
      <c r="C582" s="161">
        <v>278.20999999999998</v>
      </c>
      <c r="D582" s="162">
        <v>44710</v>
      </c>
      <c r="E582" s="163">
        <v>31909</v>
      </c>
      <c r="F582" s="162">
        <f t="shared" si="26"/>
        <v>7123</v>
      </c>
      <c r="G582" s="164">
        <f t="shared" si="25"/>
        <v>5241</v>
      </c>
      <c r="H582" s="163">
        <v>58</v>
      </c>
    </row>
    <row r="583" spans="1:8" x14ac:dyDescent="0.2">
      <c r="A583" s="159">
        <v>572</v>
      </c>
      <c r="B583" s="160">
        <f t="shared" si="27"/>
        <v>138.82</v>
      </c>
      <c r="C583" s="161">
        <v>278.20999999999998</v>
      </c>
      <c r="D583" s="162">
        <v>44710</v>
      </c>
      <c r="E583" s="163">
        <v>31909</v>
      </c>
      <c r="F583" s="162">
        <f t="shared" si="26"/>
        <v>7123</v>
      </c>
      <c r="G583" s="164">
        <f t="shared" si="25"/>
        <v>5241</v>
      </c>
      <c r="H583" s="163">
        <v>58</v>
      </c>
    </row>
    <row r="584" spans="1:8" x14ac:dyDescent="0.2">
      <c r="A584" s="159">
        <v>573</v>
      </c>
      <c r="B584" s="160">
        <f t="shared" si="27"/>
        <v>138.83000000000001</v>
      </c>
      <c r="C584" s="161">
        <v>278.20999999999998</v>
      </c>
      <c r="D584" s="162">
        <v>44710</v>
      </c>
      <c r="E584" s="163">
        <v>31909</v>
      </c>
      <c r="F584" s="162">
        <f t="shared" si="26"/>
        <v>7123</v>
      </c>
      <c r="G584" s="164">
        <f t="shared" si="25"/>
        <v>5241</v>
      </c>
      <c r="H584" s="163">
        <v>58</v>
      </c>
    </row>
    <row r="585" spans="1:8" x14ac:dyDescent="0.2">
      <c r="A585" s="159">
        <v>574</v>
      </c>
      <c r="B585" s="160">
        <f t="shared" si="27"/>
        <v>138.83000000000001</v>
      </c>
      <c r="C585" s="161">
        <v>278.20999999999998</v>
      </c>
      <c r="D585" s="162">
        <v>44710</v>
      </c>
      <c r="E585" s="163">
        <v>31909</v>
      </c>
      <c r="F585" s="162">
        <f t="shared" si="26"/>
        <v>7123</v>
      </c>
      <c r="G585" s="164">
        <f t="shared" si="25"/>
        <v>5241</v>
      </c>
      <c r="H585" s="163">
        <v>58</v>
      </c>
    </row>
    <row r="586" spans="1:8" x14ac:dyDescent="0.2">
      <c r="A586" s="159">
        <v>575</v>
      </c>
      <c r="B586" s="160">
        <f t="shared" si="27"/>
        <v>138.84</v>
      </c>
      <c r="C586" s="161">
        <v>278.20999999999998</v>
      </c>
      <c r="D586" s="162">
        <v>44710</v>
      </c>
      <c r="E586" s="163">
        <v>31909</v>
      </c>
      <c r="F586" s="162">
        <f t="shared" si="26"/>
        <v>7122</v>
      </c>
      <c r="G586" s="164">
        <f t="shared" si="25"/>
        <v>5241</v>
      </c>
      <c r="H586" s="163">
        <v>58</v>
      </c>
    </row>
    <row r="587" spans="1:8" x14ac:dyDescent="0.2">
      <c r="A587" s="159">
        <v>576</v>
      </c>
      <c r="B587" s="160">
        <f t="shared" si="27"/>
        <v>138.84</v>
      </c>
      <c r="C587" s="161">
        <v>278.20999999999998</v>
      </c>
      <c r="D587" s="162">
        <v>44710</v>
      </c>
      <c r="E587" s="163">
        <v>31909</v>
      </c>
      <c r="F587" s="162">
        <f t="shared" si="26"/>
        <v>7122</v>
      </c>
      <c r="G587" s="164">
        <f t="shared" si="25"/>
        <v>5241</v>
      </c>
      <c r="H587" s="163">
        <v>58</v>
      </c>
    </row>
    <row r="588" spans="1:8" x14ac:dyDescent="0.2">
      <c r="A588" s="159">
        <v>577</v>
      </c>
      <c r="B588" s="160">
        <f t="shared" si="27"/>
        <v>138.85</v>
      </c>
      <c r="C588" s="161">
        <v>278.20999999999998</v>
      </c>
      <c r="D588" s="162">
        <v>44710</v>
      </c>
      <c r="E588" s="163">
        <v>31909</v>
      </c>
      <c r="F588" s="162">
        <f t="shared" si="26"/>
        <v>7122</v>
      </c>
      <c r="G588" s="164">
        <f t="shared" ref="G588:G611" si="28">ROUND(12*(1/B588*D588+1/C588*E588),0)</f>
        <v>5240</v>
      </c>
      <c r="H588" s="163">
        <v>58</v>
      </c>
    </row>
    <row r="589" spans="1:8" x14ac:dyDescent="0.2">
      <c r="A589" s="159">
        <v>578</v>
      </c>
      <c r="B589" s="160">
        <f t="shared" si="27"/>
        <v>138.85</v>
      </c>
      <c r="C589" s="161">
        <v>278.20999999999998</v>
      </c>
      <c r="D589" s="162">
        <v>44710</v>
      </c>
      <c r="E589" s="163">
        <v>31909</v>
      </c>
      <c r="F589" s="162">
        <f t="shared" si="26"/>
        <v>7122</v>
      </c>
      <c r="G589" s="164">
        <f t="shared" si="28"/>
        <v>5240</v>
      </c>
      <c r="H589" s="163">
        <v>58</v>
      </c>
    </row>
    <row r="590" spans="1:8" x14ac:dyDescent="0.2">
      <c r="A590" s="159">
        <v>579</v>
      </c>
      <c r="B590" s="160">
        <f t="shared" si="27"/>
        <v>138.86000000000001</v>
      </c>
      <c r="C590" s="161">
        <v>278.20999999999998</v>
      </c>
      <c r="D590" s="162">
        <v>44710</v>
      </c>
      <c r="E590" s="163">
        <v>31909</v>
      </c>
      <c r="F590" s="162">
        <f t="shared" si="26"/>
        <v>7122</v>
      </c>
      <c r="G590" s="164">
        <f t="shared" si="28"/>
        <v>5240</v>
      </c>
      <c r="H590" s="163">
        <v>58</v>
      </c>
    </row>
    <row r="591" spans="1:8" x14ac:dyDescent="0.2">
      <c r="A591" s="159">
        <v>580</v>
      </c>
      <c r="B591" s="160">
        <f t="shared" si="27"/>
        <v>138.86000000000001</v>
      </c>
      <c r="C591" s="161">
        <v>278.20999999999998</v>
      </c>
      <c r="D591" s="162">
        <v>44710</v>
      </c>
      <c r="E591" s="163">
        <v>31909</v>
      </c>
      <c r="F591" s="162">
        <f t="shared" ref="F591:F611" si="29">ROUND(12*1.348*(1/B591*D591+1/C591*E591)+H591,0)</f>
        <v>7122</v>
      </c>
      <c r="G591" s="164">
        <f t="shared" si="28"/>
        <v>5240</v>
      </c>
      <c r="H591" s="163">
        <v>58</v>
      </c>
    </row>
    <row r="592" spans="1:8" x14ac:dyDescent="0.2">
      <c r="A592" s="159">
        <v>581</v>
      </c>
      <c r="B592" s="160">
        <f t="shared" si="27"/>
        <v>138.87</v>
      </c>
      <c r="C592" s="161">
        <v>278.20999999999998</v>
      </c>
      <c r="D592" s="162">
        <v>44710</v>
      </c>
      <c r="E592" s="163">
        <v>31909</v>
      </c>
      <c r="F592" s="162">
        <f t="shared" si="29"/>
        <v>7121</v>
      </c>
      <c r="G592" s="164">
        <f t="shared" si="28"/>
        <v>5240</v>
      </c>
      <c r="H592" s="163">
        <v>58</v>
      </c>
    </row>
    <row r="593" spans="1:8" x14ac:dyDescent="0.2">
      <c r="A593" s="159">
        <v>582</v>
      </c>
      <c r="B593" s="160">
        <f t="shared" si="27"/>
        <v>138.87</v>
      </c>
      <c r="C593" s="161">
        <v>278.20999999999998</v>
      </c>
      <c r="D593" s="162">
        <v>44710</v>
      </c>
      <c r="E593" s="163">
        <v>31909</v>
      </c>
      <c r="F593" s="162">
        <f t="shared" si="29"/>
        <v>7121</v>
      </c>
      <c r="G593" s="164">
        <f t="shared" si="28"/>
        <v>5240</v>
      </c>
      <c r="H593" s="163">
        <v>58</v>
      </c>
    </row>
    <row r="594" spans="1:8" x14ac:dyDescent="0.2">
      <c r="A594" s="159">
        <v>583</v>
      </c>
      <c r="B594" s="160">
        <f t="shared" si="27"/>
        <v>138.88</v>
      </c>
      <c r="C594" s="161">
        <v>278.20999999999998</v>
      </c>
      <c r="D594" s="162">
        <v>44710</v>
      </c>
      <c r="E594" s="163">
        <v>31909</v>
      </c>
      <c r="F594" s="162">
        <f t="shared" si="29"/>
        <v>7121</v>
      </c>
      <c r="G594" s="164">
        <f t="shared" si="28"/>
        <v>5240</v>
      </c>
      <c r="H594" s="163">
        <v>58</v>
      </c>
    </row>
    <row r="595" spans="1:8" x14ac:dyDescent="0.2">
      <c r="A595" s="159">
        <v>584</v>
      </c>
      <c r="B595" s="160">
        <f t="shared" si="27"/>
        <v>138.88</v>
      </c>
      <c r="C595" s="161">
        <v>278.20999999999998</v>
      </c>
      <c r="D595" s="162">
        <v>44710</v>
      </c>
      <c r="E595" s="163">
        <v>31909</v>
      </c>
      <c r="F595" s="162">
        <f t="shared" si="29"/>
        <v>7121</v>
      </c>
      <c r="G595" s="164">
        <f t="shared" si="28"/>
        <v>5240</v>
      </c>
      <c r="H595" s="163">
        <v>58</v>
      </c>
    </row>
    <row r="596" spans="1:8" x14ac:dyDescent="0.2">
      <c r="A596" s="159">
        <v>585</v>
      </c>
      <c r="B596" s="160">
        <f t="shared" si="27"/>
        <v>138.88999999999999</v>
      </c>
      <c r="C596" s="161">
        <v>278.20999999999998</v>
      </c>
      <c r="D596" s="162">
        <v>44710</v>
      </c>
      <c r="E596" s="163">
        <v>31909</v>
      </c>
      <c r="F596" s="162">
        <f t="shared" si="29"/>
        <v>7120</v>
      </c>
      <c r="G596" s="164">
        <f t="shared" si="28"/>
        <v>5239</v>
      </c>
      <c r="H596" s="163">
        <v>58</v>
      </c>
    </row>
    <row r="597" spans="1:8" x14ac:dyDescent="0.2">
      <c r="A597" s="159">
        <v>586</v>
      </c>
      <c r="B597" s="160">
        <f t="shared" si="27"/>
        <v>138.88999999999999</v>
      </c>
      <c r="C597" s="161">
        <v>278.20999999999998</v>
      </c>
      <c r="D597" s="162">
        <v>44710</v>
      </c>
      <c r="E597" s="163">
        <v>31909</v>
      </c>
      <c r="F597" s="162">
        <f t="shared" si="29"/>
        <v>7120</v>
      </c>
      <c r="G597" s="164">
        <f t="shared" si="28"/>
        <v>5239</v>
      </c>
      <c r="H597" s="163">
        <v>58</v>
      </c>
    </row>
    <row r="598" spans="1:8" x14ac:dyDescent="0.2">
      <c r="A598" s="159">
        <v>587</v>
      </c>
      <c r="B598" s="160">
        <f t="shared" si="27"/>
        <v>138.9</v>
      </c>
      <c r="C598" s="161">
        <v>278.20999999999998</v>
      </c>
      <c r="D598" s="162">
        <v>44710</v>
      </c>
      <c r="E598" s="163">
        <v>31909</v>
      </c>
      <c r="F598" s="162">
        <f t="shared" si="29"/>
        <v>7120</v>
      </c>
      <c r="G598" s="164">
        <f t="shared" si="28"/>
        <v>5239</v>
      </c>
      <c r="H598" s="163">
        <v>58</v>
      </c>
    </row>
    <row r="599" spans="1:8" x14ac:dyDescent="0.2">
      <c r="A599" s="159">
        <v>588</v>
      </c>
      <c r="B599" s="160">
        <f t="shared" si="27"/>
        <v>138.9</v>
      </c>
      <c r="C599" s="161">
        <v>278.20999999999998</v>
      </c>
      <c r="D599" s="162">
        <v>44710</v>
      </c>
      <c r="E599" s="163">
        <v>31909</v>
      </c>
      <c r="F599" s="162">
        <f t="shared" si="29"/>
        <v>7120</v>
      </c>
      <c r="G599" s="164">
        <f t="shared" si="28"/>
        <v>5239</v>
      </c>
      <c r="H599" s="163">
        <v>58</v>
      </c>
    </row>
    <row r="600" spans="1:8" x14ac:dyDescent="0.2">
      <c r="A600" s="159">
        <v>589</v>
      </c>
      <c r="B600" s="160">
        <f t="shared" si="27"/>
        <v>138.91</v>
      </c>
      <c r="C600" s="161">
        <v>278.20999999999998</v>
      </c>
      <c r="D600" s="162">
        <v>44710</v>
      </c>
      <c r="E600" s="163">
        <v>31909</v>
      </c>
      <c r="F600" s="162">
        <f t="shared" si="29"/>
        <v>7120</v>
      </c>
      <c r="G600" s="164">
        <f t="shared" si="28"/>
        <v>5239</v>
      </c>
      <c r="H600" s="163">
        <v>58</v>
      </c>
    </row>
    <row r="601" spans="1:8" x14ac:dyDescent="0.2">
      <c r="A601" s="159">
        <v>590</v>
      </c>
      <c r="B601" s="160">
        <f t="shared" si="27"/>
        <v>138.91</v>
      </c>
      <c r="C601" s="161">
        <v>278.20999999999998</v>
      </c>
      <c r="D601" s="162">
        <v>44710</v>
      </c>
      <c r="E601" s="163">
        <v>31909</v>
      </c>
      <c r="F601" s="162">
        <f t="shared" si="29"/>
        <v>7120</v>
      </c>
      <c r="G601" s="164">
        <f t="shared" si="28"/>
        <v>5239</v>
      </c>
      <c r="H601" s="163">
        <v>58</v>
      </c>
    </row>
    <row r="602" spans="1:8" x14ac:dyDescent="0.2">
      <c r="A602" s="159">
        <v>591</v>
      </c>
      <c r="B602" s="160">
        <f t="shared" si="27"/>
        <v>138.91999999999999</v>
      </c>
      <c r="C602" s="161">
        <v>278.20999999999998</v>
      </c>
      <c r="D602" s="162">
        <v>44710</v>
      </c>
      <c r="E602" s="163">
        <v>31909</v>
      </c>
      <c r="F602" s="162">
        <f t="shared" si="29"/>
        <v>7119</v>
      </c>
      <c r="G602" s="164">
        <f t="shared" si="28"/>
        <v>5238</v>
      </c>
      <c r="H602" s="163">
        <v>58</v>
      </c>
    </row>
    <row r="603" spans="1:8" x14ac:dyDescent="0.2">
      <c r="A603" s="159">
        <v>592</v>
      </c>
      <c r="B603" s="160">
        <f t="shared" si="27"/>
        <v>138.91999999999999</v>
      </c>
      <c r="C603" s="161">
        <v>278.20999999999998</v>
      </c>
      <c r="D603" s="162">
        <v>44710</v>
      </c>
      <c r="E603" s="163">
        <v>31909</v>
      </c>
      <c r="F603" s="162">
        <f t="shared" si="29"/>
        <v>7119</v>
      </c>
      <c r="G603" s="164">
        <f t="shared" si="28"/>
        <v>5238</v>
      </c>
      <c r="H603" s="163">
        <v>58</v>
      </c>
    </row>
    <row r="604" spans="1:8" x14ac:dyDescent="0.2">
      <c r="A604" s="159">
        <v>593</v>
      </c>
      <c r="B604" s="160">
        <f t="shared" si="27"/>
        <v>138.93</v>
      </c>
      <c r="C604" s="161">
        <v>278.20999999999998</v>
      </c>
      <c r="D604" s="162">
        <v>44710</v>
      </c>
      <c r="E604" s="163">
        <v>31909</v>
      </c>
      <c r="F604" s="162">
        <f t="shared" si="29"/>
        <v>7119</v>
      </c>
      <c r="G604" s="164">
        <f t="shared" si="28"/>
        <v>5238</v>
      </c>
      <c r="H604" s="163">
        <v>58</v>
      </c>
    </row>
    <row r="605" spans="1:8" x14ac:dyDescent="0.2">
      <c r="A605" s="159">
        <v>594</v>
      </c>
      <c r="B605" s="160">
        <f t="shared" si="27"/>
        <v>138.93</v>
      </c>
      <c r="C605" s="161">
        <v>278.20999999999998</v>
      </c>
      <c r="D605" s="162">
        <v>44710</v>
      </c>
      <c r="E605" s="163">
        <v>31909</v>
      </c>
      <c r="F605" s="162">
        <f t="shared" si="29"/>
        <v>7119</v>
      </c>
      <c r="G605" s="164">
        <f t="shared" si="28"/>
        <v>5238</v>
      </c>
      <c r="H605" s="163">
        <v>58</v>
      </c>
    </row>
    <row r="606" spans="1:8" x14ac:dyDescent="0.2">
      <c r="A606" s="159">
        <v>595</v>
      </c>
      <c r="B606" s="160">
        <f t="shared" si="27"/>
        <v>138.94</v>
      </c>
      <c r="C606" s="161">
        <v>278.20999999999998</v>
      </c>
      <c r="D606" s="162">
        <v>44710</v>
      </c>
      <c r="E606" s="163">
        <v>31909</v>
      </c>
      <c r="F606" s="162">
        <f t="shared" si="29"/>
        <v>7119</v>
      </c>
      <c r="G606" s="164">
        <f t="shared" si="28"/>
        <v>5238</v>
      </c>
      <c r="H606" s="163">
        <v>58</v>
      </c>
    </row>
    <row r="607" spans="1:8" x14ac:dyDescent="0.2">
      <c r="A607" s="159">
        <v>596</v>
      </c>
      <c r="B607" s="160">
        <f t="shared" si="27"/>
        <v>138.94</v>
      </c>
      <c r="C607" s="161">
        <v>278.20999999999998</v>
      </c>
      <c r="D607" s="162">
        <v>44710</v>
      </c>
      <c r="E607" s="163">
        <v>31909</v>
      </c>
      <c r="F607" s="162">
        <f t="shared" si="29"/>
        <v>7119</v>
      </c>
      <c r="G607" s="164">
        <f t="shared" si="28"/>
        <v>5238</v>
      </c>
      <c r="H607" s="163">
        <v>58</v>
      </c>
    </row>
    <row r="608" spans="1:8" x14ac:dyDescent="0.2">
      <c r="A608" s="159">
        <v>597</v>
      </c>
      <c r="B608" s="160">
        <f t="shared" si="27"/>
        <v>138.94999999999999</v>
      </c>
      <c r="C608" s="161">
        <v>278.20999999999998</v>
      </c>
      <c r="D608" s="162">
        <v>44710</v>
      </c>
      <c r="E608" s="163">
        <v>31909</v>
      </c>
      <c r="F608" s="162">
        <f t="shared" si="29"/>
        <v>7118</v>
      </c>
      <c r="G608" s="164">
        <f t="shared" si="28"/>
        <v>5238</v>
      </c>
      <c r="H608" s="163">
        <v>58</v>
      </c>
    </row>
    <row r="609" spans="1:8" x14ac:dyDescent="0.2">
      <c r="A609" s="159">
        <v>598</v>
      </c>
      <c r="B609" s="160">
        <f t="shared" si="27"/>
        <v>138.94999999999999</v>
      </c>
      <c r="C609" s="161">
        <v>278.20999999999998</v>
      </c>
      <c r="D609" s="162">
        <v>44710</v>
      </c>
      <c r="E609" s="163">
        <v>31909</v>
      </c>
      <c r="F609" s="162">
        <f t="shared" si="29"/>
        <v>7118</v>
      </c>
      <c r="G609" s="164">
        <f t="shared" si="28"/>
        <v>5238</v>
      </c>
      <c r="H609" s="163">
        <v>58</v>
      </c>
    </row>
    <row r="610" spans="1:8" x14ac:dyDescent="0.2">
      <c r="A610" s="159">
        <v>599</v>
      </c>
      <c r="B610" s="160">
        <f t="shared" si="27"/>
        <v>138.96</v>
      </c>
      <c r="C610" s="161">
        <v>278.20999999999998</v>
      </c>
      <c r="D610" s="162">
        <v>44710</v>
      </c>
      <c r="E610" s="163">
        <v>31909</v>
      </c>
      <c r="F610" s="162">
        <f t="shared" si="29"/>
        <v>7118</v>
      </c>
      <c r="G610" s="164">
        <f t="shared" si="28"/>
        <v>5237</v>
      </c>
      <c r="H610" s="163">
        <v>58</v>
      </c>
    </row>
    <row r="611" spans="1:8" ht="13.5" thickBot="1" x14ac:dyDescent="0.25">
      <c r="A611" s="165">
        <v>600</v>
      </c>
      <c r="B611" s="166">
        <f t="shared" si="27"/>
        <v>138.96</v>
      </c>
      <c r="C611" s="167">
        <v>278.20999999999998</v>
      </c>
      <c r="D611" s="168">
        <v>44710</v>
      </c>
      <c r="E611" s="169">
        <v>31909</v>
      </c>
      <c r="F611" s="168">
        <f t="shared" si="29"/>
        <v>7118</v>
      </c>
      <c r="G611" s="170">
        <f t="shared" si="28"/>
        <v>5237</v>
      </c>
      <c r="H611" s="169">
        <v>58</v>
      </c>
    </row>
  </sheetData>
  <mergeCells count="5">
    <mergeCell ref="A9:B9"/>
    <mergeCell ref="B10:C10"/>
    <mergeCell ref="D10:E10"/>
    <mergeCell ref="F10:F11"/>
    <mergeCell ref="G10:H10"/>
  </mergeCells>
  <pageMargins left="0.59055118110236227" right="0.39370078740157483" top="0.98425196850393704" bottom="0.98425196850393704" header="0.51181102362204722" footer="0.51181102362204722"/>
  <pageSetup paperSize="9" fitToHeight="19" orientation="portrait" r:id="rId1"/>
  <headerFooter alignWithMargins="0">
    <oddHeader xml:space="preserve">&amp;LKrajský úřad Plzeňského kraje&amp;R19. 3. 2024
</oddHeader>
    <oddFooter>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1"/>
  <sheetViews>
    <sheetView zoomScaleNormal="100" workbookViewId="0">
      <pane ySplit="11" topLeftCell="A12" activePane="bottomLeft" state="frozenSplit"/>
      <selection activeCell="J36" sqref="J36"/>
      <selection pane="bottomLeft" activeCell="A8" sqref="A8"/>
    </sheetView>
  </sheetViews>
  <sheetFormatPr defaultRowHeight="12.75" x14ac:dyDescent="0.2"/>
  <cols>
    <col min="1" max="1" width="8.75" style="127" customWidth="1"/>
    <col min="2" max="2" width="10.375" style="127" customWidth="1"/>
    <col min="3" max="3" width="9.5" style="127" customWidth="1"/>
    <col min="4" max="4" width="11.75" style="127" customWidth="1"/>
    <col min="5" max="5" width="11.875" style="127" customWidth="1"/>
    <col min="6" max="7" width="11.25" style="127" customWidth="1"/>
    <col min="8" max="8" width="9.375" style="127" customWidth="1"/>
    <col min="9" max="9" width="14.125" style="127" customWidth="1"/>
    <col min="10" max="16384" width="9" style="127"/>
  </cols>
  <sheetData>
    <row r="1" spans="1:9" x14ac:dyDescent="0.2">
      <c r="H1" s="127" t="s">
        <v>89</v>
      </c>
    </row>
    <row r="2" spans="1:9" ht="4.5" customHeight="1" x14ac:dyDescent="0.2"/>
    <row r="3" spans="1:9" ht="20.25" x14ac:dyDescent="0.3">
      <c r="A3" s="128" t="s">
        <v>86</v>
      </c>
      <c r="C3" s="129"/>
      <c r="D3" s="129"/>
      <c r="E3" s="129"/>
      <c r="F3" s="130"/>
      <c r="G3" s="130"/>
      <c r="H3" s="131"/>
      <c r="I3" s="131"/>
    </row>
    <row r="4" spans="1:9" ht="15" x14ac:dyDescent="0.25">
      <c r="A4" s="132" t="s">
        <v>90</v>
      </c>
      <c r="B4" s="133"/>
      <c r="C4" s="133"/>
      <c r="D4" s="133"/>
      <c r="E4" s="133"/>
      <c r="F4" s="133"/>
      <c r="G4" s="133"/>
      <c r="I4" s="131"/>
    </row>
    <row r="5" spans="1:9" ht="15" x14ac:dyDescent="0.25">
      <c r="A5" s="132" t="s">
        <v>91</v>
      </c>
      <c r="B5" s="133"/>
      <c r="C5" s="133"/>
      <c r="D5" s="133"/>
      <c r="E5" s="133"/>
      <c r="F5" s="133"/>
      <c r="G5" s="133"/>
      <c r="I5" s="131"/>
    </row>
    <row r="6" spans="1:9" ht="5.25" customHeight="1" x14ac:dyDescent="0.25">
      <c r="A6" s="132"/>
      <c r="B6" s="133"/>
      <c r="C6" s="133"/>
      <c r="D6" s="133"/>
      <c r="E6" s="133"/>
      <c r="F6" s="133"/>
      <c r="G6" s="133"/>
      <c r="I6" s="131"/>
    </row>
    <row r="7" spans="1:9" ht="15.75" x14ac:dyDescent="0.25">
      <c r="A7" s="135"/>
      <c r="B7" s="136"/>
      <c r="C7" s="137" t="s">
        <v>4</v>
      </c>
      <c r="E7" s="138" t="s">
        <v>5</v>
      </c>
      <c r="I7" s="131"/>
    </row>
    <row r="8" spans="1:9" ht="15.75" x14ac:dyDescent="0.25">
      <c r="A8" s="139"/>
      <c r="B8" s="136"/>
      <c r="C8" s="140" t="s">
        <v>23</v>
      </c>
      <c r="D8" s="141"/>
      <c r="E8" s="142">
        <v>278.20999999999998</v>
      </c>
      <c r="I8" s="131"/>
    </row>
    <row r="9" spans="1:9" ht="6" customHeight="1" thickBot="1" x14ac:dyDescent="0.25">
      <c r="A9" s="292"/>
      <c r="B9" s="292"/>
      <c r="C9" s="143"/>
      <c r="D9" s="144"/>
      <c r="E9" s="145"/>
      <c r="F9" s="145"/>
      <c r="G9" s="145"/>
      <c r="I9" s="131"/>
    </row>
    <row r="10" spans="1:9" ht="34.5" customHeight="1" x14ac:dyDescent="0.2">
      <c r="A10" s="146"/>
      <c r="B10" s="293" t="s">
        <v>0</v>
      </c>
      <c r="C10" s="294"/>
      <c r="D10" s="295" t="s">
        <v>1</v>
      </c>
      <c r="E10" s="296"/>
      <c r="F10" s="287" t="s">
        <v>2</v>
      </c>
      <c r="G10" s="297" t="s">
        <v>3</v>
      </c>
      <c r="H10" s="298"/>
    </row>
    <row r="11" spans="1:9" ht="45.75" thickBot="1" x14ac:dyDescent="0.25">
      <c r="A11" s="147" t="s">
        <v>84</v>
      </c>
      <c r="B11" s="148" t="s">
        <v>4</v>
      </c>
      <c r="C11" s="149" t="s">
        <v>5</v>
      </c>
      <c r="D11" s="150" t="s">
        <v>6</v>
      </c>
      <c r="E11" s="151" t="s">
        <v>85</v>
      </c>
      <c r="F11" s="288"/>
      <c r="G11" s="152" t="s">
        <v>8</v>
      </c>
      <c r="H11" s="151" t="s">
        <v>9</v>
      </c>
    </row>
    <row r="12" spans="1:9" x14ac:dyDescent="0.2">
      <c r="A12" s="153">
        <v>1</v>
      </c>
      <c r="B12" s="154">
        <f t="shared" ref="B12:B50" si="0">ROUND(2.9*LN(A12)+120.41,2)</f>
        <v>120.41</v>
      </c>
      <c r="C12" s="155">
        <v>278.20999999999998</v>
      </c>
      <c r="D12" s="156">
        <v>44710</v>
      </c>
      <c r="E12" s="157">
        <v>31909</v>
      </c>
      <c r="F12" s="156">
        <f>ROUND(0.25*12*1.348*(1/B12*D12+1/C12*E12)+H12,0)</f>
        <v>1979</v>
      </c>
      <c r="G12" s="158">
        <f>ROUND(0.25*12*(1/B12*D12+1/C12*E12),0)</f>
        <v>1458</v>
      </c>
      <c r="H12" s="157">
        <v>14</v>
      </c>
    </row>
    <row r="13" spans="1:9" x14ac:dyDescent="0.2">
      <c r="A13" s="159">
        <v>2</v>
      </c>
      <c r="B13" s="160">
        <f t="shared" si="0"/>
        <v>122.42</v>
      </c>
      <c r="C13" s="161">
        <v>278.20999999999998</v>
      </c>
      <c r="D13" s="162">
        <v>44710</v>
      </c>
      <c r="E13" s="163">
        <v>31909</v>
      </c>
      <c r="F13" s="162">
        <f>ROUND(0.25*12*1.348*(1/B13*D13+1/C13*E13)+H13,0)</f>
        <v>1955</v>
      </c>
      <c r="G13" s="164">
        <f>ROUND(0.25*12*(1/B13*D13+1/C13*E13),0)</f>
        <v>1440</v>
      </c>
      <c r="H13" s="163">
        <v>14</v>
      </c>
    </row>
    <row r="14" spans="1:9" x14ac:dyDescent="0.2">
      <c r="A14" s="159">
        <v>3</v>
      </c>
      <c r="B14" s="160">
        <f t="shared" si="0"/>
        <v>123.6</v>
      </c>
      <c r="C14" s="161">
        <v>278.20999999999998</v>
      </c>
      <c r="D14" s="162">
        <v>44710</v>
      </c>
      <c r="E14" s="163">
        <v>31909</v>
      </c>
      <c r="F14" s="162">
        <f>ROUND(0.25*12*1.348*(1/B14*D14+1/C14*E14)+H14,0)</f>
        <v>1941</v>
      </c>
      <c r="G14" s="164">
        <f t="shared" ref="G14:G77" si="1">ROUND(0.25*12*(1/B14*D14+1/C14*E14),0)</f>
        <v>1429</v>
      </c>
      <c r="H14" s="163">
        <v>14</v>
      </c>
    </row>
    <row r="15" spans="1:9" x14ac:dyDescent="0.2">
      <c r="A15" s="159">
        <v>4</v>
      </c>
      <c r="B15" s="160">
        <f t="shared" si="0"/>
        <v>124.43</v>
      </c>
      <c r="C15" s="161">
        <v>278.20999999999998</v>
      </c>
      <c r="D15" s="162">
        <v>44710</v>
      </c>
      <c r="E15" s="163">
        <v>31909</v>
      </c>
      <c r="F15" s="162">
        <f t="shared" ref="F15:F78" si="2">ROUND(0.25*12*1.348*(1/B15*D15+1/C15*E15)+H15,0)</f>
        <v>1931</v>
      </c>
      <c r="G15" s="164">
        <f t="shared" si="1"/>
        <v>1422</v>
      </c>
      <c r="H15" s="163">
        <v>14</v>
      </c>
    </row>
    <row r="16" spans="1:9" x14ac:dyDescent="0.2">
      <c r="A16" s="159">
        <v>5</v>
      </c>
      <c r="B16" s="160">
        <f t="shared" si="0"/>
        <v>125.08</v>
      </c>
      <c r="C16" s="161">
        <v>278.20999999999998</v>
      </c>
      <c r="D16" s="162">
        <v>44710</v>
      </c>
      <c r="E16" s="163">
        <v>31909</v>
      </c>
      <c r="F16" s="162">
        <f t="shared" si="2"/>
        <v>1923</v>
      </c>
      <c r="G16" s="164">
        <f t="shared" si="1"/>
        <v>1416</v>
      </c>
      <c r="H16" s="163">
        <v>14</v>
      </c>
    </row>
    <row r="17" spans="1:8" x14ac:dyDescent="0.2">
      <c r="A17" s="159">
        <v>6</v>
      </c>
      <c r="B17" s="160">
        <f t="shared" si="0"/>
        <v>125.61</v>
      </c>
      <c r="C17" s="161">
        <v>278.20999999999998</v>
      </c>
      <c r="D17" s="162">
        <v>44710</v>
      </c>
      <c r="E17" s="163">
        <v>31909</v>
      </c>
      <c r="F17" s="162">
        <f t="shared" si="2"/>
        <v>1917</v>
      </c>
      <c r="G17" s="164">
        <f t="shared" si="1"/>
        <v>1412</v>
      </c>
      <c r="H17" s="163">
        <v>14</v>
      </c>
    </row>
    <row r="18" spans="1:8" x14ac:dyDescent="0.2">
      <c r="A18" s="159">
        <v>7</v>
      </c>
      <c r="B18" s="160">
        <f t="shared" si="0"/>
        <v>126.05</v>
      </c>
      <c r="C18" s="161">
        <v>278.20999999999998</v>
      </c>
      <c r="D18" s="162">
        <v>44710</v>
      </c>
      <c r="E18" s="163">
        <v>31909</v>
      </c>
      <c r="F18" s="162">
        <f t="shared" si="2"/>
        <v>1912</v>
      </c>
      <c r="G18" s="164">
        <f t="shared" si="1"/>
        <v>1408</v>
      </c>
      <c r="H18" s="163">
        <v>14</v>
      </c>
    </row>
    <row r="19" spans="1:8" x14ac:dyDescent="0.2">
      <c r="A19" s="159">
        <v>8</v>
      </c>
      <c r="B19" s="160">
        <f t="shared" si="0"/>
        <v>126.44</v>
      </c>
      <c r="C19" s="161">
        <v>278.20999999999998</v>
      </c>
      <c r="D19" s="162">
        <v>44710</v>
      </c>
      <c r="E19" s="163">
        <v>31909</v>
      </c>
      <c r="F19" s="162">
        <f t="shared" si="2"/>
        <v>1908</v>
      </c>
      <c r="G19" s="164">
        <f t="shared" si="1"/>
        <v>1405</v>
      </c>
      <c r="H19" s="163">
        <v>14</v>
      </c>
    </row>
    <row r="20" spans="1:8" x14ac:dyDescent="0.2">
      <c r="A20" s="159">
        <v>9</v>
      </c>
      <c r="B20" s="160">
        <f t="shared" si="0"/>
        <v>126.78</v>
      </c>
      <c r="C20" s="161">
        <v>278.20999999999998</v>
      </c>
      <c r="D20" s="162">
        <v>44710</v>
      </c>
      <c r="E20" s="163">
        <v>31909</v>
      </c>
      <c r="F20" s="162">
        <f t="shared" si="2"/>
        <v>1904</v>
      </c>
      <c r="G20" s="164">
        <f t="shared" si="1"/>
        <v>1402</v>
      </c>
      <c r="H20" s="163">
        <v>14</v>
      </c>
    </row>
    <row r="21" spans="1:8" x14ac:dyDescent="0.2">
      <c r="A21" s="159">
        <v>10</v>
      </c>
      <c r="B21" s="160">
        <f t="shared" si="0"/>
        <v>127.09</v>
      </c>
      <c r="C21" s="161">
        <v>278.20999999999998</v>
      </c>
      <c r="D21" s="162">
        <v>44710</v>
      </c>
      <c r="E21" s="163">
        <v>31909</v>
      </c>
      <c r="F21" s="162">
        <f t="shared" si="2"/>
        <v>1900</v>
      </c>
      <c r="G21" s="164">
        <f t="shared" si="1"/>
        <v>1399</v>
      </c>
      <c r="H21" s="163">
        <v>14</v>
      </c>
    </row>
    <row r="22" spans="1:8" x14ac:dyDescent="0.2">
      <c r="A22" s="159">
        <v>11</v>
      </c>
      <c r="B22" s="160">
        <f t="shared" si="0"/>
        <v>127.36</v>
      </c>
      <c r="C22" s="161">
        <v>278.20999999999998</v>
      </c>
      <c r="D22" s="162">
        <v>44710</v>
      </c>
      <c r="E22" s="163">
        <v>31909</v>
      </c>
      <c r="F22" s="162">
        <f t="shared" si="2"/>
        <v>1897</v>
      </c>
      <c r="G22" s="164">
        <f t="shared" si="1"/>
        <v>1397</v>
      </c>
      <c r="H22" s="163">
        <v>14</v>
      </c>
    </row>
    <row r="23" spans="1:8" x14ac:dyDescent="0.2">
      <c r="A23" s="159">
        <v>12</v>
      </c>
      <c r="B23" s="160">
        <f t="shared" si="0"/>
        <v>127.62</v>
      </c>
      <c r="C23" s="161">
        <v>278.20999999999998</v>
      </c>
      <c r="D23" s="162">
        <v>44710</v>
      </c>
      <c r="E23" s="163">
        <v>31909</v>
      </c>
      <c r="F23" s="162">
        <f t="shared" si="2"/>
        <v>1895</v>
      </c>
      <c r="G23" s="164">
        <f t="shared" si="1"/>
        <v>1395</v>
      </c>
      <c r="H23" s="163">
        <v>14</v>
      </c>
    </row>
    <row r="24" spans="1:8" x14ac:dyDescent="0.2">
      <c r="A24" s="159">
        <v>13</v>
      </c>
      <c r="B24" s="160">
        <f t="shared" si="0"/>
        <v>127.85</v>
      </c>
      <c r="C24" s="161">
        <v>278.20999999999998</v>
      </c>
      <c r="D24" s="162">
        <v>44710</v>
      </c>
      <c r="E24" s="163">
        <v>31909</v>
      </c>
      <c r="F24" s="162">
        <f t="shared" si="2"/>
        <v>1892</v>
      </c>
      <c r="G24" s="164">
        <f t="shared" si="1"/>
        <v>1393</v>
      </c>
      <c r="H24" s="163">
        <v>14</v>
      </c>
    </row>
    <row r="25" spans="1:8" x14ac:dyDescent="0.2">
      <c r="A25" s="159">
        <v>14</v>
      </c>
      <c r="B25" s="160">
        <f t="shared" si="0"/>
        <v>128.06</v>
      </c>
      <c r="C25" s="161">
        <v>278.20999999999998</v>
      </c>
      <c r="D25" s="162">
        <v>44710</v>
      </c>
      <c r="E25" s="163">
        <v>31909</v>
      </c>
      <c r="F25" s="162">
        <f t="shared" si="2"/>
        <v>1890</v>
      </c>
      <c r="G25" s="164">
        <f t="shared" si="1"/>
        <v>1391</v>
      </c>
      <c r="H25" s="163">
        <v>14</v>
      </c>
    </row>
    <row r="26" spans="1:8" x14ac:dyDescent="0.2">
      <c r="A26" s="159">
        <v>15</v>
      </c>
      <c r="B26" s="160">
        <f t="shared" si="0"/>
        <v>128.26</v>
      </c>
      <c r="C26" s="161">
        <v>278.20999999999998</v>
      </c>
      <c r="D26" s="162">
        <v>44710</v>
      </c>
      <c r="E26" s="163">
        <v>31909</v>
      </c>
      <c r="F26" s="162">
        <f t="shared" si="2"/>
        <v>1888</v>
      </c>
      <c r="G26" s="164">
        <f t="shared" si="1"/>
        <v>1390</v>
      </c>
      <c r="H26" s="163">
        <v>14</v>
      </c>
    </row>
    <row r="27" spans="1:8" x14ac:dyDescent="0.2">
      <c r="A27" s="159">
        <v>16</v>
      </c>
      <c r="B27" s="160">
        <f t="shared" si="0"/>
        <v>128.44999999999999</v>
      </c>
      <c r="C27" s="161">
        <v>278.20999999999998</v>
      </c>
      <c r="D27" s="162">
        <v>44710</v>
      </c>
      <c r="E27" s="163">
        <v>31909</v>
      </c>
      <c r="F27" s="162">
        <f t="shared" si="2"/>
        <v>1885</v>
      </c>
      <c r="G27" s="164">
        <f t="shared" si="1"/>
        <v>1388</v>
      </c>
      <c r="H27" s="163">
        <v>14</v>
      </c>
    </row>
    <row r="28" spans="1:8" x14ac:dyDescent="0.2">
      <c r="A28" s="159">
        <v>17</v>
      </c>
      <c r="B28" s="160">
        <f t="shared" si="0"/>
        <v>128.63</v>
      </c>
      <c r="C28" s="161">
        <v>278.20999999999998</v>
      </c>
      <c r="D28" s="162">
        <v>44710</v>
      </c>
      <c r="E28" s="163">
        <v>31909</v>
      </c>
      <c r="F28" s="162">
        <f t="shared" si="2"/>
        <v>1883</v>
      </c>
      <c r="G28" s="164">
        <f t="shared" si="1"/>
        <v>1387</v>
      </c>
      <c r="H28" s="163">
        <v>14</v>
      </c>
    </row>
    <row r="29" spans="1:8" x14ac:dyDescent="0.2">
      <c r="A29" s="159">
        <v>18</v>
      </c>
      <c r="B29" s="160">
        <f t="shared" si="0"/>
        <v>128.79</v>
      </c>
      <c r="C29" s="161">
        <v>278.20999999999998</v>
      </c>
      <c r="D29" s="162">
        <v>44710</v>
      </c>
      <c r="E29" s="163">
        <v>31909</v>
      </c>
      <c r="F29" s="162">
        <f t="shared" si="2"/>
        <v>1882</v>
      </c>
      <c r="G29" s="164">
        <f t="shared" si="1"/>
        <v>1386</v>
      </c>
      <c r="H29" s="163">
        <v>14</v>
      </c>
    </row>
    <row r="30" spans="1:8" x14ac:dyDescent="0.2">
      <c r="A30" s="159">
        <v>19</v>
      </c>
      <c r="B30" s="160">
        <f t="shared" si="0"/>
        <v>128.94999999999999</v>
      </c>
      <c r="C30" s="161">
        <v>278.20999999999998</v>
      </c>
      <c r="D30" s="162">
        <v>44710</v>
      </c>
      <c r="E30" s="163">
        <v>31909</v>
      </c>
      <c r="F30" s="162">
        <f t="shared" si="2"/>
        <v>1880</v>
      </c>
      <c r="G30" s="164">
        <f t="shared" si="1"/>
        <v>1384</v>
      </c>
      <c r="H30" s="163">
        <v>14</v>
      </c>
    </row>
    <row r="31" spans="1:8" x14ac:dyDescent="0.2">
      <c r="A31" s="159">
        <v>20</v>
      </c>
      <c r="B31" s="160">
        <f t="shared" si="0"/>
        <v>129.1</v>
      </c>
      <c r="C31" s="161">
        <v>278.20999999999998</v>
      </c>
      <c r="D31" s="162">
        <v>44710</v>
      </c>
      <c r="E31" s="163">
        <v>31909</v>
      </c>
      <c r="F31" s="162">
        <f t="shared" si="2"/>
        <v>1878</v>
      </c>
      <c r="G31" s="164">
        <f t="shared" si="1"/>
        <v>1383</v>
      </c>
      <c r="H31" s="163">
        <v>14</v>
      </c>
    </row>
    <row r="32" spans="1:8" x14ac:dyDescent="0.2">
      <c r="A32" s="159">
        <v>21</v>
      </c>
      <c r="B32" s="160">
        <f t="shared" si="0"/>
        <v>129.24</v>
      </c>
      <c r="C32" s="161">
        <v>278.20999999999998</v>
      </c>
      <c r="D32" s="162">
        <v>44710</v>
      </c>
      <c r="E32" s="163">
        <v>31909</v>
      </c>
      <c r="F32" s="162">
        <f t="shared" si="2"/>
        <v>1877</v>
      </c>
      <c r="G32" s="164">
        <f t="shared" si="1"/>
        <v>1382</v>
      </c>
      <c r="H32" s="163">
        <v>14</v>
      </c>
    </row>
    <row r="33" spans="1:8" x14ac:dyDescent="0.2">
      <c r="A33" s="159">
        <v>22</v>
      </c>
      <c r="B33" s="160">
        <f t="shared" si="0"/>
        <v>129.37</v>
      </c>
      <c r="C33" s="161">
        <v>278.20999999999998</v>
      </c>
      <c r="D33" s="162">
        <v>44710</v>
      </c>
      <c r="E33" s="163">
        <v>31909</v>
      </c>
      <c r="F33" s="162">
        <f t="shared" si="2"/>
        <v>1875</v>
      </c>
      <c r="G33" s="164">
        <f t="shared" si="1"/>
        <v>1381</v>
      </c>
      <c r="H33" s="163">
        <v>14</v>
      </c>
    </row>
    <row r="34" spans="1:8" x14ac:dyDescent="0.2">
      <c r="A34" s="159">
        <v>23</v>
      </c>
      <c r="B34" s="160">
        <f t="shared" si="0"/>
        <v>129.5</v>
      </c>
      <c r="C34" s="161">
        <v>278.20999999999998</v>
      </c>
      <c r="D34" s="162">
        <v>44710</v>
      </c>
      <c r="E34" s="163">
        <v>31909</v>
      </c>
      <c r="F34" s="162">
        <f t="shared" si="2"/>
        <v>1874</v>
      </c>
      <c r="G34" s="164">
        <f t="shared" si="1"/>
        <v>1380</v>
      </c>
      <c r="H34" s="163">
        <v>14</v>
      </c>
    </row>
    <row r="35" spans="1:8" x14ac:dyDescent="0.2">
      <c r="A35" s="159">
        <v>24</v>
      </c>
      <c r="B35" s="160">
        <f t="shared" si="0"/>
        <v>129.63</v>
      </c>
      <c r="C35" s="161">
        <v>278.20999999999998</v>
      </c>
      <c r="D35" s="162">
        <v>44710</v>
      </c>
      <c r="E35" s="163">
        <v>31909</v>
      </c>
      <c r="F35" s="162">
        <f t="shared" si="2"/>
        <v>1873</v>
      </c>
      <c r="G35" s="164">
        <f t="shared" si="1"/>
        <v>1379</v>
      </c>
      <c r="H35" s="163">
        <v>14</v>
      </c>
    </row>
    <row r="36" spans="1:8" x14ac:dyDescent="0.2">
      <c r="A36" s="159">
        <v>25</v>
      </c>
      <c r="B36" s="160">
        <f t="shared" si="0"/>
        <v>129.74</v>
      </c>
      <c r="C36" s="161">
        <v>278.20999999999998</v>
      </c>
      <c r="D36" s="162">
        <v>44710</v>
      </c>
      <c r="E36" s="163">
        <v>31909</v>
      </c>
      <c r="F36" s="162">
        <f t="shared" si="2"/>
        <v>1871</v>
      </c>
      <c r="G36" s="164">
        <f t="shared" si="1"/>
        <v>1378</v>
      </c>
      <c r="H36" s="163">
        <v>14</v>
      </c>
    </row>
    <row r="37" spans="1:8" x14ac:dyDescent="0.2">
      <c r="A37" s="159">
        <v>26</v>
      </c>
      <c r="B37" s="160">
        <f t="shared" si="0"/>
        <v>129.86000000000001</v>
      </c>
      <c r="C37" s="161">
        <v>278.20999999999998</v>
      </c>
      <c r="D37" s="162">
        <v>44710</v>
      </c>
      <c r="E37" s="163">
        <v>31909</v>
      </c>
      <c r="F37" s="162">
        <f t="shared" si="2"/>
        <v>1870</v>
      </c>
      <c r="G37" s="164">
        <f t="shared" si="1"/>
        <v>1377</v>
      </c>
      <c r="H37" s="163">
        <v>14</v>
      </c>
    </row>
    <row r="38" spans="1:8" x14ac:dyDescent="0.2">
      <c r="A38" s="159">
        <v>27</v>
      </c>
      <c r="B38" s="160">
        <f t="shared" si="0"/>
        <v>129.97</v>
      </c>
      <c r="C38" s="161">
        <v>278.20999999999998</v>
      </c>
      <c r="D38" s="162">
        <v>44710</v>
      </c>
      <c r="E38" s="163">
        <v>31909</v>
      </c>
      <c r="F38" s="162">
        <f t="shared" si="2"/>
        <v>1869</v>
      </c>
      <c r="G38" s="164">
        <f t="shared" si="1"/>
        <v>1376</v>
      </c>
      <c r="H38" s="163">
        <v>14</v>
      </c>
    </row>
    <row r="39" spans="1:8" x14ac:dyDescent="0.2">
      <c r="A39" s="159">
        <v>28</v>
      </c>
      <c r="B39" s="160">
        <f t="shared" si="0"/>
        <v>130.07</v>
      </c>
      <c r="C39" s="161">
        <v>278.20999999999998</v>
      </c>
      <c r="D39" s="162">
        <v>44710</v>
      </c>
      <c r="E39" s="163">
        <v>31909</v>
      </c>
      <c r="F39" s="162">
        <f t="shared" si="2"/>
        <v>1868</v>
      </c>
      <c r="G39" s="164">
        <f t="shared" si="1"/>
        <v>1375</v>
      </c>
      <c r="H39" s="163">
        <v>14</v>
      </c>
    </row>
    <row r="40" spans="1:8" x14ac:dyDescent="0.2">
      <c r="A40" s="159">
        <v>29</v>
      </c>
      <c r="B40" s="160">
        <f t="shared" si="0"/>
        <v>130.18</v>
      </c>
      <c r="C40" s="161">
        <v>278.20999999999998</v>
      </c>
      <c r="D40" s="162">
        <v>44710</v>
      </c>
      <c r="E40" s="163">
        <v>31909</v>
      </c>
      <c r="F40" s="162">
        <f t="shared" si="2"/>
        <v>1867</v>
      </c>
      <c r="G40" s="164">
        <f t="shared" si="1"/>
        <v>1374</v>
      </c>
      <c r="H40" s="163">
        <v>14</v>
      </c>
    </row>
    <row r="41" spans="1:8" x14ac:dyDescent="0.2">
      <c r="A41" s="159">
        <v>30</v>
      </c>
      <c r="B41" s="160">
        <f t="shared" si="0"/>
        <v>130.27000000000001</v>
      </c>
      <c r="C41" s="161">
        <v>278.20999999999998</v>
      </c>
      <c r="D41" s="162">
        <v>44710</v>
      </c>
      <c r="E41" s="163">
        <v>31909</v>
      </c>
      <c r="F41" s="162">
        <f t="shared" si="2"/>
        <v>1866</v>
      </c>
      <c r="G41" s="164">
        <f t="shared" si="1"/>
        <v>1374</v>
      </c>
      <c r="H41" s="163">
        <v>14</v>
      </c>
    </row>
    <row r="42" spans="1:8" x14ac:dyDescent="0.2">
      <c r="A42" s="159">
        <v>31</v>
      </c>
      <c r="B42" s="160">
        <f t="shared" si="0"/>
        <v>130.37</v>
      </c>
      <c r="C42" s="161">
        <v>278.20999999999998</v>
      </c>
      <c r="D42" s="162">
        <v>44710</v>
      </c>
      <c r="E42" s="163">
        <v>31909</v>
      </c>
      <c r="F42" s="162">
        <f t="shared" si="2"/>
        <v>1865</v>
      </c>
      <c r="G42" s="164">
        <f t="shared" si="1"/>
        <v>1373</v>
      </c>
      <c r="H42" s="163">
        <v>14</v>
      </c>
    </row>
    <row r="43" spans="1:8" x14ac:dyDescent="0.2">
      <c r="A43" s="159">
        <v>32</v>
      </c>
      <c r="B43" s="160">
        <f t="shared" si="0"/>
        <v>130.46</v>
      </c>
      <c r="C43" s="161">
        <v>278.20999999999998</v>
      </c>
      <c r="D43" s="162">
        <v>44710</v>
      </c>
      <c r="E43" s="163">
        <v>31909</v>
      </c>
      <c r="F43" s="162">
        <f t="shared" si="2"/>
        <v>1864</v>
      </c>
      <c r="G43" s="164">
        <f t="shared" si="1"/>
        <v>1372</v>
      </c>
      <c r="H43" s="163">
        <v>14</v>
      </c>
    </row>
    <row r="44" spans="1:8" x14ac:dyDescent="0.2">
      <c r="A44" s="159">
        <v>33</v>
      </c>
      <c r="B44" s="160">
        <f t="shared" si="0"/>
        <v>130.55000000000001</v>
      </c>
      <c r="C44" s="161">
        <v>278.20999999999998</v>
      </c>
      <c r="D44" s="162">
        <v>44710</v>
      </c>
      <c r="E44" s="163">
        <v>31909</v>
      </c>
      <c r="F44" s="162">
        <f t="shared" si="2"/>
        <v>1863</v>
      </c>
      <c r="G44" s="164">
        <f t="shared" si="1"/>
        <v>1372</v>
      </c>
      <c r="H44" s="163">
        <v>14</v>
      </c>
    </row>
    <row r="45" spans="1:8" x14ac:dyDescent="0.2">
      <c r="A45" s="159">
        <v>34</v>
      </c>
      <c r="B45" s="160">
        <f t="shared" si="0"/>
        <v>130.63999999999999</v>
      </c>
      <c r="C45" s="161">
        <v>278.20999999999998</v>
      </c>
      <c r="D45" s="162">
        <v>44710</v>
      </c>
      <c r="E45" s="163">
        <v>31909</v>
      </c>
      <c r="F45" s="162">
        <f t="shared" si="2"/>
        <v>1862</v>
      </c>
      <c r="G45" s="164">
        <f t="shared" si="1"/>
        <v>1371</v>
      </c>
      <c r="H45" s="163">
        <v>14</v>
      </c>
    </row>
    <row r="46" spans="1:8" x14ac:dyDescent="0.2">
      <c r="A46" s="159">
        <v>35</v>
      </c>
      <c r="B46" s="160">
        <f t="shared" si="0"/>
        <v>130.72</v>
      </c>
      <c r="C46" s="161">
        <v>278.20999999999998</v>
      </c>
      <c r="D46" s="162">
        <v>44710</v>
      </c>
      <c r="E46" s="163">
        <v>31909</v>
      </c>
      <c r="F46" s="162">
        <f t="shared" si="2"/>
        <v>1861</v>
      </c>
      <c r="G46" s="164">
        <f t="shared" si="1"/>
        <v>1370</v>
      </c>
      <c r="H46" s="163">
        <v>14</v>
      </c>
    </row>
    <row r="47" spans="1:8" x14ac:dyDescent="0.2">
      <c r="A47" s="159">
        <v>36</v>
      </c>
      <c r="B47" s="160">
        <f t="shared" si="0"/>
        <v>130.80000000000001</v>
      </c>
      <c r="C47" s="161">
        <v>278.20999999999998</v>
      </c>
      <c r="D47" s="162">
        <v>44710</v>
      </c>
      <c r="E47" s="163">
        <v>31909</v>
      </c>
      <c r="F47" s="162">
        <f t="shared" si="2"/>
        <v>1860</v>
      </c>
      <c r="G47" s="164">
        <f t="shared" si="1"/>
        <v>1370</v>
      </c>
      <c r="H47" s="163">
        <v>14</v>
      </c>
    </row>
    <row r="48" spans="1:8" x14ac:dyDescent="0.2">
      <c r="A48" s="159">
        <v>37</v>
      </c>
      <c r="B48" s="160">
        <f t="shared" si="0"/>
        <v>130.88</v>
      </c>
      <c r="C48" s="161">
        <v>278.20999999999998</v>
      </c>
      <c r="D48" s="162">
        <v>44710</v>
      </c>
      <c r="E48" s="163">
        <v>31909</v>
      </c>
      <c r="F48" s="162">
        <f t="shared" si="2"/>
        <v>1859</v>
      </c>
      <c r="G48" s="164">
        <f t="shared" si="1"/>
        <v>1369</v>
      </c>
      <c r="H48" s="163">
        <v>14</v>
      </c>
    </row>
    <row r="49" spans="1:8" x14ac:dyDescent="0.2">
      <c r="A49" s="159">
        <v>38</v>
      </c>
      <c r="B49" s="160">
        <f t="shared" si="0"/>
        <v>130.96</v>
      </c>
      <c r="C49" s="161">
        <v>278.20999999999998</v>
      </c>
      <c r="D49" s="162">
        <v>44710</v>
      </c>
      <c r="E49" s="163">
        <v>31909</v>
      </c>
      <c r="F49" s="162">
        <f t="shared" si="2"/>
        <v>1858</v>
      </c>
      <c r="G49" s="164">
        <f t="shared" si="1"/>
        <v>1368</v>
      </c>
      <c r="H49" s="163">
        <v>14</v>
      </c>
    </row>
    <row r="50" spans="1:8" x14ac:dyDescent="0.2">
      <c r="A50" s="159">
        <v>39</v>
      </c>
      <c r="B50" s="160">
        <f t="shared" si="0"/>
        <v>131.03</v>
      </c>
      <c r="C50" s="161">
        <v>278.20999999999998</v>
      </c>
      <c r="D50" s="162">
        <v>44710</v>
      </c>
      <c r="E50" s="163">
        <v>31909</v>
      </c>
      <c r="F50" s="162">
        <f t="shared" si="2"/>
        <v>1858</v>
      </c>
      <c r="G50" s="164">
        <f t="shared" si="1"/>
        <v>1368</v>
      </c>
      <c r="H50" s="163">
        <v>14</v>
      </c>
    </row>
    <row r="51" spans="1:8" x14ac:dyDescent="0.2">
      <c r="A51" s="159">
        <v>40</v>
      </c>
      <c r="B51" s="160">
        <f>ROUND(2.9*LN(A51)+120.41,2)</f>
        <v>131.11000000000001</v>
      </c>
      <c r="C51" s="161">
        <v>278.20999999999998</v>
      </c>
      <c r="D51" s="162">
        <v>44710</v>
      </c>
      <c r="E51" s="163">
        <v>31909</v>
      </c>
      <c r="F51" s="162">
        <f t="shared" si="2"/>
        <v>1857</v>
      </c>
      <c r="G51" s="164">
        <f t="shared" si="1"/>
        <v>1367</v>
      </c>
      <c r="H51" s="163">
        <v>14</v>
      </c>
    </row>
    <row r="52" spans="1:8" x14ac:dyDescent="0.2">
      <c r="A52" s="159">
        <v>41</v>
      </c>
      <c r="B52" s="160">
        <f>ROUND(2.9*LN(A52)+120.41,2)</f>
        <v>131.18</v>
      </c>
      <c r="C52" s="161">
        <v>278.20999999999998</v>
      </c>
      <c r="D52" s="162">
        <v>44710</v>
      </c>
      <c r="E52" s="163">
        <v>31909</v>
      </c>
      <c r="F52" s="162">
        <f t="shared" si="2"/>
        <v>1856</v>
      </c>
      <c r="G52" s="164">
        <f t="shared" si="1"/>
        <v>1367</v>
      </c>
      <c r="H52" s="163">
        <v>14</v>
      </c>
    </row>
    <row r="53" spans="1:8" x14ac:dyDescent="0.2">
      <c r="A53" s="159">
        <v>42</v>
      </c>
      <c r="B53" s="160">
        <f>ROUND(2.9*LN(A53)+120.41,2)</f>
        <v>131.25</v>
      </c>
      <c r="C53" s="161">
        <v>278.20999999999998</v>
      </c>
      <c r="D53" s="162">
        <v>44710</v>
      </c>
      <c r="E53" s="163">
        <v>31909</v>
      </c>
      <c r="F53" s="162">
        <f t="shared" si="2"/>
        <v>1855</v>
      </c>
      <c r="G53" s="164">
        <f t="shared" si="1"/>
        <v>1366</v>
      </c>
      <c r="H53" s="163">
        <v>14</v>
      </c>
    </row>
    <row r="54" spans="1:8" x14ac:dyDescent="0.2">
      <c r="A54" s="159">
        <v>43</v>
      </c>
      <c r="B54" s="160">
        <f>ROUND(2.9*LN(A54)+120.41,2)</f>
        <v>131.32</v>
      </c>
      <c r="C54" s="161">
        <v>278.20999999999998</v>
      </c>
      <c r="D54" s="162">
        <v>44710</v>
      </c>
      <c r="E54" s="163">
        <v>31909</v>
      </c>
      <c r="F54" s="162">
        <f t="shared" si="2"/>
        <v>1855</v>
      </c>
      <c r="G54" s="164">
        <f t="shared" si="1"/>
        <v>1365</v>
      </c>
      <c r="H54" s="163">
        <v>14</v>
      </c>
    </row>
    <row r="55" spans="1:8" x14ac:dyDescent="0.2">
      <c r="A55" s="159">
        <v>44</v>
      </c>
      <c r="B55" s="160">
        <f t="shared" ref="B55:B118" si="3">ROUND(2.9*LN(A55)+120.41,2)</f>
        <v>131.38</v>
      </c>
      <c r="C55" s="161">
        <v>278.20999999999998</v>
      </c>
      <c r="D55" s="162">
        <v>44710</v>
      </c>
      <c r="E55" s="163">
        <v>31909</v>
      </c>
      <c r="F55" s="162">
        <f t="shared" si="2"/>
        <v>1854</v>
      </c>
      <c r="G55" s="164">
        <f t="shared" si="1"/>
        <v>1365</v>
      </c>
      <c r="H55" s="163">
        <v>14</v>
      </c>
    </row>
    <row r="56" spans="1:8" x14ac:dyDescent="0.2">
      <c r="A56" s="159">
        <v>45</v>
      </c>
      <c r="B56" s="160">
        <f t="shared" si="3"/>
        <v>131.44999999999999</v>
      </c>
      <c r="C56" s="161">
        <v>278.20999999999998</v>
      </c>
      <c r="D56" s="162">
        <v>44710</v>
      </c>
      <c r="E56" s="163">
        <v>31909</v>
      </c>
      <c r="F56" s="162">
        <f t="shared" si="2"/>
        <v>1853</v>
      </c>
      <c r="G56" s="164">
        <f t="shared" si="1"/>
        <v>1364</v>
      </c>
      <c r="H56" s="163">
        <v>14</v>
      </c>
    </row>
    <row r="57" spans="1:8" x14ac:dyDescent="0.2">
      <c r="A57" s="159">
        <v>46</v>
      </c>
      <c r="B57" s="160">
        <f t="shared" si="3"/>
        <v>131.51</v>
      </c>
      <c r="C57" s="161">
        <v>278.20999999999998</v>
      </c>
      <c r="D57" s="162">
        <v>44710</v>
      </c>
      <c r="E57" s="163">
        <v>31909</v>
      </c>
      <c r="F57" s="162">
        <f t="shared" si="2"/>
        <v>1853</v>
      </c>
      <c r="G57" s="164">
        <f t="shared" si="1"/>
        <v>1364</v>
      </c>
      <c r="H57" s="163">
        <v>14</v>
      </c>
    </row>
    <row r="58" spans="1:8" x14ac:dyDescent="0.2">
      <c r="A58" s="159">
        <v>47</v>
      </c>
      <c r="B58" s="160">
        <f t="shared" si="3"/>
        <v>131.58000000000001</v>
      </c>
      <c r="C58" s="161">
        <v>278.20999999999998</v>
      </c>
      <c r="D58" s="162">
        <v>44710</v>
      </c>
      <c r="E58" s="163">
        <v>31909</v>
      </c>
      <c r="F58" s="162">
        <f t="shared" si="2"/>
        <v>1852</v>
      </c>
      <c r="G58" s="164">
        <f t="shared" si="1"/>
        <v>1363</v>
      </c>
      <c r="H58" s="163">
        <v>14</v>
      </c>
    </row>
    <row r="59" spans="1:8" x14ac:dyDescent="0.2">
      <c r="A59" s="159">
        <v>48</v>
      </c>
      <c r="B59" s="160">
        <f t="shared" si="3"/>
        <v>131.63999999999999</v>
      </c>
      <c r="C59" s="161">
        <v>278.20999999999998</v>
      </c>
      <c r="D59" s="162">
        <v>44710</v>
      </c>
      <c r="E59" s="163">
        <v>31909</v>
      </c>
      <c r="F59" s="162">
        <f t="shared" si="2"/>
        <v>1851</v>
      </c>
      <c r="G59" s="164">
        <f t="shared" si="1"/>
        <v>1363</v>
      </c>
      <c r="H59" s="163">
        <v>14</v>
      </c>
    </row>
    <row r="60" spans="1:8" x14ac:dyDescent="0.2">
      <c r="A60" s="159">
        <v>49</v>
      </c>
      <c r="B60" s="160">
        <f t="shared" si="3"/>
        <v>131.69999999999999</v>
      </c>
      <c r="C60" s="161">
        <v>278.20999999999998</v>
      </c>
      <c r="D60" s="162">
        <v>44710</v>
      </c>
      <c r="E60" s="163">
        <v>31909</v>
      </c>
      <c r="F60" s="162">
        <f t="shared" si="2"/>
        <v>1851</v>
      </c>
      <c r="G60" s="164">
        <f t="shared" si="1"/>
        <v>1363</v>
      </c>
      <c r="H60" s="163">
        <v>14</v>
      </c>
    </row>
    <row r="61" spans="1:8" x14ac:dyDescent="0.2">
      <c r="A61" s="159">
        <v>50</v>
      </c>
      <c r="B61" s="160">
        <f t="shared" si="3"/>
        <v>131.75</v>
      </c>
      <c r="C61" s="161">
        <v>278.20999999999998</v>
      </c>
      <c r="D61" s="162">
        <v>44710</v>
      </c>
      <c r="E61" s="163">
        <v>31909</v>
      </c>
      <c r="F61" s="162">
        <f t="shared" si="2"/>
        <v>1850</v>
      </c>
      <c r="G61" s="164">
        <f t="shared" si="1"/>
        <v>1362</v>
      </c>
      <c r="H61" s="163">
        <v>14</v>
      </c>
    </row>
    <row r="62" spans="1:8" x14ac:dyDescent="0.2">
      <c r="A62" s="159">
        <v>51</v>
      </c>
      <c r="B62" s="160">
        <f t="shared" si="3"/>
        <v>131.81</v>
      </c>
      <c r="C62" s="161">
        <v>278.20999999999998</v>
      </c>
      <c r="D62" s="162">
        <v>44710</v>
      </c>
      <c r="E62" s="163">
        <v>31909</v>
      </c>
      <c r="F62" s="162">
        <f t="shared" si="2"/>
        <v>1850</v>
      </c>
      <c r="G62" s="164">
        <f t="shared" si="1"/>
        <v>1362</v>
      </c>
      <c r="H62" s="163">
        <v>14</v>
      </c>
    </row>
    <row r="63" spans="1:8" x14ac:dyDescent="0.2">
      <c r="A63" s="159">
        <v>52</v>
      </c>
      <c r="B63" s="160">
        <f t="shared" si="3"/>
        <v>131.87</v>
      </c>
      <c r="C63" s="161">
        <v>278.20999999999998</v>
      </c>
      <c r="D63" s="162">
        <v>44710</v>
      </c>
      <c r="E63" s="163">
        <v>31909</v>
      </c>
      <c r="F63" s="162">
        <f t="shared" si="2"/>
        <v>1849</v>
      </c>
      <c r="G63" s="164">
        <f t="shared" si="1"/>
        <v>1361</v>
      </c>
      <c r="H63" s="163">
        <v>14</v>
      </c>
    </row>
    <row r="64" spans="1:8" x14ac:dyDescent="0.2">
      <c r="A64" s="159">
        <v>53</v>
      </c>
      <c r="B64" s="160">
        <f t="shared" si="3"/>
        <v>131.91999999999999</v>
      </c>
      <c r="C64" s="161">
        <v>278.20999999999998</v>
      </c>
      <c r="D64" s="162">
        <v>44710</v>
      </c>
      <c r="E64" s="163">
        <v>31909</v>
      </c>
      <c r="F64" s="162">
        <f t="shared" si="2"/>
        <v>1848</v>
      </c>
      <c r="G64" s="164">
        <f t="shared" si="1"/>
        <v>1361</v>
      </c>
      <c r="H64" s="163">
        <v>14</v>
      </c>
    </row>
    <row r="65" spans="1:8" x14ac:dyDescent="0.2">
      <c r="A65" s="159">
        <v>54</v>
      </c>
      <c r="B65" s="160">
        <f t="shared" si="3"/>
        <v>131.97999999999999</v>
      </c>
      <c r="C65" s="161">
        <v>278.20999999999998</v>
      </c>
      <c r="D65" s="162">
        <v>44710</v>
      </c>
      <c r="E65" s="163">
        <v>31909</v>
      </c>
      <c r="F65" s="162">
        <f t="shared" si="2"/>
        <v>1848</v>
      </c>
      <c r="G65" s="164">
        <f t="shared" si="1"/>
        <v>1360</v>
      </c>
      <c r="H65" s="163">
        <v>14</v>
      </c>
    </row>
    <row r="66" spans="1:8" x14ac:dyDescent="0.2">
      <c r="A66" s="159">
        <v>55</v>
      </c>
      <c r="B66" s="160">
        <f t="shared" si="3"/>
        <v>132.03</v>
      </c>
      <c r="C66" s="161">
        <v>278.20999999999998</v>
      </c>
      <c r="D66" s="162">
        <v>44710</v>
      </c>
      <c r="E66" s="163">
        <v>31909</v>
      </c>
      <c r="F66" s="162">
        <f t="shared" si="2"/>
        <v>1847</v>
      </c>
      <c r="G66" s="164">
        <f t="shared" si="1"/>
        <v>1360</v>
      </c>
      <c r="H66" s="163">
        <v>14</v>
      </c>
    </row>
    <row r="67" spans="1:8" x14ac:dyDescent="0.2">
      <c r="A67" s="159">
        <v>56</v>
      </c>
      <c r="B67" s="160">
        <f t="shared" si="3"/>
        <v>132.08000000000001</v>
      </c>
      <c r="C67" s="161">
        <v>278.20999999999998</v>
      </c>
      <c r="D67" s="162">
        <v>44710</v>
      </c>
      <c r="E67" s="163">
        <v>31909</v>
      </c>
      <c r="F67" s="162">
        <f t="shared" si="2"/>
        <v>1847</v>
      </c>
      <c r="G67" s="164">
        <f t="shared" si="1"/>
        <v>1360</v>
      </c>
      <c r="H67" s="163">
        <v>14</v>
      </c>
    </row>
    <row r="68" spans="1:8" x14ac:dyDescent="0.2">
      <c r="A68" s="159">
        <v>57</v>
      </c>
      <c r="B68" s="160">
        <f t="shared" si="3"/>
        <v>132.13</v>
      </c>
      <c r="C68" s="161">
        <v>278.20999999999998</v>
      </c>
      <c r="D68" s="162">
        <v>44710</v>
      </c>
      <c r="E68" s="163">
        <v>31909</v>
      </c>
      <c r="F68" s="162">
        <f t="shared" si="2"/>
        <v>1846</v>
      </c>
      <c r="G68" s="164">
        <f t="shared" si="1"/>
        <v>1359</v>
      </c>
      <c r="H68" s="163">
        <v>14</v>
      </c>
    </row>
    <row r="69" spans="1:8" x14ac:dyDescent="0.2">
      <c r="A69" s="159">
        <v>58</v>
      </c>
      <c r="B69" s="160">
        <f t="shared" si="3"/>
        <v>132.19</v>
      </c>
      <c r="C69" s="161">
        <v>278.20999999999998</v>
      </c>
      <c r="D69" s="162">
        <v>44710</v>
      </c>
      <c r="E69" s="163">
        <v>31909</v>
      </c>
      <c r="F69" s="162">
        <f t="shared" si="2"/>
        <v>1846</v>
      </c>
      <c r="G69" s="164">
        <f t="shared" si="1"/>
        <v>1359</v>
      </c>
      <c r="H69" s="163">
        <v>14</v>
      </c>
    </row>
    <row r="70" spans="1:8" x14ac:dyDescent="0.2">
      <c r="A70" s="159">
        <v>59</v>
      </c>
      <c r="B70" s="160">
        <f t="shared" si="3"/>
        <v>132.22999999999999</v>
      </c>
      <c r="C70" s="161">
        <v>278.20999999999998</v>
      </c>
      <c r="D70" s="162">
        <v>44710</v>
      </c>
      <c r="E70" s="163">
        <v>31909</v>
      </c>
      <c r="F70" s="162">
        <f t="shared" si="2"/>
        <v>1845</v>
      </c>
      <c r="G70" s="164">
        <f t="shared" si="1"/>
        <v>1358</v>
      </c>
      <c r="H70" s="163">
        <v>14</v>
      </c>
    </row>
    <row r="71" spans="1:8" x14ac:dyDescent="0.2">
      <c r="A71" s="159">
        <v>60</v>
      </c>
      <c r="B71" s="160">
        <f t="shared" si="3"/>
        <v>132.28</v>
      </c>
      <c r="C71" s="161">
        <v>278.20999999999998</v>
      </c>
      <c r="D71" s="162">
        <v>44710</v>
      </c>
      <c r="E71" s="163">
        <v>31909</v>
      </c>
      <c r="F71" s="162">
        <f t="shared" si="2"/>
        <v>1845</v>
      </c>
      <c r="G71" s="164">
        <f t="shared" si="1"/>
        <v>1358</v>
      </c>
      <c r="H71" s="163">
        <v>14</v>
      </c>
    </row>
    <row r="72" spans="1:8" x14ac:dyDescent="0.2">
      <c r="A72" s="159">
        <v>61</v>
      </c>
      <c r="B72" s="160">
        <f t="shared" si="3"/>
        <v>132.33000000000001</v>
      </c>
      <c r="C72" s="161">
        <v>278.20999999999998</v>
      </c>
      <c r="D72" s="162">
        <v>44710</v>
      </c>
      <c r="E72" s="163">
        <v>31909</v>
      </c>
      <c r="F72" s="162">
        <f t="shared" si="2"/>
        <v>1844</v>
      </c>
      <c r="G72" s="164">
        <f t="shared" si="1"/>
        <v>1358</v>
      </c>
      <c r="H72" s="163">
        <v>14</v>
      </c>
    </row>
    <row r="73" spans="1:8" x14ac:dyDescent="0.2">
      <c r="A73" s="159">
        <v>62</v>
      </c>
      <c r="B73" s="160">
        <f t="shared" si="3"/>
        <v>132.38</v>
      </c>
      <c r="C73" s="161">
        <v>278.20999999999998</v>
      </c>
      <c r="D73" s="162">
        <v>44710</v>
      </c>
      <c r="E73" s="163">
        <v>31909</v>
      </c>
      <c r="F73" s="162">
        <f t="shared" si="2"/>
        <v>1844</v>
      </c>
      <c r="G73" s="164">
        <f t="shared" si="1"/>
        <v>1357</v>
      </c>
      <c r="H73" s="163">
        <v>14</v>
      </c>
    </row>
    <row r="74" spans="1:8" x14ac:dyDescent="0.2">
      <c r="A74" s="159">
        <v>63</v>
      </c>
      <c r="B74" s="160">
        <f t="shared" si="3"/>
        <v>132.43</v>
      </c>
      <c r="C74" s="161">
        <v>278.20999999999998</v>
      </c>
      <c r="D74" s="162">
        <v>44710</v>
      </c>
      <c r="E74" s="163">
        <v>31909</v>
      </c>
      <c r="F74" s="162">
        <f t="shared" si="2"/>
        <v>1843</v>
      </c>
      <c r="G74" s="164">
        <f t="shared" si="1"/>
        <v>1357</v>
      </c>
      <c r="H74" s="163">
        <v>14</v>
      </c>
    </row>
    <row r="75" spans="1:8" x14ac:dyDescent="0.2">
      <c r="A75" s="159">
        <v>64</v>
      </c>
      <c r="B75" s="160">
        <f t="shared" si="3"/>
        <v>132.47</v>
      </c>
      <c r="C75" s="161">
        <v>278.20999999999998</v>
      </c>
      <c r="D75" s="162">
        <v>44710</v>
      </c>
      <c r="E75" s="163">
        <v>31909</v>
      </c>
      <c r="F75" s="162">
        <f t="shared" si="2"/>
        <v>1843</v>
      </c>
      <c r="G75" s="164">
        <f t="shared" si="1"/>
        <v>1357</v>
      </c>
      <c r="H75" s="163">
        <v>14</v>
      </c>
    </row>
    <row r="76" spans="1:8" x14ac:dyDescent="0.2">
      <c r="A76" s="159">
        <v>65</v>
      </c>
      <c r="B76" s="160">
        <f t="shared" si="3"/>
        <v>132.52000000000001</v>
      </c>
      <c r="C76" s="161">
        <v>278.20999999999998</v>
      </c>
      <c r="D76" s="162">
        <v>44710</v>
      </c>
      <c r="E76" s="163">
        <v>31909</v>
      </c>
      <c r="F76" s="162">
        <f t="shared" si="2"/>
        <v>1842</v>
      </c>
      <c r="G76" s="164">
        <f t="shared" si="1"/>
        <v>1356</v>
      </c>
      <c r="H76" s="163">
        <v>14</v>
      </c>
    </row>
    <row r="77" spans="1:8" x14ac:dyDescent="0.2">
      <c r="A77" s="159">
        <v>66</v>
      </c>
      <c r="B77" s="160">
        <f t="shared" si="3"/>
        <v>132.56</v>
      </c>
      <c r="C77" s="161">
        <v>278.20999999999998</v>
      </c>
      <c r="D77" s="162">
        <v>44710</v>
      </c>
      <c r="E77" s="163">
        <v>31909</v>
      </c>
      <c r="F77" s="162">
        <f t="shared" si="2"/>
        <v>1842</v>
      </c>
      <c r="G77" s="164">
        <f t="shared" si="1"/>
        <v>1356</v>
      </c>
      <c r="H77" s="163">
        <v>14</v>
      </c>
    </row>
    <row r="78" spans="1:8" x14ac:dyDescent="0.2">
      <c r="A78" s="159">
        <v>67</v>
      </c>
      <c r="B78" s="160">
        <f t="shared" si="3"/>
        <v>132.6</v>
      </c>
      <c r="C78" s="161">
        <v>278.20999999999998</v>
      </c>
      <c r="D78" s="162">
        <v>44710</v>
      </c>
      <c r="E78" s="163">
        <v>31909</v>
      </c>
      <c r="F78" s="162">
        <f t="shared" si="2"/>
        <v>1841</v>
      </c>
      <c r="G78" s="164">
        <f t="shared" ref="G78:G141" si="4">ROUND(0.25*12*(1/B78*D78+1/C78*E78),0)</f>
        <v>1356</v>
      </c>
      <c r="H78" s="163">
        <v>14</v>
      </c>
    </row>
    <row r="79" spans="1:8" x14ac:dyDescent="0.2">
      <c r="A79" s="159">
        <v>68</v>
      </c>
      <c r="B79" s="160">
        <f t="shared" si="3"/>
        <v>132.65</v>
      </c>
      <c r="C79" s="161">
        <v>278.20999999999998</v>
      </c>
      <c r="D79" s="162">
        <v>44710</v>
      </c>
      <c r="E79" s="163">
        <v>31909</v>
      </c>
      <c r="F79" s="162">
        <f t="shared" ref="F79:F142" si="5">ROUND(0.25*12*1.348*(1/B79*D79+1/C79*E79)+H79,0)</f>
        <v>1841</v>
      </c>
      <c r="G79" s="164">
        <f t="shared" si="4"/>
        <v>1355</v>
      </c>
      <c r="H79" s="163">
        <v>14</v>
      </c>
    </row>
    <row r="80" spans="1:8" x14ac:dyDescent="0.2">
      <c r="A80" s="159">
        <v>69</v>
      </c>
      <c r="B80" s="160">
        <f t="shared" si="3"/>
        <v>132.69</v>
      </c>
      <c r="C80" s="161">
        <v>278.20999999999998</v>
      </c>
      <c r="D80" s="162">
        <v>44710</v>
      </c>
      <c r="E80" s="163">
        <v>31909</v>
      </c>
      <c r="F80" s="162">
        <f t="shared" si="5"/>
        <v>1840</v>
      </c>
      <c r="G80" s="164">
        <f t="shared" si="4"/>
        <v>1355</v>
      </c>
      <c r="H80" s="163">
        <v>14</v>
      </c>
    </row>
    <row r="81" spans="1:8" x14ac:dyDescent="0.2">
      <c r="A81" s="159">
        <v>70</v>
      </c>
      <c r="B81" s="160">
        <f t="shared" si="3"/>
        <v>132.72999999999999</v>
      </c>
      <c r="C81" s="161">
        <v>278.20999999999998</v>
      </c>
      <c r="D81" s="162">
        <v>44710</v>
      </c>
      <c r="E81" s="163">
        <v>31909</v>
      </c>
      <c r="F81" s="162">
        <f t="shared" si="5"/>
        <v>1840</v>
      </c>
      <c r="G81" s="164">
        <f t="shared" si="4"/>
        <v>1355</v>
      </c>
      <c r="H81" s="163">
        <v>14</v>
      </c>
    </row>
    <row r="82" spans="1:8" x14ac:dyDescent="0.2">
      <c r="A82" s="159">
        <v>71</v>
      </c>
      <c r="B82" s="160">
        <f t="shared" si="3"/>
        <v>132.77000000000001</v>
      </c>
      <c r="C82" s="161">
        <v>278.20999999999998</v>
      </c>
      <c r="D82" s="162">
        <v>44710</v>
      </c>
      <c r="E82" s="163">
        <v>31909</v>
      </c>
      <c r="F82" s="162">
        <f t="shared" si="5"/>
        <v>1840</v>
      </c>
      <c r="G82" s="164">
        <f t="shared" si="4"/>
        <v>1354</v>
      </c>
      <c r="H82" s="163">
        <v>14</v>
      </c>
    </row>
    <row r="83" spans="1:8" x14ac:dyDescent="0.2">
      <c r="A83" s="159">
        <v>72</v>
      </c>
      <c r="B83" s="160">
        <f t="shared" si="3"/>
        <v>132.81</v>
      </c>
      <c r="C83" s="161">
        <v>278.20999999999998</v>
      </c>
      <c r="D83" s="162">
        <v>44710</v>
      </c>
      <c r="E83" s="163">
        <v>31909</v>
      </c>
      <c r="F83" s="162">
        <f t="shared" si="5"/>
        <v>1839</v>
      </c>
      <c r="G83" s="164">
        <f t="shared" si="4"/>
        <v>1354</v>
      </c>
      <c r="H83" s="163">
        <v>14</v>
      </c>
    </row>
    <row r="84" spans="1:8" x14ac:dyDescent="0.2">
      <c r="A84" s="159">
        <v>73</v>
      </c>
      <c r="B84" s="160">
        <f t="shared" si="3"/>
        <v>132.85</v>
      </c>
      <c r="C84" s="161">
        <v>278.20999999999998</v>
      </c>
      <c r="D84" s="162">
        <v>44710</v>
      </c>
      <c r="E84" s="163">
        <v>31909</v>
      </c>
      <c r="F84" s="162">
        <f t="shared" si="5"/>
        <v>1839</v>
      </c>
      <c r="G84" s="164">
        <f t="shared" si="4"/>
        <v>1354</v>
      </c>
      <c r="H84" s="163">
        <v>14</v>
      </c>
    </row>
    <row r="85" spans="1:8" x14ac:dyDescent="0.2">
      <c r="A85" s="159">
        <v>74</v>
      </c>
      <c r="B85" s="160">
        <f t="shared" si="3"/>
        <v>132.88999999999999</v>
      </c>
      <c r="C85" s="161">
        <v>278.20999999999998</v>
      </c>
      <c r="D85" s="162">
        <v>44710</v>
      </c>
      <c r="E85" s="163">
        <v>31909</v>
      </c>
      <c r="F85" s="162">
        <f t="shared" si="5"/>
        <v>1838</v>
      </c>
      <c r="G85" s="164">
        <f t="shared" si="4"/>
        <v>1353</v>
      </c>
      <c r="H85" s="163">
        <v>14</v>
      </c>
    </row>
    <row r="86" spans="1:8" x14ac:dyDescent="0.2">
      <c r="A86" s="159">
        <v>75</v>
      </c>
      <c r="B86" s="160">
        <f t="shared" si="3"/>
        <v>132.93</v>
      </c>
      <c r="C86" s="161">
        <v>278.20999999999998</v>
      </c>
      <c r="D86" s="162">
        <v>44710</v>
      </c>
      <c r="E86" s="163">
        <v>31909</v>
      </c>
      <c r="F86" s="162">
        <f t="shared" si="5"/>
        <v>1838</v>
      </c>
      <c r="G86" s="164">
        <f t="shared" si="4"/>
        <v>1353</v>
      </c>
      <c r="H86" s="163">
        <v>14</v>
      </c>
    </row>
    <row r="87" spans="1:8" x14ac:dyDescent="0.2">
      <c r="A87" s="159">
        <v>76</v>
      </c>
      <c r="B87" s="160">
        <f t="shared" si="3"/>
        <v>132.97</v>
      </c>
      <c r="C87" s="161">
        <v>278.20999999999998</v>
      </c>
      <c r="D87" s="162">
        <v>44710</v>
      </c>
      <c r="E87" s="163">
        <v>31909</v>
      </c>
      <c r="F87" s="162">
        <f t="shared" si="5"/>
        <v>1838</v>
      </c>
      <c r="G87" s="164">
        <f t="shared" si="4"/>
        <v>1353</v>
      </c>
      <c r="H87" s="163">
        <v>14</v>
      </c>
    </row>
    <row r="88" spans="1:8" x14ac:dyDescent="0.2">
      <c r="A88" s="159">
        <v>77</v>
      </c>
      <c r="B88" s="160">
        <f t="shared" si="3"/>
        <v>133.01</v>
      </c>
      <c r="C88" s="161">
        <v>278.20999999999998</v>
      </c>
      <c r="D88" s="162">
        <v>44710</v>
      </c>
      <c r="E88" s="163">
        <v>31909</v>
      </c>
      <c r="F88" s="162">
        <f t="shared" si="5"/>
        <v>1837</v>
      </c>
      <c r="G88" s="164">
        <f t="shared" si="4"/>
        <v>1353</v>
      </c>
      <c r="H88" s="163">
        <v>14</v>
      </c>
    </row>
    <row r="89" spans="1:8" x14ac:dyDescent="0.2">
      <c r="A89" s="159">
        <v>78</v>
      </c>
      <c r="B89" s="160">
        <f t="shared" si="3"/>
        <v>133.04</v>
      </c>
      <c r="C89" s="161">
        <v>278.20999999999998</v>
      </c>
      <c r="D89" s="162">
        <v>44710</v>
      </c>
      <c r="E89" s="163">
        <v>31909</v>
      </c>
      <c r="F89" s="162">
        <f t="shared" si="5"/>
        <v>1837</v>
      </c>
      <c r="G89" s="164">
        <f t="shared" si="4"/>
        <v>1352</v>
      </c>
      <c r="H89" s="163">
        <v>14</v>
      </c>
    </row>
    <row r="90" spans="1:8" x14ac:dyDescent="0.2">
      <c r="A90" s="159">
        <v>79</v>
      </c>
      <c r="B90" s="160">
        <f t="shared" si="3"/>
        <v>133.08000000000001</v>
      </c>
      <c r="C90" s="161">
        <v>278.20999999999998</v>
      </c>
      <c r="D90" s="162">
        <v>44710</v>
      </c>
      <c r="E90" s="163">
        <v>31909</v>
      </c>
      <c r="F90" s="162">
        <f t="shared" si="5"/>
        <v>1836</v>
      </c>
      <c r="G90" s="164">
        <f t="shared" si="4"/>
        <v>1352</v>
      </c>
      <c r="H90" s="163">
        <v>14</v>
      </c>
    </row>
    <row r="91" spans="1:8" x14ac:dyDescent="0.2">
      <c r="A91" s="159">
        <v>80</v>
      </c>
      <c r="B91" s="160">
        <f t="shared" si="3"/>
        <v>133.12</v>
      </c>
      <c r="C91" s="161">
        <v>278.20999999999998</v>
      </c>
      <c r="D91" s="162">
        <v>44710</v>
      </c>
      <c r="E91" s="163">
        <v>31909</v>
      </c>
      <c r="F91" s="162">
        <f t="shared" si="5"/>
        <v>1836</v>
      </c>
      <c r="G91" s="164">
        <f t="shared" si="4"/>
        <v>1352</v>
      </c>
      <c r="H91" s="163">
        <v>14</v>
      </c>
    </row>
    <row r="92" spans="1:8" x14ac:dyDescent="0.2">
      <c r="A92" s="159">
        <v>81</v>
      </c>
      <c r="B92" s="160">
        <f t="shared" si="3"/>
        <v>133.15</v>
      </c>
      <c r="C92" s="161">
        <v>278.20999999999998</v>
      </c>
      <c r="D92" s="162">
        <v>44710</v>
      </c>
      <c r="E92" s="163">
        <v>31909</v>
      </c>
      <c r="F92" s="162">
        <f t="shared" si="5"/>
        <v>1836</v>
      </c>
      <c r="G92" s="164">
        <f t="shared" si="4"/>
        <v>1351</v>
      </c>
      <c r="H92" s="163">
        <v>14</v>
      </c>
    </row>
    <row r="93" spans="1:8" x14ac:dyDescent="0.2">
      <c r="A93" s="159">
        <v>82</v>
      </c>
      <c r="B93" s="160">
        <f t="shared" si="3"/>
        <v>133.19</v>
      </c>
      <c r="C93" s="161">
        <v>278.20999999999998</v>
      </c>
      <c r="D93" s="162">
        <v>44710</v>
      </c>
      <c r="E93" s="163">
        <v>31909</v>
      </c>
      <c r="F93" s="162">
        <f t="shared" si="5"/>
        <v>1835</v>
      </c>
      <c r="G93" s="164">
        <f t="shared" si="4"/>
        <v>1351</v>
      </c>
      <c r="H93" s="163">
        <v>14</v>
      </c>
    </row>
    <row r="94" spans="1:8" x14ac:dyDescent="0.2">
      <c r="A94" s="159">
        <v>83</v>
      </c>
      <c r="B94" s="160">
        <f t="shared" si="3"/>
        <v>133.22</v>
      </c>
      <c r="C94" s="161">
        <v>278.20999999999998</v>
      </c>
      <c r="D94" s="162">
        <v>44710</v>
      </c>
      <c r="E94" s="163">
        <v>31909</v>
      </c>
      <c r="F94" s="162">
        <f t="shared" si="5"/>
        <v>1835</v>
      </c>
      <c r="G94" s="164">
        <f t="shared" si="4"/>
        <v>1351</v>
      </c>
      <c r="H94" s="163">
        <v>14</v>
      </c>
    </row>
    <row r="95" spans="1:8" x14ac:dyDescent="0.2">
      <c r="A95" s="159">
        <v>84</v>
      </c>
      <c r="B95" s="160">
        <f t="shared" si="3"/>
        <v>133.26</v>
      </c>
      <c r="C95" s="161">
        <v>278.20999999999998</v>
      </c>
      <c r="D95" s="162">
        <v>44710</v>
      </c>
      <c r="E95" s="163">
        <v>31909</v>
      </c>
      <c r="F95" s="162">
        <f t="shared" si="5"/>
        <v>1835</v>
      </c>
      <c r="G95" s="164">
        <f t="shared" si="4"/>
        <v>1351</v>
      </c>
      <c r="H95" s="163">
        <v>14</v>
      </c>
    </row>
    <row r="96" spans="1:8" x14ac:dyDescent="0.2">
      <c r="A96" s="159">
        <v>85</v>
      </c>
      <c r="B96" s="160">
        <f t="shared" si="3"/>
        <v>133.29</v>
      </c>
      <c r="C96" s="161">
        <v>278.20999999999998</v>
      </c>
      <c r="D96" s="162">
        <v>44710</v>
      </c>
      <c r="E96" s="163">
        <v>31909</v>
      </c>
      <c r="F96" s="162">
        <f t="shared" si="5"/>
        <v>1834</v>
      </c>
      <c r="G96" s="164">
        <f t="shared" si="4"/>
        <v>1350</v>
      </c>
      <c r="H96" s="163">
        <v>14</v>
      </c>
    </row>
    <row r="97" spans="1:8" x14ac:dyDescent="0.2">
      <c r="A97" s="159">
        <v>86</v>
      </c>
      <c r="B97" s="160">
        <f t="shared" si="3"/>
        <v>133.33000000000001</v>
      </c>
      <c r="C97" s="161">
        <v>278.20999999999998</v>
      </c>
      <c r="D97" s="162">
        <v>44710</v>
      </c>
      <c r="E97" s="163">
        <v>31909</v>
      </c>
      <c r="F97" s="162">
        <f t="shared" si="5"/>
        <v>1834</v>
      </c>
      <c r="G97" s="164">
        <f t="shared" si="4"/>
        <v>1350</v>
      </c>
      <c r="H97" s="163">
        <v>14</v>
      </c>
    </row>
    <row r="98" spans="1:8" x14ac:dyDescent="0.2">
      <c r="A98" s="159">
        <v>87</v>
      </c>
      <c r="B98" s="160">
        <f t="shared" si="3"/>
        <v>133.36000000000001</v>
      </c>
      <c r="C98" s="161">
        <v>278.20999999999998</v>
      </c>
      <c r="D98" s="162">
        <v>44710</v>
      </c>
      <c r="E98" s="163">
        <v>31909</v>
      </c>
      <c r="F98" s="162">
        <f t="shared" si="5"/>
        <v>1834</v>
      </c>
      <c r="G98" s="164">
        <f t="shared" si="4"/>
        <v>1350</v>
      </c>
      <c r="H98" s="163">
        <v>14</v>
      </c>
    </row>
    <row r="99" spans="1:8" x14ac:dyDescent="0.2">
      <c r="A99" s="159">
        <v>88</v>
      </c>
      <c r="B99" s="160">
        <f t="shared" si="3"/>
        <v>133.38999999999999</v>
      </c>
      <c r="C99" s="161">
        <v>278.20999999999998</v>
      </c>
      <c r="D99" s="162">
        <v>44710</v>
      </c>
      <c r="E99" s="163">
        <v>31909</v>
      </c>
      <c r="F99" s="162">
        <f t="shared" si="5"/>
        <v>1833</v>
      </c>
      <c r="G99" s="164">
        <f t="shared" si="4"/>
        <v>1350</v>
      </c>
      <c r="H99" s="163">
        <v>14</v>
      </c>
    </row>
    <row r="100" spans="1:8" x14ac:dyDescent="0.2">
      <c r="A100" s="159">
        <v>89</v>
      </c>
      <c r="B100" s="160">
        <f t="shared" si="3"/>
        <v>133.43</v>
      </c>
      <c r="C100" s="161">
        <v>278.20999999999998</v>
      </c>
      <c r="D100" s="162">
        <v>44710</v>
      </c>
      <c r="E100" s="163">
        <v>31909</v>
      </c>
      <c r="F100" s="162">
        <f t="shared" si="5"/>
        <v>1833</v>
      </c>
      <c r="G100" s="164">
        <f t="shared" si="4"/>
        <v>1349</v>
      </c>
      <c r="H100" s="163">
        <v>14</v>
      </c>
    </row>
    <row r="101" spans="1:8" x14ac:dyDescent="0.2">
      <c r="A101" s="159">
        <v>90</v>
      </c>
      <c r="B101" s="160">
        <f t="shared" si="3"/>
        <v>133.46</v>
      </c>
      <c r="C101" s="161">
        <v>278.20999999999998</v>
      </c>
      <c r="D101" s="162">
        <v>44710</v>
      </c>
      <c r="E101" s="163">
        <v>31909</v>
      </c>
      <c r="F101" s="162">
        <f t="shared" si="5"/>
        <v>1833</v>
      </c>
      <c r="G101" s="164">
        <f t="shared" si="4"/>
        <v>1349</v>
      </c>
      <c r="H101" s="163">
        <v>14</v>
      </c>
    </row>
    <row r="102" spans="1:8" x14ac:dyDescent="0.2">
      <c r="A102" s="159">
        <v>91</v>
      </c>
      <c r="B102" s="160">
        <f t="shared" si="3"/>
        <v>133.49</v>
      </c>
      <c r="C102" s="161">
        <v>278.20999999999998</v>
      </c>
      <c r="D102" s="162">
        <v>44710</v>
      </c>
      <c r="E102" s="163">
        <v>31909</v>
      </c>
      <c r="F102" s="162">
        <f t="shared" si="5"/>
        <v>1832</v>
      </c>
      <c r="G102" s="164">
        <f t="shared" si="4"/>
        <v>1349</v>
      </c>
      <c r="H102" s="163">
        <v>14</v>
      </c>
    </row>
    <row r="103" spans="1:8" x14ac:dyDescent="0.2">
      <c r="A103" s="159">
        <v>92</v>
      </c>
      <c r="B103" s="160">
        <f t="shared" si="3"/>
        <v>133.52000000000001</v>
      </c>
      <c r="C103" s="161">
        <v>278.20999999999998</v>
      </c>
      <c r="D103" s="162">
        <v>44710</v>
      </c>
      <c r="E103" s="163">
        <v>31909</v>
      </c>
      <c r="F103" s="162">
        <f t="shared" si="5"/>
        <v>1832</v>
      </c>
      <c r="G103" s="164">
        <f t="shared" si="4"/>
        <v>1349</v>
      </c>
      <c r="H103" s="163">
        <v>14</v>
      </c>
    </row>
    <row r="104" spans="1:8" x14ac:dyDescent="0.2">
      <c r="A104" s="159">
        <v>93</v>
      </c>
      <c r="B104" s="160">
        <f t="shared" si="3"/>
        <v>133.55000000000001</v>
      </c>
      <c r="C104" s="161">
        <v>278.20999999999998</v>
      </c>
      <c r="D104" s="162">
        <v>44710</v>
      </c>
      <c r="E104" s="163">
        <v>31909</v>
      </c>
      <c r="F104" s="162">
        <f t="shared" si="5"/>
        <v>1832</v>
      </c>
      <c r="G104" s="164">
        <f t="shared" si="4"/>
        <v>1348</v>
      </c>
      <c r="H104" s="163">
        <v>14</v>
      </c>
    </row>
    <row r="105" spans="1:8" x14ac:dyDescent="0.2">
      <c r="A105" s="159">
        <v>94</v>
      </c>
      <c r="B105" s="160">
        <f t="shared" si="3"/>
        <v>133.59</v>
      </c>
      <c r="C105" s="161">
        <v>278.20999999999998</v>
      </c>
      <c r="D105" s="162">
        <v>44710</v>
      </c>
      <c r="E105" s="163">
        <v>31909</v>
      </c>
      <c r="F105" s="162">
        <f t="shared" si="5"/>
        <v>1831</v>
      </c>
      <c r="G105" s="164">
        <f t="shared" si="4"/>
        <v>1348</v>
      </c>
      <c r="H105" s="163">
        <v>14</v>
      </c>
    </row>
    <row r="106" spans="1:8" x14ac:dyDescent="0.2">
      <c r="A106" s="159">
        <v>95</v>
      </c>
      <c r="B106" s="160">
        <f t="shared" si="3"/>
        <v>133.62</v>
      </c>
      <c r="C106" s="161">
        <v>278.20999999999998</v>
      </c>
      <c r="D106" s="162">
        <v>44710</v>
      </c>
      <c r="E106" s="163">
        <v>31909</v>
      </c>
      <c r="F106" s="162">
        <f t="shared" si="5"/>
        <v>1831</v>
      </c>
      <c r="G106" s="164">
        <f t="shared" si="4"/>
        <v>1348</v>
      </c>
      <c r="H106" s="163">
        <v>14</v>
      </c>
    </row>
    <row r="107" spans="1:8" x14ac:dyDescent="0.2">
      <c r="A107" s="159">
        <v>96</v>
      </c>
      <c r="B107" s="160">
        <f t="shared" si="3"/>
        <v>133.65</v>
      </c>
      <c r="C107" s="161">
        <v>278.20999999999998</v>
      </c>
      <c r="D107" s="162">
        <v>44710</v>
      </c>
      <c r="E107" s="163">
        <v>31909</v>
      </c>
      <c r="F107" s="162">
        <f t="shared" si="5"/>
        <v>1831</v>
      </c>
      <c r="G107" s="164">
        <f t="shared" si="4"/>
        <v>1348</v>
      </c>
      <c r="H107" s="163">
        <v>14</v>
      </c>
    </row>
    <row r="108" spans="1:8" x14ac:dyDescent="0.2">
      <c r="A108" s="159">
        <v>97</v>
      </c>
      <c r="B108" s="160">
        <f t="shared" si="3"/>
        <v>133.68</v>
      </c>
      <c r="C108" s="161">
        <v>278.20999999999998</v>
      </c>
      <c r="D108" s="162">
        <v>44710</v>
      </c>
      <c r="E108" s="163">
        <v>31909</v>
      </c>
      <c r="F108" s="162">
        <f t="shared" si="5"/>
        <v>1830</v>
      </c>
      <c r="G108" s="164">
        <f t="shared" si="4"/>
        <v>1347</v>
      </c>
      <c r="H108" s="163">
        <v>14</v>
      </c>
    </row>
    <row r="109" spans="1:8" x14ac:dyDescent="0.2">
      <c r="A109" s="159">
        <v>98</v>
      </c>
      <c r="B109" s="160">
        <f t="shared" si="3"/>
        <v>133.71</v>
      </c>
      <c r="C109" s="161">
        <v>278.20999999999998</v>
      </c>
      <c r="D109" s="162">
        <v>44710</v>
      </c>
      <c r="E109" s="163">
        <v>31909</v>
      </c>
      <c r="F109" s="162">
        <f t="shared" si="5"/>
        <v>1830</v>
      </c>
      <c r="G109" s="164">
        <f t="shared" si="4"/>
        <v>1347</v>
      </c>
      <c r="H109" s="163">
        <v>14</v>
      </c>
    </row>
    <row r="110" spans="1:8" x14ac:dyDescent="0.2">
      <c r="A110" s="159">
        <v>99</v>
      </c>
      <c r="B110" s="160">
        <f t="shared" si="3"/>
        <v>133.74</v>
      </c>
      <c r="C110" s="161">
        <v>278.20999999999998</v>
      </c>
      <c r="D110" s="162">
        <v>44710</v>
      </c>
      <c r="E110" s="163">
        <v>31909</v>
      </c>
      <c r="F110" s="162">
        <f t="shared" si="5"/>
        <v>1830</v>
      </c>
      <c r="G110" s="164">
        <f t="shared" si="4"/>
        <v>1347</v>
      </c>
      <c r="H110" s="163">
        <v>14</v>
      </c>
    </row>
    <row r="111" spans="1:8" x14ac:dyDescent="0.2">
      <c r="A111" s="159">
        <v>100</v>
      </c>
      <c r="B111" s="160">
        <f t="shared" si="3"/>
        <v>133.76</v>
      </c>
      <c r="C111" s="161">
        <v>278.20999999999998</v>
      </c>
      <c r="D111" s="162">
        <v>44710</v>
      </c>
      <c r="E111" s="163">
        <v>31909</v>
      </c>
      <c r="F111" s="162">
        <f t="shared" si="5"/>
        <v>1830</v>
      </c>
      <c r="G111" s="164">
        <f t="shared" si="4"/>
        <v>1347</v>
      </c>
      <c r="H111" s="163">
        <v>14</v>
      </c>
    </row>
    <row r="112" spans="1:8" x14ac:dyDescent="0.2">
      <c r="A112" s="159">
        <v>101</v>
      </c>
      <c r="B112" s="160">
        <f t="shared" si="3"/>
        <v>133.79</v>
      </c>
      <c r="C112" s="161">
        <v>278.20999999999998</v>
      </c>
      <c r="D112" s="162">
        <v>44710</v>
      </c>
      <c r="E112" s="163">
        <v>31909</v>
      </c>
      <c r="F112" s="162">
        <f t="shared" si="5"/>
        <v>1829</v>
      </c>
      <c r="G112" s="164">
        <f t="shared" si="4"/>
        <v>1347</v>
      </c>
      <c r="H112" s="163">
        <v>14</v>
      </c>
    </row>
    <row r="113" spans="1:8" x14ac:dyDescent="0.2">
      <c r="A113" s="159">
        <v>102</v>
      </c>
      <c r="B113" s="160">
        <f t="shared" si="3"/>
        <v>133.82</v>
      </c>
      <c r="C113" s="161">
        <v>278.20999999999998</v>
      </c>
      <c r="D113" s="162">
        <v>44710</v>
      </c>
      <c r="E113" s="163">
        <v>31909</v>
      </c>
      <c r="F113" s="162">
        <f t="shared" si="5"/>
        <v>1829</v>
      </c>
      <c r="G113" s="164">
        <f t="shared" si="4"/>
        <v>1346</v>
      </c>
      <c r="H113" s="163">
        <v>14</v>
      </c>
    </row>
    <row r="114" spans="1:8" x14ac:dyDescent="0.2">
      <c r="A114" s="159">
        <v>103</v>
      </c>
      <c r="B114" s="160">
        <f t="shared" si="3"/>
        <v>133.85</v>
      </c>
      <c r="C114" s="161">
        <v>278.20999999999998</v>
      </c>
      <c r="D114" s="162">
        <v>44710</v>
      </c>
      <c r="E114" s="163">
        <v>31909</v>
      </c>
      <c r="F114" s="162">
        <f t="shared" si="5"/>
        <v>1829</v>
      </c>
      <c r="G114" s="164">
        <f t="shared" si="4"/>
        <v>1346</v>
      </c>
      <c r="H114" s="163">
        <v>14</v>
      </c>
    </row>
    <row r="115" spans="1:8" x14ac:dyDescent="0.2">
      <c r="A115" s="159">
        <v>104</v>
      </c>
      <c r="B115" s="160">
        <f t="shared" si="3"/>
        <v>133.88</v>
      </c>
      <c r="C115" s="161">
        <v>278.20999999999998</v>
      </c>
      <c r="D115" s="162">
        <v>44710</v>
      </c>
      <c r="E115" s="163">
        <v>31909</v>
      </c>
      <c r="F115" s="162">
        <f t="shared" si="5"/>
        <v>1828</v>
      </c>
      <c r="G115" s="164">
        <f t="shared" si="4"/>
        <v>1346</v>
      </c>
      <c r="H115" s="163">
        <v>14</v>
      </c>
    </row>
    <row r="116" spans="1:8" x14ac:dyDescent="0.2">
      <c r="A116" s="159">
        <v>105</v>
      </c>
      <c r="B116" s="160">
        <f t="shared" si="3"/>
        <v>133.91</v>
      </c>
      <c r="C116" s="161">
        <v>278.20999999999998</v>
      </c>
      <c r="D116" s="162">
        <v>44710</v>
      </c>
      <c r="E116" s="163">
        <v>31909</v>
      </c>
      <c r="F116" s="162">
        <f t="shared" si="5"/>
        <v>1828</v>
      </c>
      <c r="G116" s="164">
        <f t="shared" si="4"/>
        <v>1346</v>
      </c>
      <c r="H116" s="163">
        <v>14</v>
      </c>
    </row>
    <row r="117" spans="1:8" x14ac:dyDescent="0.2">
      <c r="A117" s="159">
        <v>106</v>
      </c>
      <c r="B117" s="160">
        <f t="shared" si="3"/>
        <v>133.93</v>
      </c>
      <c r="C117" s="161">
        <v>278.20999999999998</v>
      </c>
      <c r="D117" s="162">
        <v>44710</v>
      </c>
      <c r="E117" s="163">
        <v>31909</v>
      </c>
      <c r="F117" s="162">
        <f t="shared" si="5"/>
        <v>1828</v>
      </c>
      <c r="G117" s="164">
        <f t="shared" si="4"/>
        <v>1346</v>
      </c>
      <c r="H117" s="163">
        <v>14</v>
      </c>
    </row>
    <row r="118" spans="1:8" x14ac:dyDescent="0.2">
      <c r="A118" s="159">
        <v>107</v>
      </c>
      <c r="B118" s="160">
        <f t="shared" si="3"/>
        <v>133.96</v>
      </c>
      <c r="C118" s="161">
        <v>278.20999999999998</v>
      </c>
      <c r="D118" s="162">
        <v>44710</v>
      </c>
      <c r="E118" s="163">
        <v>31909</v>
      </c>
      <c r="F118" s="162">
        <f t="shared" si="5"/>
        <v>1828</v>
      </c>
      <c r="G118" s="164">
        <f t="shared" si="4"/>
        <v>1345</v>
      </c>
      <c r="H118" s="163">
        <v>14</v>
      </c>
    </row>
    <row r="119" spans="1:8" x14ac:dyDescent="0.2">
      <c r="A119" s="159">
        <v>108</v>
      </c>
      <c r="B119" s="160">
        <f t="shared" ref="B119:B182" si="6">ROUND(2.9*LN(A119)+120.41,2)</f>
        <v>133.99</v>
      </c>
      <c r="C119" s="161">
        <v>278.20999999999998</v>
      </c>
      <c r="D119" s="162">
        <v>44710</v>
      </c>
      <c r="E119" s="163">
        <v>31909</v>
      </c>
      <c r="F119" s="162">
        <f t="shared" si="5"/>
        <v>1827</v>
      </c>
      <c r="G119" s="164">
        <f t="shared" si="4"/>
        <v>1345</v>
      </c>
      <c r="H119" s="163">
        <v>14</v>
      </c>
    </row>
    <row r="120" spans="1:8" x14ac:dyDescent="0.2">
      <c r="A120" s="159">
        <v>109</v>
      </c>
      <c r="B120" s="160">
        <f t="shared" si="6"/>
        <v>134.01</v>
      </c>
      <c r="C120" s="161">
        <v>278.20999999999998</v>
      </c>
      <c r="D120" s="162">
        <v>44710</v>
      </c>
      <c r="E120" s="163">
        <v>31909</v>
      </c>
      <c r="F120" s="162">
        <f t="shared" si="5"/>
        <v>1827</v>
      </c>
      <c r="G120" s="164">
        <f t="shared" si="4"/>
        <v>1345</v>
      </c>
      <c r="H120" s="163">
        <v>14</v>
      </c>
    </row>
    <row r="121" spans="1:8" x14ac:dyDescent="0.2">
      <c r="A121" s="159">
        <v>110</v>
      </c>
      <c r="B121" s="160">
        <f t="shared" si="6"/>
        <v>134.04</v>
      </c>
      <c r="C121" s="161">
        <v>278.20999999999998</v>
      </c>
      <c r="D121" s="162">
        <v>44710</v>
      </c>
      <c r="E121" s="163">
        <v>31909</v>
      </c>
      <c r="F121" s="162">
        <f t="shared" si="5"/>
        <v>1827</v>
      </c>
      <c r="G121" s="164">
        <f t="shared" si="4"/>
        <v>1345</v>
      </c>
      <c r="H121" s="163">
        <v>14</v>
      </c>
    </row>
    <row r="122" spans="1:8" x14ac:dyDescent="0.2">
      <c r="A122" s="159">
        <v>111</v>
      </c>
      <c r="B122" s="160">
        <f t="shared" si="6"/>
        <v>134.07</v>
      </c>
      <c r="C122" s="161">
        <v>278.20999999999998</v>
      </c>
      <c r="D122" s="162">
        <v>44710</v>
      </c>
      <c r="E122" s="163">
        <v>31909</v>
      </c>
      <c r="F122" s="162">
        <f t="shared" si="5"/>
        <v>1826</v>
      </c>
      <c r="G122" s="164">
        <f t="shared" si="4"/>
        <v>1345</v>
      </c>
      <c r="H122" s="163">
        <v>14</v>
      </c>
    </row>
    <row r="123" spans="1:8" x14ac:dyDescent="0.2">
      <c r="A123" s="159">
        <v>112</v>
      </c>
      <c r="B123" s="160">
        <f t="shared" si="6"/>
        <v>134.09</v>
      </c>
      <c r="C123" s="161">
        <v>278.20999999999998</v>
      </c>
      <c r="D123" s="162">
        <v>44710</v>
      </c>
      <c r="E123" s="163">
        <v>31909</v>
      </c>
      <c r="F123" s="162">
        <f t="shared" si="5"/>
        <v>1826</v>
      </c>
      <c r="G123" s="164">
        <f t="shared" si="4"/>
        <v>1344</v>
      </c>
      <c r="H123" s="163">
        <v>14</v>
      </c>
    </row>
    <row r="124" spans="1:8" x14ac:dyDescent="0.2">
      <c r="A124" s="159">
        <v>113</v>
      </c>
      <c r="B124" s="160">
        <f t="shared" si="6"/>
        <v>134.12</v>
      </c>
      <c r="C124" s="161">
        <v>278.20999999999998</v>
      </c>
      <c r="D124" s="162">
        <v>44710</v>
      </c>
      <c r="E124" s="163">
        <v>31909</v>
      </c>
      <c r="F124" s="162">
        <f t="shared" si="5"/>
        <v>1826</v>
      </c>
      <c r="G124" s="164">
        <f t="shared" si="4"/>
        <v>1344</v>
      </c>
      <c r="H124" s="163">
        <v>14</v>
      </c>
    </row>
    <row r="125" spans="1:8" x14ac:dyDescent="0.2">
      <c r="A125" s="159">
        <v>114</v>
      </c>
      <c r="B125" s="160">
        <f t="shared" si="6"/>
        <v>134.13999999999999</v>
      </c>
      <c r="C125" s="161">
        <v>278.20999999999998</v>
      </c>
      <c r="D125" s="162">
        <v>44710</v>
      </c>
      <c r="E125" s="163">
        <v>31909</v>
      </c>
      <c r="F125" s="162">
        <f t="shared" si="5"/>
        <v>1826</v>
      </c>
      <c r="G125" s="164">
        <f t="shared" si="4"/>
        <v>1344</v>
      </c>
      <c r="H125" s="163">
        <v>14</v>
      </c>
    </row>
    <row r="126" spans="1:8" x14ac:dyDescent="0.2">
      <c r="A126" s="159">
        <v>115</v>
      </c>
      <c r="B126" s="160">
        <f t="shared" si="6"/>
        <v>134.16999999999999</v>
      </c>
      <c r="C126" s="161">
        <v>278.20999999999998</v>
      </c>
      <c r="D126" s="162">
        <v>44710</v>
      </c>
      <c r="E126" s="163">
        <v>31909</v>
      </c>
      <c r="F126" s="162">
        <f t="shared" si="5"/>
        <v>1825</v>
      </c>
      <c r="G126" s="164">
        <f t="shared" si="4"/>
        <v>1344</v>
      </c>
      <c r="H126" s="163">
        <v>14</v>
      </c>
    </row>
    <row r="127" spans="1:8" x14ac:dyDescent="0.2">
      <c r="A127" s="159">
        <v>116</v>
      </c>
      <c r="B127" s="160">
        <f t="shared" si="6"/>
        <v>134.19999999999999</v>
      </c>
      <c r="C127" s="161">
        <v>278.20999999999998</v>
      </c>
      <c r="D127" s="162">
        <v>44710</v>
      </c>
      <c r="E127" s="163">
        <v>31909</v>
      </c>
      <c r="F127" s="162">
        <f t="shared" si="5"/>
        <v>1825</v>
      </c>
      <c r="G127" s="164">
        <f t="shared" si="4"/>
        <v>1344</v>
      </c>
      <c r="H127" s="163">
        <v>14</v>
      </c>
    </row>
    <row r="128" spans="1:8" x14ac:dyDescent="0.2">
      <c r="A128" s="159">
        <v>117</v>
      </c>
      <c r="B128" s="160">
        <f t="shared" si="6"/>
        <v>134.22</v>
      </c>
      <c r="C128" s="161">
        <v>278.20999999999998</v>
      </c>
      <c r="D128" s="162">
        <v>44710</v>
      </c>
      <c r="E128" s="163">
        <v>31909</v>
      </c>
      <c r="F128" s="162">
        <f t="shared" si="5"/>
        <v>1825</v>
      </c>
      <c r="G128" s="164">
        <f t="shared" si="4"/>
        <v>1343</v>
      </c>
      <c r="H128" s="163">
        <v>14</v>
      </c>
    </row>
    <row r="129" spans="1:8" x14ac:dyDescent="0.2">
      <c r="A129" s="159">
        <v>118</v>
      </c>
      <c r="B129" s="160">
        <f t="shared" si="6"/>
        <v>134.24</v>
      </c>
      <c r="C129" s="161">
        <v>278.20999999999998</v>
      </c>
      <c r="D129" s="162">
        <v>44710</v>
      </c>
      <c r="E129" s="163">
        <v>31909</v>
      </c>
      <c r="F129" s="162">
        <f t="shared" si="5"/>
        <v>1825</v>
      </c>
      <c r="G129" s="164">
        <f t="shared" si="4"/>
        <v>1343</v>
      </c>
      <c r="H129" s="163">
        <v>14</v>
      </c>
    </row>
    <row r="130" spans="1:8" x14ac:dyDescent="0.2">
      <c r="A130" s="159">
        <v>119</v>
      </c>
      <c r="B130" s="160">
        <f t="shared" si="6"/>
        <v>134.27000000000001</v>
      </c>
      <c r="C130" s="161">
        <v>278.20999999999998</v>
      </c>
      <c r="D130" s="162">
        <v>44710</v>
      </c>
      <c r="E130" s="163">
        <v>31909</v>
      </c>
      <c r="F130" s="162">
        <f t="shared" si="5"/>
        <v>1824</v>
      </c>
      <c r="G130" s="164">
        <f t="shared" si="4"/>
        <v>1343</v>
      </c>
      <c r="H130" s="163">
        <v>14</v>
      </c>
    </row>
    <row r="131" spans="1:8" x14ac:dyDescent="0.2">
      <c r="A131" s="159">
        <v>120</v>
      </c>
      <c r="B131" s="160">
        <f t="shared" si="6"/>
        <v>134.29</v>
      </c>
      <c r="C131" s="161">
        <v>278.20999999999998</v>
      </c>
      <c r="D131" s="162">
        <v>44710</v>
      </c>
      <c r="E131" s="163">
        <v>31909</v>
      </c>
      <c r="F131" s="162">
        <f t="shared" si="5"/>
        <v>1824</v>
      </c>
      <c r="G131" s="164">
        <f t="shared" si="4"/>
        <v>1343</v>
      </c>
      <c r="H131" s="163">
        <v>14</v>
      </c>
    </row>
    <row r="132" spans="1:8" x14ac:dyDescent="0.2">
      <c r="A132" s="159">
        <v>121</v>
      </c>
      <c r="B132" s="160">
        <f t="shared" si="6"/>
        <v>134.32</v>
      </c>
      <c r="C132" s="161">
        <v>278.20999999999998</v>
      </c>
      <c r="D132" s="162">
        <v>44710</v>
      </c>
      <c r="E132" s="163">
        <v>31909</v>
      </c>
      <c r="F132" s="162">
        <f t="shared" si="5"/>
        <v>1824</v>
      </c>
      <c r="G132" s="164">
        <f t="shared" si="4"/>
        <v>1343</v>
      </c>
      <c r="H132" s="163">
        <v>14</v>
      </c>
    </row>
    <row r="133" spans="1:8" x14ac:dyDescent="0.2">
      <c r="A133" s="159">
        <v>122</v>
      </c>
      <c r="B133" s="160">
        <f t="shared" si="6"/>
        <v>134.34</v>
      </c>
      <c r="C133" s="161">
        <v>278.20999999999998</v>
      </c>
      <c r="D133" s="162">
        <v>44710</v>
      </c>
      <c r="E133" s="163">
        <v>31909</v>
      </c>
      <c r="F133" s="162">
        <f t="shared" si="5"/>
        <v>1824</v>
      </c>
      <c r="G133" s="164">
        <f t="shared" si="4"/>
        <v>1343</v>
      </c>
      <c r="H133" s="163">
        <v>14</v>
      </c>
    </row>
    <row r="134" spans="1:8" x14ac:dyDescent="0.2">
      <c r="A134" s="159">
        <v>123</v>
      </c>
      <c r="B134" s="160">
        <f t="shared" si="6"/>
        <v>134.37</v>
      </c>
      <c r="C134" s="161">
        <v>278.20999999999998</v>
      </c>
      <c r="D134" s="162">
        <v>44710</v>
      </c>
      <c r="E134" s="163">
        <v>31909</v>
      </c>
      <c r="F134" s="162">
        <f t="shared" si="5"/>
        <v>1823</v>
      </c>
      <c r="G134" s="164">
        <f t="shared" si="4"/>
        <v>1342</v>
      </c>
      <c r="H134" s="163">
        <v>14</v>
      </c>
    </row>
    <row r="135" spans="1:8" x14ac:dyDescent="0.2">
      <c r="A135" s="159">
        <v>124</v>
      </c>
      <c r="B135" s="160">
        <f t="shared" si="6"/>
        <v>134.38999999999999</v>
      </c>
      <c r="C135" s="161">
        <v>278.20999999999998</v>
      </c>
      <c r="D135" s="162">
        <v>44710</v>
      </c>
      <c r="E135" s="163">
        <v>31909</v>
      </c>
      <c r="F135" s="162">
        <f t="shared" si="5"/>
        <v>1823</v>
      </c>
      <c r="G135" s="164">
        <f t="shared" si="4"/>
        <v>1342</v>
      </c>
      <c r="H135" s="163">
        <v>14</v>
      </c>
    </row>
    <row r="136" spans="1:8" x14ac:dyDescent="0.2">
      <c r="A136" s="159">
        <v>125</v>
      </c>
      <c r="B136" s="160">
        <f t="shared" si="6"/>
        <v>134.41</v>
      </c>
      <c r="C136" s="161">
        <v>278.20999999999998</v>
      </c>
      <c r="D136" s="162">
        <v>44710</v>
      </c>
      <c r="E136" s="163">
        <v>31909</v>
      </c>
      <c r="F136" s="162">
        <f t="shared" si="5"/>
        <v>1823</v>
      </c>
      <c r="G136" s="164">
        <f t="shared" si="4"/>
        <v>1342</v>
      </c>
      <c r="H136" s="163">
        <v>14</v>
      </c>
    </row>
    <row r="137" spans="1:8" x14ac:dyDescent="0.2">
      <c r="A137" s="159">
        <v>126</v>
      </c>
      <c r="B137" s="160">
        <f t="shared" si="6"/>
        <v>134.44</v>
      </c>
      <c r="C137" s="161">
        <v>278.20999999999998</v>
      </c>
      <c r="D137" s="162">
        <v>44710</v>
      </c>
      <c r="E137" s="163">
        <v>31909</v>
      </c>
      <c r="F137" s="162">
        <f t="shared" si="5"/>
        <v>1823</v>
      </c>
      <c r="G137" s="164">
        <f t="shared" si="4"/>
        <v>1342</v>
      </c>
      <c r="H137" s="163">
        <v>14</v>
      </c>
    </row>
    <row r="138" spans="1:8" x14ac:dyDescent="0.2">
      <c r="A138" s="159">
        <v>127</v>
      </c>
      <c r="B138" s="160">
        <f t="shared" si="6"/>
        <v>134.46</v>
      </c>
      <c r="C138" s="161">
        <v>278.20999999999998</v>
      </c>
      <c r="D138" s="162">
        <v>44710</v>
      </c>
      <c r="E138" s="163">
        <v>31909</v>
      </c>
      <c r="F138" s="162">
        <f t="shared" si="5"/>
        <v>1823</v>
      </c>
      <c r="G138" s="164">
        <f t="shared" si="4"/>
        <v>1342</v>
      </c>
      <c r="H138" s="163">
        <v>14</v>
      </c>
    </row>
    <row r="139" spans="1:8" x14ac:dyDescent="0.2">
      <c r="A139" s="159">
        <v>128</v>
      </c>
      <c r="B139" s="160">
        <f t="shared" si="6"/>
        <v>134.47999999999999</v>
      </c>
      <c r="C139" s="161">
        <v>278.20999999999998</v>
      </c>
      <c r="D139" s="162">
        <v>44710</v>
      </c>
      <c r="E139" s="163">
        <v>31909</v>
      </c>
      <c r="F139" s="162">
        <f t="shared" si="5"/>
        <v>1822</v>
      </c>
      <c r="G139" s="164">
        <f t="shared" si="4"/>
        <v>1341</v>
      </c>
      <c r="H139" s="163">
        <v>14</v>
      </c>
    </row>
    <row r="140" spans="1:8" x14ac:dyDescent="0.2">
      <c r="A140" s="159">
        <v>129</v>
      </c>
      <c r="B140" s="160">
        <f t="shared" si="6"/>
        <v>134.5</v>
      </c>
      <c r="C140" s="161">
        <v>278.20999999999998</v>
      </c>
      <c r="D140" s="162">
        <v>44710</v>
      </c>
      <c r="E140" s="163">
        <v>31909</v>
      </c>
      <c r="F140" s="162">
        <f t="shared" si="5"/>
        <v>1822</v>
      </c>
      <c r="G140" s="164">
        <f t="shared" si="4"/>
        <v>1341</v>
      </c>
      <c r="H140" s="163">
        <v>14</v>
      </c>
    </row>
    <row r="141" spans="1:8" x14ac:dyDescent="0.2">
      <c r="A141" s="159">
        <v>130</v>
      </c>
      <c r="B141" s="160">
        <f t="shared" si="6"/>
        <v>134.53</v>
      </c>
      <c r="C141" s="161">
        <v>278.20999999999998</v>
      </c>
      <c r="D141" s="162">
        <v>44710</v>
      </c>
      <c r="E141" s="163">
        <v>31909</v>
      </c>
      <c r="F141" s="162">
        <f t="shared" si="5"/>
        <v>1822</v>
      </c>
      <c r="G141" s="164">
        <f t="shared" si="4"/>
        <v>1341</v>
      </c>
      <c r="H141" s="163">
        <v>14</v>
      </c>
    </row>
    <row r="142" spans="1:8" x14ac:dyDescent="0.2">
      <c r="A142" s="159">
        <v>131</v>
      </c>
      <c r="B142" s="160">
        <f t="shared" si="6"/>
        <v>134.55000000000001</v>
      </c>
      <c r="C142" s="161">
        <v>278.20999999999998</v>
      </c>
      <c r="D142" s="162">
        <v>44710</v>
      </c>
      <c r="E142" s="163">
        <v>31909</v>
      </c>
      <c r="F142" s="162">
        <f t="shared" si="5"/>
        <v>1822</v>
      </c>
      <c r="G142" s="164">
        <f t="shared" ref="G142:G205" si="7">ROUND(0.25*12*(1/B142*D142+1/C142*E142),0)</f>
        <v>1341</v>
      </c>
      <c r="H142" s="163">
        <v>14</v>
      </c>
    </row>
    <row r="143" spans="1:8" x14ac:dyDescent="0.2">
      <c r="A143" s="159">
        <v>132</v>
      </c>
      <c r="B143" s="160">
        <f t="shared" si="6"/>
        <v>134.57</v>
      </c>
      <c r="C143" s="161">
        <v>278.20999999999998</v>
      </c>
      <c r="D143" s="162">
        <v>44710</v>
      </c>
      <c r="E143" s="163">
        <v>31909</v>
      </c>
      <c r="F143" s="162">
        <f t="shared" ref="F143:F206" si="8">ROUND(0.25*12*1.348*(1/B143*D143+1/C143*E143)+H143,0)</f>
        <v>1821</v>
      </c>
      <c r="G143" s="164">
        <f t="shared" si="7"/>
        <v>1341</v>
      </c>
      <c r="H143" s="163">
        <v>14</v>
      </c>
    </row>
    <row r="144" spans="1:8" x14ac:dyDescent="0.2">
      <c r="A144" s="159">
        <v>133</v>
      </c>
      <c r="B144" s="160">
        <f t="shared" si="6"/>
        <v>134.59</v>
      </c>
      <c r="C144" s="161">
        <v>278.20999999999998</v>
      </c>
      <c r="D144" s="162">
        <v>44710</v>
      </c>
      <c r="E144" s="163">
        <v>31909</v>
      </c>
      <c r="F144" s="162">
        <f t="shared" si="8"/>
        <v>1821</v>
      </c>
      <c r="G144" s="164">
        <f t="shared" si="7"/>
        <v>1341</v>
      </c>
      <c r="H144" s="163">
        <v>14</v>
      </c>
    </row>
    <row r="145" spans="1:8" x14ac:dyDescent="0.2">
      <c r="A145" s="159">
        <v>134</v>
      </c>
      <c r="B145" s="160">
        <f t="shared" si="6"/>
        <v>134.61000000000001</v>
      </c>
      <c r="C145" s="161">
        <v>278.20999999999998</v>
      </c>
      <c r="D145" s="162">
        <v>44710</v>
      </c>
      <c r="E145" s="163">
        <v>31909</v>
      </c>
      <c r="F145" s="162">
        <f t="shared" si="8"/>
        <v>1821</v>
      </c>
      <c r="G145" s="164">
        <f t="shared" si="7"/>
        <v>1341</v>
      </c>
      <c r="H145" s="163">
        <v>14</v>
      </c>
    </row>
    <row r="146" spans="1:8" x14ac:dyDescent="0.2">
      <c r="A146" s="159">
        <v>135</v>
      </c>
      <c r="B146" s="160">
        <f t="shared" si="6"/>
        <v>134.63999999999999</v>
      </c>
      <c r="C146" s="161">
        <v>278.20999999999998</v>
      </c>
      <c r="D146" s="162">
        <v>44710</v>
      </c>
      <c r="E146" s="163">
        <v>31909</v>
      </c>
      <c r="F146" s="162">
        <f t="shared" si="8"/>
        <v>1821</v>
      </c>
      <c r="G146" s="164">
        <f t="shared" si="7"/>
        <v>1340</v>
      </c>
      <c r="H146" s="163">
        <v>14</v>
      </c>
    </row>
    <row r="147" spans="1:8" x14ac:dyDescent="0.2">
      <c r="A147" s="159">
        <v>136</v>
      </c>
      <c r="B147" s="160">
        <f t="shared" si="6"/>
        <v>134.66</v>
      </c>
      <c r="C147" s="161">
        <v>278.20999999999998</v>
      </c>
      <c r="D147" s="162">
        <v>44710</v>
      </c>
      <c r="E147" s="163">
        <v>31909</v>
      </c>
      <c r="F147" s="162">
        <f t="shared" si="8"/>
        <v>1821</v>
      </c>
      <c r="G147" s="164">
        <f t="shared" si="7"/>
        <v>1340</v>
      </c>
      <c r="H147" s="163">
        <v>14</v>
      </c>
    </row>
    <row r="148" spans="1:8" x14ac:dyDescent="0.2">
      <c r="A148" s="159">
        <v>137</v>
      </c>
      <c r="B148" s="160">
        <f t="shared" si="6"/>
        <v>134.68</v>
      </c>
      <c r="C148" s="161">
        <v>278.20999999999998</v>
      </c>
      <c r="D148" s="162">
        <v>44710</v>
      </c>
      <c r="E148" s="163">
        <v>31909</v>
      </c>
      <c r="F148" s="162">
        <f t="shared" si="8"/>
        <v>1820</v>
      </c>
      <c r="G148" s="164">
        <f t="shared" si="7"/>
        <v>1340</v>
      </c>
      <c r="H148" s="163">
        <v>14</v>
      </c>
    </row>
    <row r="149" spans="1:8" x14ac:dyDescent="0.2">
      <c r="A149" s="159">
        <v>138</v>
      </c>
      <c r="B149" s="160">
        <f t="shared" si="6"/>
        <v>134.69999999999999</v>
      </c>
      <c r="C149" s="161">
        <v>278.20999999999998</v>
      </c>
      <c r="D149" s="162">
        <v>44710</v>
      </c>
      <c r="E149" s="163">
        <v>31909</v>
      </c>
      <c r="F149" s="162">
        <f t="shared" si="8"/>
        <v>1820</v>
      </c>
      <c r="G149" s="164">
        <f t="shared" si="7"/>
        <v>1340</v>
      </c>
      <c r="H149" s="163">
        <v>14</v>
      </c>
    </row>
    <row r="150" spans="1:8" x14ac:dyDescent="0.2">
      <c r="A150" s="159">
        <v>139</v>
      </c>
      <c r="B150" s="160">
        <f t="shared" si="6"/>
        <v>134.72</v>
      </c>
      <c r="C150" s="161">
        <v>278.20999999999998</v>
      </c>
      <c r="D150" s="162">
        <v>44710</v>
      </c>
      <c r="E150" s="163">
        <v>31909</v>
      </c>
      <c r="F150" s="162">
        <f t="shared" si="8"/>
        <v>1820</v>
      </c>
      <c r="G150" s="164">
        <f t="shared" si="7"/>
        <v>1340</v>
      </c>
      <c r="H150" s="163">
        <v>14</v>
      </c>
    </row>
    <row r="151" spans="1:8" x14ac:dyDescent="0.2">
      <c r="A151" s="159">
        <v>140</v>
      </c>
      <c r="B151" s="160">
        <f t="shared" si="6"/>
        <v>134.74</v>
      </c>
      <c r="C151" s="161">
        <v>278.20999999999998</v>
      </c>
      <c r="D151" s="162">
        <v>44710</v>
      </c>
      <c r="E151" s="163">
        <v>31909</v>
      </c>
      <c r="F151" s="162">
        <f t="shared" si="8"/>
        <v>1820</v>
      </c>
      <c r="G151" s="164">
        <f t="shared" si="7"/>
        <v>1340</v>
      </c>
      <c r="H151" s="163">
        <v>14</v>
      </c>
    </row>
    <row r="152" spans="1:8" x14ac:dyDescent="0.2">
      <c r="A152" s="159">
        <v>141</v>
      </c>
      <c r="B152" s="160">
        <f t="shared" si="6"/>
        <v>134.76</v>
      </c>
      <c r="C152" s="161">
        <v>278.20999999999998</v>
      </c>
      <c r="D152" s="162">
        <v>44710</v>
      </c>
      <c r="E152" s="163">
        <v>31909</v>
      </c>
      <c r="F152" s="162">
        <f t="shared" si="8"/>
        <v>1820</v>
      </c>
      <c r="G152" s="164">
        <f t="shared" si="7"/>
        <v>1339</v>
      </c>
      <c r="H152" s="163">
        <v>14</v>
      </c>
    </row>
    <row r="153" spans="1:8" x14ac:dyDescent="0.2">
      <c r="A153" s="159">
        <v>142</v>
      </c>
      <c r="B153" s="160">
        <f t="shared" si="6"/>
        <v>134.78</v>
      </c>
      <c r="C153" s="161">
        <v>278.20999999999998</v>
      </c>
      <c r="D153" s="162">
        <v>44710</v>
      </c>
      <c r="E153" s="163">
        <v>31909</v>
      </c>
      <c r="F153" s="162">
        <f t="shared" si="8"/>
        <v>1819</v>
      </c>
      <c r="G153" s="164">
        <f t="shared" si="7"/>
        <v>1339</v>
      </c>
      <c r="H153" s="163">
        <v>14</v>
      </c>
    </row>
    <row r="154" spans="1:8" x14ac:dyDescent="0.2">
      <c r="A154" s="159">
        <v>143</v>
      </c>
      <c r="B154" s="160">
        <f t="shared" si="6"/>
        <v>134.80000000000001</v>
      </c>
      <c r="C154" s="161">
        <v>278.20999999999998</v>
      </c>
      <c r="D154" s="162">
        <v>44710</v>
      </c>
      <c r="E154" s="163">
        <v>31909</v>
      </c>
      <c r="F154" s="162">
        <f t="shared" si="8"/>
        <v>1819</v>
      </c>
      <c r="G154" s="164">
        <f t="shared" si="7"/>
        <v>1339</v>
      </c>
      <c r="H154" s="163">
        <v>14</v>
      </c>
    </row>
    <row r="155" spans="1:8" x14ac:dyDescent="0.2">
      <c r="A155" s="159">
        <v>144</v>
      </c>
      <c r="B155" s="160">
        <f t="shared" si="6"/>
        <v>134.82</v>
      </c>
      <c r="C155" s="161">
        <v>278.20999999999998</v>
      </c>
      <c r="D155" s="162">
        <v>44710</v>
      </c>
      <c r="E155" s="163">
        <v>31909</v>
      </c>
      <c r="F155" s="162">
        <f t="shared" si="8"/>
        <v>1819</v>
      </c>
      <c r="G155" s="164">
        <f t="shared" si="7"/>
        <v>1339</v>
      </c>
      <c r="H155" s="163">
        <v>14</v>
      </c>
    </row>
    <row r="156" spans="1:8" x14ac:dyDescent="0.2">
      <c r="A156" s="159">
        <v>145</v>
      </c>
      <c r="B156" s="160">
        <f t="shared" si="6"/>
        <v>134.84</v>
      </c>
      <c r="C156" s="161">
        <v>278.20999999999998</v>
      </c>
      <c r="D156" s="162">
        <v>44710</v>
      </c>
      <c r="E156" s="163">
        <v>31909</v>
      </c>
      <c r="F156" s="162">
        <f t="shared" si="8"/>
        <v>1819</v>
      </c>
      <c r="G156" s="164">
        <f t="shared" si="7"/>
        <v>1339</v>
      </c>
      <c r="H156" s="163">
        <v>14</v>
      </c>
    </row>
    <row r="157" spans="1:8" x14ac:dyDescent="0.2">
      <c r="A157" s="159">
        <v>146</v>
      </c>
      <c r="B157" s="160">
        <f t="shared" si="6"/>
        <v>134.86000000000001</v>
      </c>
      <c r="C157" s="161">
        <v>278.20999999999998</v>
      </c>
      <c r="D157" s="162">
        <v>44710</v>
      </c>
      <c r="E157" s="163">
        <v>31909</v>
      </c>
      <c r="F157" s="162">
        <f t="shared" si="8"/>
        <v>1819</v>
      </c>
      <c r="G157" s="164">
        <f t="shared" si="7"/>
        <v>1339</v>
      </c>
      <c r="H157" s="163">
        <v>14</v>
      </c>
    </row>
    <row r="158" spans="1:8" x14ac:dyDescent="0.2">
      <c r="A158" s="159">
        <v>147</v>
      </c>
      <c r="B158" s="160">
        <f t="shared" si="6"/>
        <v>134.88</v>
      </c>
      <c r="C158" s="161">
        <v>278.20999999999998</v>
      </c>
      <c r="D158" s="162">
        <v>44710</v>
      </c>
      <c r="E158" s="163">
        <v>31909</v>
      </c>
      <c r="F158" s="162">
        <f t="shared" si="8"/>
        <v>1818</v>
      </c>
      <c r="G158" s="164">
        <f t="shared" si="7"/>
        <v>1339</v>
      </c>
      <c r="H158" s="163">
        <v>14</v>
      </c>
    </row>
    <row r="159" spans="1:8" x14ac:dyDescent="0.2">
      <c r="A159" s="159">
        <v>148</v>
      </c>
      <c r="B159" s="160">
        <f t="shared" si="6"/>
        <v>134.9</v>
      </c>
      <c r="C159" s="161">
        <v>278.20999999999998</v>
      </c>
      <c r="D159" s="162">
        <v>44710</v>
      </c>
      <c r="E159" s="163">
        <v>31909</v>
      </c>
      <c r="F159" s="162">
        <f t="shared" si="8"/>
        <v>1818</v>
      </c>
      <c r="G159" s="164">
        <f t="shared" si="7"/>
        <v>1338</v>
      </c>
      <c r="H159" s="163">
        <v>14</v>
      </c>
    </row>
    <row r="160" spans="1:8" x14ac:dyDescent="0.2">
      <c r="A160" s="159">
        <v>149</v>
      </c>
      <c r="B160" s="160">
        <f t="shared" si="6"/>
        <v>134.91999999999999</v>
      </c>
      <c r="C160" s="161">
        <v>278.20999999999998</v>
      </c>
      <c r="D160" s="162">
        <v>44710</v>
      </c>
      <c r="E160" s="163">
        <v>31909</v>
      </c>
      <c r="F160" s="162">
        <f t="shared" si="8"/>
        <v>1818</v>
      </c>
      <c r="G160" s="164">
        <f t="shared" si="7"/>
        <v>1338</v>
      </c>
      <c r="H160" s="163">
        <v>14</v>
      </c>
    </row>
    <row r="161" spans="1:8" x14ac:dyDescent="0.2">
      <c r="A161" s="159">
        <v>150</v>
      </c>
      <c r="B161" s="160">
        <f t="shared" si="6"/>
        <v>134.94</v>
      </c>
      <c r="C161" s="161">
        <v>278.20999999999998</v>
      </c>
      <c r="D161" s="162">
        <v>44710</v>
      </c>
      <c r="E161" s="163">
        <v>31909</v>
      </c>
      <c r="F161" s="162">
        <f t="shared" si="8"/>
        <v>1818</v>
      </c>
      <c r="G161" s="164">
        <f t="shared" si="7"/>
        <v>1338</v>
      </c>
      <c r="H161" s="163">
        <v>14</v>
      </c>
    </row>
    <row r="162" spans="1:8" x14ac:dyDescent="0.2">
      <c r="A162" s="159">
        <v>151</v>
      </c>
      <c r="B162" s="160">
        <f t="shared" si="6"/>
        <v>134.96</v>
      </c>
      <c r="C162" s="161">
        <v>278.20999999999998</v>
      </c>
      <c r="D162" s="162">
        <v>44710</v>
      </c>
      <c r="E162" s="163">
        <v>31909</v>
      </c>
      <c r="F162" s="162">
        <f t="shared" si="8"/>
        <v>1818</v>
      </c>
      <c r="G162" s="164">
        <f t="shared" si="7"/>
        <v>1338</v>
      </c>
      <c r="H162" s="163">
        <v>14</v>
      </c>
    </row>
    <row r="163" spans="1:8" x14ac:dyDescent="0.2">
      <c r="A163" s="159">
        <v>152</v>
      </c>
      <c r="B163" s="160">
        <f t="shared" si="6"/>
        <v>134.97999999999999</v>
      </c>
      <c r="C163" s="161">
        <v>278.20999999999998</v>
      </c>
      <c r="D163" s="162">
        <v>44710</v>
      </c>
      <c r="E163" s="163">
        <v>31909</v>
      </c>
      <c r="F163" s="162">
        <f t="shared" si="8"/>
        <v>1817</v>
      </c>
      <c r="G163" s="164">
        <f t="shared" si="7"/>
        <v>1338</v>
      </c>
      <c r="H163" s="163">
        <v>14</v>
      </c>
    </row>
    <row r="164" spans="1:8" x14ac:dyDescent="0.2">
      <c r="A164" s="159">
        <v>153</v>
      </c>
      <c r="B164" s="160">
        <f t="shared" si="6"/>
        <v>135</v>
      </c>
      <c r="C164" s="161">
        <v>278.20999999999998</v>
      </c>
      <c r="D164" s="162">
        <v>44710</v>
      </c>
      <c r="E164" s="163">
        <v>31909</v>
      </c>
      <c r="F164" s="162">
        <f t="shared" si="8"/>
        <v>1817</v>
      </c>
      <c r="G164" s="164">
        <f t="shared" si="7"/>
        <v>1338</v>
      </c>
      <c r="H164" s="163">
        <v>14</v>
      </c>
    </row>
    <row r="165" spans="1:8" x14ac:dyDescent="0.2">
      <c r="A165" s="159">
        <v>154</v>
      </c>
      <c r="B165" s="160">
        <f t="shared" si="6"/>
        <v>135.02000000000001</v>
      </c>
      <c r="C165" s="161">
        <v>278.20999999999998</v>
      </c>
      <c r="D165" s="162">
        <v>44710</v>
      </c>
      <c r="E165" s="163">
        <v>31909</v>
      </c>
      <c r="F165" s="162">
        <f t="shared" si="8"/>
        <v>1817</v>
      </c>
      <c r="G165" s="164">
        <f t="shared" si="7"/>
        <v>1337</v>
      </c>
      <c r="H165" s="163">
        <v>14</v>
      </c>
    </row>
    <row r="166" spans="1:8" x14ac:dyDescent="0.2">
      <c r="A166" s="159">
        <v>155</v>
      </c>
      <c r="B166" s="160">
        <f t="shared" si="6"/>
        <v>135.04</v>
      </c>
      <c r="C166" s="161">
        <v>278.20999999999998</v>
      </c>
      <c r="D166" s="162">
        <v>44710</v>
      </c>
      <c r="E166" s="163">
        <v>31909</v>
      </c>
      <c r="F166" s="162">
        <f t="shared" si="8"/>
        <v>1817</v>
      </c>
      <c r="G166" s="164">
        <f t="shared" si="7"/>
        <v>1337</v>
      </c>
      <c r="H166" s="163">
        <v>14</v>
      </c>
    </row>
    <row r="167" spans="1:8" x14ac:dyDescent="0.2">
      <c r="A167" s="159">
        <v>156</v>
      </c>
      <c r="B167" s="160">
        <f t="shared" si="6"/>
        <v>135.05000000000001</v>
      </c>
      <c r="C167" s="161">
        <v>278.20999999999998</v>
      </c>
      <c r="D167" s="162">
        <v>44710</v>
      </c>
      <c r="E167" s="163">
        <v>31909</v>
      </c>
      <c r="F167" s="162">
        <f t="shared" si="8"/>
        <v>1817</v>
      </c>
      <c r="G167" s="164">
        <f t="shared" si="7"/>
        <v>1337</v>
      </c>
      <c r="H167" s="163">
        <v>14</v>
      </c>
    </row>
    <row r="168" spans="1:8" x14ac:dyDescent="0.2">
      <c r="A168" s="159">
        <v>157</v>
      </c>
      <c r="B168" s="160">
        <f t="shared" si="6"/>
        <v>135.07</v>
      </c>
      <c r="C168" s="161">
        <v>278.20999999999998</v>
      </c>
      <c r="D168" s="162">
        <v>44710</v>
      </c>
      <c r="E168" s="163">
        <v>31909</v>
      </c>
      <c r="F168" s="162">
        <f t="shared" si="8"/>
        <v>1816</v>
      </c>
      <c r="G168" s="164">
        <f t="shared" si="7"/>
        <v>1337</v>
      </c>
      <c r="H168" s="163">
        <v>14</v>
      </c>
    </row>
    <row r="169" spans="1:8" x14ac:dyDescent="0.2">
      <c r="A169" s="159">
        <v>158</v>
      </c>
      <c r="B169" s="160">
        <f t="shared" si="6"/>
        <v>135.09</v>
      </c>
      <c r="C169" s="161">
        <v>278.20999999999998</v>
      </c>
      <c r="D169" s="162">
        <v>44710</v>
      </c>
      <c r="E169" s="163">
        <v>31909</v>
      </c>
      <c r="F169" s="162">
        <f t="shared" si="8"/>
        <v>1816</v>
      </c>
      <c r="G169" s="164">
        <f t="shared" si="7"/>
        <v>1337</v>
      </c>
      <c r="H169" s="163">
        <v>14</v>
      </c>
    </row>
    <row r="170" spans="1:8" x14ac:dyDescent="0.2">
      <c r="A170" s="159">
        <v>159</v>
      </c>
      <c r="B170" s="160">
        <f t="shared" si="6"/>
        <v>135.11000000000001</v>
      </c>
      <c r="C170" s="161">
        <v>278.20999999999998</v>
      </c>
      <c r="D170" s="162">
        <v>44710</v>
      </c>
      <c r="E170" s="163">
        <v>31909</v>
      </c>
      <c r="F170" s="162">
        <f t="shared" si="8"/>
        <v>1816</v>
      </c>
      <c r="G170" s="164">
        <f t="shared" si="7"/>
        <v>1337</v>
      </c>
      <c r="H170" s="163">
        <v>14</v>
      </c>
    </row>
    <row r="171" spans="1:8" x14ac:dyDescent="0.2">
      <c r="A171" s="159">
        <v>160</v>
      </c>
      <c r="B171" s="160">
        <f t="shared" si="6"/>
        <v>135.13</v>
      </c>
      <c r="C171" s="161">
        <v>278.20999999999998</v>
      </c>
      <c r="D171" s="162">
        <v>44710</v>
      </c>
      <c r="E171" s="163">
        <v>31909</v>
      </c>
      <c r="F171" s="162">
        <f t="shared" si="8"/>
        <v>1816</v>
      </c>
      <c r="G171" s="164">
        <f t="shared" si="7"/>
        <v>1337</v>
      </c>
      <c r="H171" s="163">
        <v>14</v>
      </c>
    </row>
    <row r="172" spans="1:8" x14ac:dyDescent="0.2">
      <c r="A172" s="159">
        <v>161</v>
      </c>
      <c r="B172" s="160">
        <f t="shared" si="6"/>
        <v>135.15</v>
      </c>
      <c r="C172" s="161">
        <v>278.20999999999998</v>
      </c>
      <c r="D172" s="162">
        <v>44710</v>
      </c>
      <c r="E172" s="163">
        <v>31909</v>
      </c>
      <c r="F172" s="162">
        <f t="shared" si="8"/>
        <v>1816</v>
      </c>
      <c r="G172" s="164">
        <f t="shared" si="7"/>
        <v>1337</v>
      </c>
      <c r="H172" s="163">
        <v>14</v>
      </c>
    </row>
    <row r="173" spans="1:8" x14ac:dyDescent="0.2">
      <c r="A173" s="159">
        <v>162</v>
      </c>
      <c r="B173" s="160">
        <f t="shared" si="6"/>
        <v>135.16</v>
      </c>
      <c r="C173" s="161">
        <v>278.20999999999998</v>
      </c>
      <c r="D173" s="162">
        <v>44710</v>
      </c>
      <c r="E173" s="163">
        <v>31909</v>
      </c>
      <c r="F173" s="162">
        <f t="shared" si="8"/>
        <v>1816</v>
      </c>
      <c r="G173" s="164">
        <f t="shared" si="7"/>
        <v>1336</v>
      </c>
      <c r="H173" s="163">
        <v>14</v>
      </c>
    </row>
    <row r="174" spans="1:8" x14ac:dyDescent="0.2">
      <c r="A174" s="159">
        <v>163</v>
      </c>
      <c r="B174" s="160">
        <f t="shared" si="6"/>
        <v>135.18</v>
      </c>
      <c r="C174" s="161">
        <v>278.20999999999998</v>
      </c>
      <c r="D174" s="162">
        <v>44710</v>
      </c>
      <c r="E174" s="163">
        <v>31909</v>
      </c>
      <c r="F174" s="162">
        <f t="shared" si="8"/>
        <v>1815</v>
      </c>
      <c r="G174" s="164">
        <f t="shared" si="7"/>
        <v>1336</v>
      </c>
      <c r="H174" s="163">
        <v>14</v>
      </c>
    </row>
    <row r="175" spans="1:8" x14ac:dyDescent="0.2">
      <c r="A175" s="159">
        <v>164</v>
      </c>
      <c r="B175" s="160">
        <f t="shared" si="6"/>
        <v>135.19999999999999</v>
      </c>
      <c r="C175" s="161">
        <v>278.20999999999998</v>
      </c>
      <c r="D175" s="162">
        <v>44710</v>
      </c>
      <c r="E175" s="163">
        <v>31909</v>
      </c>
      <c r="F175" s="162">
        <f t="shared" si="8"/>
        <v>1815</v>
      </c>
      <c r="G175" s="164">
        <f t="shared" si="7"/>
        <v>1336</v>
      </c>
      <c r="H175" s="163">
        <v>14</v>
      </c>
    </row>
    <row r="176" spans="1:8" x14ac:dyDescent="0.2">
      <c r="A176" s="159">
        <v>165</v>
      </c>
      <c r="B176" s="160">
        <f t="shared" si="6"/>
        <v>135.22</v>
      </c>
      <c r="C176" s="161">
        <v>278.20999999999998</v>
      </c>
      <c r="D176" s="162">
        <v>44710</v>
      </c>
      <c r="E176" s="163">
        <v>31909</v>
      </c>
      <c r="F176" s="162">
        <f t="shared" si="8"/>
        <v>1815</v>
      </c>
      <c r="G176" s="164">
        <f t="shared" si="7"/>
        <v>1336</v>
      </c>
      <c r="H176" s="163">
        <v>14</v>
      </c>
    </row>
    <row r="177" spans="1:8" x14ac:dyDescent="0.2">
      <c r="A177" s="159">
        <v>166</v>
      </c>
      <c r="B177" s="160">
        <f t="shared" si="6"/>
        <v>135.22999999999999</v>
      </c>
      <c r="C177" s="161">
        <v>278.20999999999998</v>
      </c>
      <c r="D177" s="162">
        <v>44710</v>
      </c>
      <c r="E177" s="163">
        <v>31909</v>
      </c>
      <c r="F177" s="162">
        <f t="shared" si="8"/>
        <v>1815</v>
      </c>
      <c r="G177" s="164">
        <f t="shared" si="7"/>
        <v>1336</v>
      </c>
      <c r="H177" s="163">
        <v>14</v>
      </c>
    </row>
    <row r="178" spans="1:8" x14ac:dyDescent="0.2">
      <c r="A178" s="159">
        <v>167</v>
      </c>
      <c r="B178" s="160">
        <f t="shared" si="6"/>
        <v>135.25</v>
      </c>
      <c r="C178" s="161">
        <v>278.20999999999998</v>
      </c>
      <c r="D178" s="162">
        <v>44710</v>
      </c>
      <c r="E178" s="163">
        <v>31909</v>
      </c>
      <c r="F178" s="162">
        <f t="shared" si="8"/>
        <v>1815</v>
      </c>
      <c r="G178" s="164">
        <f t="shared" si="7"/>
        <v>1336</v>
      </c>
      <c r="H178" s="163">
        <v>14</v>
      </c>
    </row>
    <row r="179" spans="1:8" x14ac:dyDescent="0.2">
      <c r="A179" s="159">
        <v>168</v>
      </c>
      <c r="B179" s="160">
        <f t="shared" si="6"/>
        <v>135.27000000000001</v>
      </c>
      <c r="C179" s="161">
        <v>278.20999999999998</v>
      </c>
      <c r="D179" s="162">
        <v>44710</v>
      </c>
      <c r="E179" s="163">
        <v>31909</v>
      </c>
      <c r="F179" s="162">
        <f t="shared" si="8"/>
        <v>1814</v>
      </c>
      <c r="G179" s="164">
        <f t="shared" si="7"/>
        <v>1336</v>
      </c>
      <c r="H179" s="163">
        <v>14</v>
      </c>
    </row>
    <row r="180" spans="1:8" x14ac:dyDescent="0.2">
      <c r="A180" s="159">
        <v>169</v>
      </c>
      <c r="B180" s="160">
        <f t="shared" si="6"/>
        <v>135.29</v>
      </c>
      <c r="C180" s="161">
        <v>278.20999999999998</v>
      </c>
      <c r="D180" s="162">
        <v>44710</v>
      </c>
      <c r="E180" s="163">
        <v>31909</v>
      </c>
      <c r="F180" s="162">
        <f t="shared" si="8"/>
        <v>1814</v>
      </c>
      <c r="G180" s="164">
        <f t="shared" si="7"/>
        <v>1336</v>
      </c>
      <c r="H180" s="163">
        <v>14</v>
      </c>
    </row>
    <row r="181" spans="1:8" x14ac:dyDescent="0.2">
      <c r="A181" s="159">
        <v>170</v>
      </c>
      <c r="B181" s="160">
        <f t="shared" si="6"/>
        <v>135.30000000000001</v>
      </c>
      <c r="C181" s="161">
        <v>278.20999999999998</v>
      </c>
      <c r="D181" s="162">
        <v>44710</v>
      </c>
      <c r="E181" s="163">
        <v>31909</v>
      </c>
      <c r="F181" s="162">
        <f t="shared" si="8"/>
        <v>1814</v>
      </c>
      <c r="G181" s="164">
        <f t="shared" si="7"/>
        <v>1335</v>
      </c>
      <c r="H181" s="163">
        <v>14</v>
      </c>
    </row>
    <row r="182" spans="1:8" x14ac:dyDescent="0.2">
      <c r="A182" s="159">
        <v>171</v>
      </c>
      <c r="B182" s="160">
        <f t="shared" si="6"/>
        <v>135.32</v>
      </c>
      <c r="C182" s="161">
        <v>278.20999999999998</v>
      </c>
      <c r="D182" s="162">
        <v>44710</v>
      </c>
      <c r="E182" s="163">
        <v>31909</v>
      </c>
      <c r="F182" s="162">
        <f t="shared" si="8"/>
        <v>1814</v>
      </c>
      <c r="G182" s="164">
        <f t="shared" si="7"/>
        <v>1335</v>
      </c>
      <c r="H182" s="163">
        <v>14</v>
      </c>
    </row>
    <row r="183" spans="1:8" x14ac:dyDescent="0.2">
      <c r="A183" s="159">
        <v>172</v>
      </c>
      <c r="B183" s="160">
        <f t="shared" ref="B183:B246" si="9">ROUND(2.9*LN(A183)+120.41,2)</f>
        <v>135.34</v>
      </c>
      <c r="C183" s="161">
        <v>278.20999999999998</v>
      </c>
      <c r="D183" s="162">
        <v>44710</v>
      </c>
      <c r="E183" s="163">
        <v>31909</v>
      </c>
      <c r="F183" s="162">
        <f t="shared" si="8"/>
        <v>1814</v>
      </c>
      <c r="G183" s="164">
        <f t="shared" si="7"/>
        <v>1335</v>
      </c>
      <c r="H183" s="163">
        <v>14</v>
      </c>
    </row>
    <row r="184" spans="1:8" x14ac:dyDescent="0.2">
      <c r="A184" s="159">
        <v>173</v>
      </c>
      <c r="B184" s="160">
        <f t="shared" si="9"/>
        <v>135.35</v>
      </c>
      <c r="C184" s="161">
        <v>278.20999999999998</v>
      </c>
      <c r="D184" s="162">
        <v>44710</v>
      </c>
      <c r="E184" s="163">
        <v>31909</v>
      </c>
      <c r="F184" s="162">
        <f t="shared" si="8"/>
        <v>1814</v>
      </c>
      <c r="G184" s="164">
        <f t="shared" si="7"/>
        <v>1335</v>
      </c>
      <c r="H184" s="163">
        <v>14</v>
      </c>
    </row>
    <row r="185" spans="1:8" x14ac:dyDescent="0.2">
      <c r="A185" s="159">
        <v>174</v>
      </c>
      <c r="B185" s="160">
        <f t="shared" si="9"/>
        <v>135.37</v>
      </c>
      <c r="C185" s="161">
        <v>278.20999999999998</v>
      </c>
      <c r="D185" s="162">
        <v>44710</v>
      </c>
      <c r="E185" s="163">
        <v>31909</v>
      </c>
      <c r="F185" s="162">
        <f t="shared" si="8"/>
        <v>1813</v>
      </c>
      <c r="G185" s="164">
        <f t="shared" si="7"/>
        <v>1335</v>
      </c>
      <c r="H185" s="163">
        <v>14</v>
      </c>
    </row>
    <row r="186" spans="1:8" x14ac:dyDescent="0.2">
      <c r="A186" s="159">
        <v>175</v>
      </c>
      <c r="B186" s="160">
        <f t="shared" si="9"/>
        <v>135.38999999999999</v>
      </c>
      <c r="C186" s="161">
        <v>278.20999999999998</v>
      </c>
      <c r="D186" s="162">
        <v>44710</v>
      </c>
      <c r="E186" s="163">
        <v>31909</v>
      </c>
      <c r="F186" s="162">
        <f t="shared" si="8"/>
        <v>1813</v>
      </c>
      <c r="G186" s="164">
        <f t="shared" si="7"/>
        <v>1335</v>
      </c>
      <c r="H186" s="163">
        <v>14</v>
      </c>
    </row>
    <row r="187" spans="1:8" x14ac:dyDescent="0.2">
      <c r="A187" s="159">
        <v>176</v>
      </c>
      <c r="B187" s="160">
        <f t="shared" si="9"/>
        <v>135.4</v>
      </c>
      <c r="C187" s="161">
        <v>278.20999999999998</v>
      </c>
      <c r="D187" s="162">
        <v>44710</v>
      </c>
      <c r="E187" s="163">
        <v>31909</v>
      </c>
      <c r="F187" s="162">
        <f t="shared" si="8"/>
        <v>1813</v>
      </c>
      <c r="G187" s="164">
        <f t="shared" si="7"/>
        <v>1335</v>
      </c>
      <c r="H187" s="163">
        <v>14</v>
      </c>
    </row>
    <row r="188" spans="1:8" x14ac:dyDescent="0.2">
      <c r="A188" s="159">
        <v>177</v>
      </c>
      <c r="B188" s="160">
        <f t="shared" si="9"/>
        <v>135.41999999999999</v>
      </c>
      <c r="C188" s="161">
        <v>278.20999999999998</v>
      </c>
      <c r="D188" s="162">
        <v>44710</v>
      </c>
      <c r="E188" s="163">
        <v>31909</v>
      </c>
      <c r="F188" s="162">
        <f t="shared" si="8"/>
        <v>1813</v>
      </c>
      <c r="G188" s="164">
        <f t="shared" si="7"/>
        <v>1335</v>
      </c>
      <c r="H188" s="163">
        <v>14</v>
      </c>
    </row>
    <row r="189" spans="1:8" x14ac:dyDescent="0.2">
      <c r="A189" s="159">
        <v>178</v>
      </c>
      <c r="B189" s="160">
        <f t="shared" si="9"/>
        <v>135.44</v>
      </c>
      <c r="C189" s="161">
        <v>278.20999999999998</v>
      </c>
      <c r="D189" s="162">
        <v>44710</v>
      </c>
      <c r="E189" s="163">
        <v>31909</v>
      </c>
      <c r="F189" s="162">
        <f t="shared" si="8"/>
        <v>1813</v>
      </c>
      <c r="G189" s="164">
        <f t="shared" si="7"/>
        <v>1334</v>
      </c>
      <c r="H189" s="163">
        <v>14</v>
      </c>
    </row>
    <row r="190" spans="1:8" x14ac:dyDescent="0.2">
      <c r="A190" s="159">
        <v>179</v>
      </c>
      <c r="B190" s="160">
        <f t="shared" si="9"/>
        <v>135.44999999999999</v>
      </c>
      <c r="C190" s="161">
        <v>278.20999999999998</v>
      </c>
      <c r="D190" s="162">
        <v>44710</v>
      </c>
      <c r="E190" s="163">
        <v>31909</v>
      </c>
      <c r="F190" s="162">
        <f t="shared" si="8"/>
        <v>1813</v>
      </c>
      <c r="G190" s="164">
        <f t="shared" si="7"/>
        <v>1334</v>
      </c>
      <c r="H190" s="163">
        <v>14</v>
      </c>
    </row>
    <row r="191" spans="1:8" x14ac:dyDescent="0.2">
      <c r="A191" s="159">
        <v>180</v>
      </c>
      <c r="B191" s="160">
        <f t="shared" si="9"/>
        <v>135.47</v>
      </c>
      <c r="C191" s="161">
        <v>278.20999999999998</v>
      </c>
      <c r="D191" s="162">
        <v>44710</v>
      </c>
      <c r="E191" s="163">
        <v>31909</v>
      </c>
      <c r="F191" s="162">
        <f t="shared" si="8"/>
        <v>1812</v>
      </c>
      <c r="G191" s="164">
        <f t="shared" si="7"/>
        <v>1334</v>
      </c>
      <c r="H191" s="163">
        <v>14</v>
      </c>
    </row>
    <row r="192" spans="1:8" x14ac:dyDescent="0.2">
      <c r="A192" s="159">
        <v>181</v>
      </c>
      <c r="B192" s="160">
        <f t="shared" si="9"/>
        <v>135.49</v>
      </c>
      <c r="C192" s="161">
        <v>278.20999999999998</v>
      </c>
      <c r="D192" s="162">
        <v>44710</v>
      </c>
      <c r="E192" s="163">
        <v>31909</v>
      </c>
      <c r="F192" s="162">
        <f t="shared" si="8"/>
        <v>1812</v>
      </c>
      <c r="G192" s="164">
        <f t="shared" si="7"/>
        <v>1334</v>
      </c>
      <c r="H192" s="163">
        <v>14</v>
      </c>
    </row>
    <row r="193" spans="1:8" x14ac:dyDescent="0.2">
      <c r="A193" s="159">
        <v>182</v>
      </c>
      <c r="B193" s="160">
        <f t="shared" si="9"/>
        <v>135.5</v>
      </c>
      <c r="C193" s="161">
        <v>278.20999999999998</v>
      </c>
      <c r="D193" s="162">
        <v>44710</v>
      </c>
      <c r="E193" s="163">
        <v>31909</v>
      </c>
      <c r="F193" s="162">
        <f t="shared" si="8"/>
        <v>1812</v>
      </c>
      <c r="G193" s="164">
        <f t="shared" si="7"/>
        <v>1334</v>
      </c>
      <c r="H193" s="163">
        <v>14</v>
      </c>
    </row>
    <row r="194" spans="1:8" x14ac:dyDescent="0.2">
      <c r="A194" s="159">
        <v>183</v>
      </c>
      <c r="B194" s="160">
        <f t="shared" si="9"/>
        <v>135.52000000000001</v>
      </c>
      <c r="C194" s="161">
        <v>278.20999999999998</v>
      </c>
      <c r="D194" s="162">
        <v>44710</v>
      </c>
      <c r="E194" s="163">
        <v>31909</v>
      </c>
      <c r="F194" s="162">
        <f t="shared" si="8"/>
        <v>1812</v>
      </c>
      <c r="G194" s="164">
        <f t="shared" si="7"/>
        <v>1334</v>
      </c>
      <c r="H194" s="163">
        <v>14</v>
      </c>
    </row>
    <row r="195" spans="1:8" x14ac:dyDescent="0.2">
      <c r="A195" s="159">
        <v>184</v>
      </c>
      <c r="B195" s="160">
        <f t="shared" si="9"/>
        <v>135.53</v>
      </c>
      <c r="C195" s="161">
        <v>278.20999999999998</v>
      </c>
      <c r="D195" s="162">
        <v>44710</v>
      </c>
      <c r="E195" s="163">
        <v>31909</v>
      </c>
      <c r="F195" s="162">
        <f t="shared" si="8"/>
        <v>1812</v>
      </c>
      <c r="G195" s="164">
        <f t="shared" si="7"/>
        <v>1334</v>
      </c>
      <c r="H195" s="163">
        <v>14</v>
      </c>
    </row>
    <row r="196" spans="1:8" x14ac:dyDescent="0.2">
      <c r="A196" s="159">
        <v>185</v>
      </c>
      <c r="B196" s="160">
        <f t="shared" si="9"/>
        <v>135.55000000000001</v>
      </c>
      <c r="C196" s="161">
        <v>278.20999999999998</v>
      </c>
      <c r="D196" s="162">
        <v>44710</v>
      </c>
      <c r="E196" s="163">
        <v>31909</v>
      </c>
      <c r="F196" s="162">
        <f t="shared" si="8"/>
        <v>1812</v>
      </c>
      <c r="G196" s="164">
        <f t="shared" si="7"/>
        <v>1334</v>
      </c>
      <c r="H196" s="163">
        <v>14</v>
      </c>
    </row>
    <row r="197" spans="1:8" x14ac:dyDescent="0.2">
      <c r="A197" s="159">
        <v>186</v>
      </c>
      <c r="B197" s="160">
        <f t="shared" si="9"/>
        <v>135.56</v>
      </c>
      <c r="C197" s="161">
        <v>278.20999999999998</v>
      </c>
      <c r="D197" s="162">
        <v>44710</v>
      </c>
      <c r="E197" s="163">
        <v>31909</v>
      </c>
      <c r="F197" s="162">
        <f t="shared" si="8"/>
        <v>1812</v>
      </c>
      <c r="G197" s="164">
        <f t="shared" si="7"/>
        <v>1334</v>
      </c>
      <c r="H197" s="163">
        <v>14</v>
      </c>
    </row>
    <row r="198" spans="1:8" x14ac:dyDescent="0.2">
      <c r="A198" s="159">
        <v>187</v>
      </c>
      <c r="B198" s="160">
        <f t="shared" si="9"/>
        <v>135.58000000000001</v>
      </c>
      <c r="C198" s="161">
        <v>278.20999999999998</v>
      </c>
      <c r="D198" s="162">
        <v>44710</v>
      </c>
      <c r="E198" s="163">
        <v>31909</v>
      </c>
      <c r="F198" s="162">
        <f t="shared" si="8"/>
        <v>1811</v>
      </c>
      <c r="G198" s="164">
        <f t="shared" si="7"/>
        <v>1333</v>
      </c>
      <c r="H198" s="163">
        <v>14</v>
      </c>
    </row>
    <row r="199" spans="1:8" x14ac:dyDescent="0.2">
      <c r="A199" s="159">
        <v>188</v>
      </c>
      <c r="B199" s="160">
        <f t="shared" si="9"/>
        <v>135.6</v>
      </c>
      <c r="C199" s="161">
        <v>278.20999999999998</v>
      </c>
      <c r="D199" s="162">
        <v>44710</v>
      </c>
      <c r="E199" s="163">
        <v>31909</v>
      </c>
      <c r="F199" s="162">
        <f t="shared" si="8"/>
        <v>1811</v>
      </c>
      <c r="G199" s="164">
        <f t="shared" si="7"/>
        <v>1333</v>
      </c>
      <c r="H199" s="163">
        <v>14</v>
      </c>
    </row>
    <row r="200" spans="1:8" x14ac:dyDescent="0.2">
      <c r="A200" s="159">
        <v>189</v>
      </c>
      <c r="B200" s="160">
        <f t="shared" si="9"/>
        <v>135.61000000000001</v>
      </c>
      <c r="C200" s="161">
        <v>278.20999999999998</v>
      </c>
      <c r="D200" s="162">
        <v>44710</v>
      </c>
      <c r="E200" s="163">
        <v>31909</v>
      </c>
      <c r="F200" s="162">
        <f t="shared" si="8"/>
        <v>1811</v>
      </c>
      <c r="G200" s="164">
        <f t="shared" si="7"/>
        <v>1333</v>
      </c>
      <c r="H200" s="163">
        <v>14</v>
      </c>
    </row>
    <row r="201" spans="1:8" x14ac:dyDescent="0.2">
      <c r="A201" s="159">
        <v>190</v>
      </c>
      <c r="B201" s="160">
        <f t="shared" si="9"/>
        <v>135.63</v>
      </c>
      <c r="C201" s="161">
        <v>278.20999999999998</v>
      </c>
      <c r="D201" s="162">
        <v>44710</v>
      </c>
      <c r="E201" s="163">
        <v>31909</v>
      </c>
      <c r="F201" s="162">
        <f t="shared" si="8"/>
        <v>1811</v>
      </c>
      <c r="G201" s="164">
        <f t="shared" si="7"/>
        <v>1333</v>
      </c>
      <c r="H201" s="163">
        <v>14</v>
      </c>
    </row>
    <row r="202" spans="1:8" x14ac:dyDescent="0.2">
      <c r="A202" s="159">
        <v>191</v>
      </c>
      <c r="B202" s="160">
        <f t="shared" si="9"/>
        <v>135.63999999999999</v>
      </c>
      <c r="C202" s="161">
        <v>278.20999999999998</v>
      </c>
      <c r="D202" s="162">
        <v>44710</v>
      </c>
      <c r="E202" s="163">
        <v>31909</v>
      </c>
      <c r="F202" s="162">
        <f t="shared" si="8"/>
        <v>1811</v>
      </c>
      <c r="G202" s="164">
        <f t="shared" si="7"/>
        <v>1333</v>
      </c>
      <c r="H202" s="163">
        <v>14</v>
      </c>
    </row>
    <row r="203" spans="1:8" x14ac:dyDescent="0.2">
      <c r="A203" s="159">
        <v>192</v>
      </c>
      <c r="B203" s="160">
        <f t="shared" si="9"/>
        <v>135.66</v>
      </c>
      <c r="C203" s="161">
        <v>278.20999999999998</v>
      </c>
      <c r="D203" s="162">
        <v>44710</v>
      </c>
      <c r="E203" s="163">
        <v>31909</v>
      </c>
      <c r="F203" s="162">
        <f t="shared" si="8"/>
        <v>1811</v>
      </c>
      <c r="G203" s="164">
        <f t="shared" si="7"/>
        <v>1333</v>
      </c>
      <c r="H203" s="163">
        <v>14</v>
      </c>
    </row>
    <row r="204" spans="1:8" x14ac:dyDescent="0.2">
      <c r="A204" s="159">
        <v>193</v>
      </c>
      <c r="B204" s="160">
        <f t="shared" si="9"/>
        <v>135.66999999999999</v>
      </c>
      <c r="C204" s="161">
        <v>278.20999999999998</v>
      </c>
      <c r="D204" s="162">
        <v>44710</v>
      </c>
      <c r="E204" s="163">
        <v>31909</v>
      </c>
      <c r="F204" s="162">
        <f t="shared" si="8"/>
        <v>1811</v>
      </c>
      <c r="G204" s="164">
        <f t="shared" si="7"/>
        <v>1333</v>
      </c>
      <c r="H204" s="163">
        <v>14</v>
      </c>
    </row>
    <row r="205" spans="1:8" x14ac:dyDescent="0.2">
      <c r="A205" s="159">
        <v>194</v>
      </c>
      <c r="B205" s="160">
        <f t="shared" si="9"/>
        <v>135.69</v>
      </c>
      <c r="C205" s="161">
        <v>278.20999999999998</v>
      </c>
      <c r="D205" s="162">
        <v>44710</v>
      </c>
      <c r="E205" s="163">
        <v>31909</v>
      </c>
      <c r="F205" s="162">
        <f t="shared" si="8"/>
        <v>1810</v>
      </c>
      <c r="G205" s="164">
        <f t="shared" si="7"/>
        <v>1333</v>
      </c>
      <c r="H205" s="163">
        <v>14</v>
      </c>
    </row>
    <row r="206" spans="1:8" x14ac:dyDescent="0.2">
      <c r="A206" s="159">
        <v>195</v>
      </c>
      <c r="B206" s="160">
        <f t="shared" si="9"/>
        <v>135.69999999999999</v>
      </c>
      <c r="C206" s="161">
        <v>278.20999999999998</v>
      </c>
      <c r="D206" s="162">
        <v>44710</v>
      </c>
      <c r="E206" s="163">
        <v>31909</v>
      </c>
      <c r="F206" s="162">
        <f t="shared" si="8"/>
        <v>1810</v>
      </c>
      <c r="G206" s="164">
        <f t="shared" ref="G206:G269" si="10">ROUND(0.25*12*(1/B206*D206+1/C206*E206),0)</f>
        <v>1333</v>
      </c>
      <c r="H206" s="163">
        <v>14</v>
      </c>
    </row>
    <row r="207" spans="1:8" x14ac:dyDescent="0.2">
      <c r="A207" s="159">
        <v>196</v>
      </c>
      <c r="B207" s="160">
        <f t="shared" si="9"/>
        <v>135.72</v>
      </c>
      <c r="C207" s="161">
        <v>278.20999999999998</v>
      </c>
      <c r="D207" s="162">
        <v>44710</v>
      </c>
      <c r="E207" s="163">
        <v>31909</v>
      </c>
      <c r="F207" s="162">
        <f t="shared" ref="F207:F270" si="11">ROUND(0.25*12*1.348*(1/B207*D207+1/C207*E207)+H207,0)</f>
        <v>1810</v>
      </c>
      <c r="G207" s="164">
        <f t="shared" si="10"/>
        <v>1332</v>
      </c>
      <c r="H207" s="163">
        <v>14</v>
      </c>
    </row>
    <row r="208" spans="1:8" x14ac:dyDescent="0.2">
      <c r="A208" s="159">
        <v>197</v>
      </c>
      <c r="B208" s="160">
        <f t="shared" si="9"/>
        <v>135.72999999999999</v>
      </c>
      <c r="C208" s="161">
        <v>278.20999999999998</v>
      </c>
      <c r="D208" s="162">
        <v>44710</v>
      </c>
      <c r="E208" s="163">
        <v>31909</v>
      </c>
      <c r="F208" s="162">
        <f t="shared" si="11"/>
        <v>1810</v>
      </c>
      <c r="G208" s="164">
        <f t="shared" si="10"/>
        <v>1332</v>
      </c>
      <c r="H208" s="163">
        <v>14</v>
      </c>
    </row>
    <row r="209" spans="1:8" x14ac:dyDescent="0.2">
      <c r="A209" s="159">
        <v>198</v>
      </c>
      <c r="B209" s="160">
        <f t="shared" si="9"/>
        <v>135.75</v>
      </c>
      <c r="C209" s="161">
        <v>278.20999999999998</v>
      </c>
      <c r="D209" s="162">
        <v>44710</v>
      </c>
      <c r="E209" s="163">
        <v>31909</v>
      </c>
      <c r="F209" s="162">
        <f t="shared" si="11"/>
        <v>1810</v>
      </c>
      <c r="G209" s="164">
        <f t="shared" si="10"/>
        <v>1332</v>
      </c>
      <c r="H209" s="163">
        <v>14</v>
      </c>
    </row>
    <row r="210" spans="1:8" x14ac:dyDescent="0.2">
      <c r="A210" s="159">
        <v>199</v>
      </c>
      <c r="B210" s="160">
        <f t="shared" si="9"/>
        <v>135.76</v>
      </c>
      <c r="C210" s="161">
        <v>278.20999999999998</v>
      </c>
      <c r="D210" s="162">
        <v>44710</v>
      </c>
      <c r="E210" s="163">
        <v>31909</v>
      </c>
      <c r="F210" s="162">
        <f t="shared" si="11"/>
        <v>1810</v>
      </c>
      <c r="G210" s="164">
        <f t="shared" si="10"/>
        <v>1332</v>
      </c>
      <c r="H210" s="163">
        <v>14</v>
      </c>
    </row>
    <row r="211" spans="1:8" x14ac:dyDescent="0.2">
      <c r="A211" s="159">
        <v>200</v>
      </c>
      <c r="B211" s="160">
        <f t="shared" si="9"/>
        <v>135.78</v>
      </c>
      <c r="C211" s="161">
        <v>278.20999999999998</v>
      </c>
      <c r="D211" s="162">
        <v>44710</v>
      </c>
      <c r="E211" s="163">
        <v>31909</v>
      </c>
      <c r="F211" s="162">
        <f t="shared" si="11"/>
        <v>1809</v>
      </c>
      <c r="G211" s="164">
        <f t="shared" si="10"/>
        <v>1332</v>
      </c>
      <c r="H211" s="163">
        <v>14</v>
      </c>
    </row>
    <row r="212" spans="1:8" x14ac:dyDescent="0.2">
      <c r="A212" s="159">
        <v>201</v>
      </c>
      <c r="B212" s="160">
        <f t="shared" si="9"/>
        <v>135.79</v>
      </c>
      <c r="C212" s="161">
        <v>278.20999999999998</v>
      </c>
      <c r="D212" s="162">
        <v>44710</v>
      </c>
      <c r="E212" s="163">
        <v>31909</v>
      </c>
      <c r="F212" s="162">
        <f t="shared" si="11"/>
        <v>1809</v>
      </c>
      <c r="G212" s="164">
        <f t="shared" si="10"/>
        <v>1332</v>
      </c>
      <c r="H212" s="163">
        <v>14</v>
      </c>
    </row>
    <row r="213" spans="1:8" x14ac:dyDescent="0.2">
      <c r="A213" s="159">
        <v>202</v>
      </c>
      <c r="B213" s="160">
        <f t="shared" si="9"/>
        <v>135.80000000000001</v>
      </c>
      <c r="C213" s="161">
        <v>278.20999999999998</v>
      </c>
      <c r="D213" s="162">
        <v>44710</v>
      </c>
      <c r="E213" s="163">
        <v>31909</v>
      </c>
      <c r="F213" s="162">
        <f t="shared" si="11"/>
        <v>1809</v>
      </c>
      <c r="G213" s="164">
        <f t="shared" si="10"/>
        <v>1332</v>
      </c>
      <c r="H213" s="163">
        <v>14</v>
      </c>
    </row>
    <row r="214" spans="1:8" x14ac:dyDescent="0.2">
      <c r="A214" s="159">
        <v>203</v>
      </c>
      <c r="B214" s="160">
        <f t="shared" si="9"/>
        <v>135.82</v>
      </c>
      <c r="C214" s="161">
        <v>278.20999999999998</v>
      </c>
      <c r="D214" s="162">
        <v>44710</v>
      </c>
      <c r="E214" s="163">
        <v>31909</v>
      </c>
      <c r="F214" s="162">
        <f t="shared" si="11"/>
        <v>1809</v>
      </c>
      <c r="G214" s="164">
        <f t="shared" si="10"/>
        <v>1332</v>
      </c>
      <c r="H214" s="163">
        <v>14</v>
      </c>
    </row>
    <row r="215" spans="1:8" x14ac:dyDescent="0.2">
      <c r="A215" s="159">
        <v>204</v>
      </c>
      <c r="B215" s="160">
        <f t="shared" si="9"/>
        <v>135.83000000000001</v>
      </c>
      <c r="C215" s="161">
        <v>278.20999999999998</v>
      </c>
      <c r="D215" s="162">
        <v>44710</v>
      </c>
      <c r="E215" s="163">
        <v>31909</v>
      </c>
      <c r="F215" s="162">
        <f t="shared" si="11"/>
        <v>1809</v>
      </c>
      <c r="G215" s="164">
        <f t="shared" si="10"/>
        <v>1332</v>
      </c>
      <c r="H215" s="163">
        <v>14</v>
      </c>
    </row>
    <row r="216" spans="1:8" x14ac:dyDescent="0.2">
      <c r="A216" s="159">
        <v>205</v>
      </c>
      <c r="B216" s="160">
        <f t="shared" si="9"/>
        <v>135.85</v>
      </c>
      <c r="C216" s="161">
        <v>278.20999999999998</v>
      </c>
      <c r="D216" s="162">
        <v>44710</v>
      </c>
      <c r="E216" s="163">
        <v>31909</v>
      </c>
      <c r="F216" s="162">
        <f t="shared" si="11"/>
        <v>1809</v>
      </c>
      <c r="G216" s="164">
        <f t="shared" si="10"/>
        <v>1331</v>
      </c>
      <c r="H216" s="163">
        <v>14</v>
      </c>
    </row>
    <row r="217" spans="1:8" x14ac:dyDescent="0.2">
      <c r="A217" s="159">
        <v>206</v>
      </c>
      <c r="B217" s="160">
        <f t="shared" si="9"/>
        <v>135.86000000000001</v>
      </c>
      <c r="C217" s="161">
        <v>278.20999999999998</v>
      </c>
      <c r="D217" s="162">
        <v>44710</v>
      </c>
      <c r="E217" s="163">
        <v>31909</v>
      </c>
      <c r="F217" s="162">
        <f t="shared" si="11"/>
        <v>1809</v>
      </c>
      <c r="G217" s="164">
        <f t="shared" si="10"/>
        <v>1331</v>
      </c>
      <c r="H217" s="163">
        <v>14</v>
      </c>
    </row>
    <row r="218" spans="1:8" x14ac:dyDescent="0.2">
      <c r="A218" s="159">
        <v>207</v>
      </c>
      <c r="B218" s="160">
        <f t="shared" si="9"/>
        <v>135.87</v>
      </c>
      <c r="C218" s="161">
        <v>278.20999999999998</v>
      </c>
      <c r="D218" s="162">
        <v>44710</v>
      </c>
      <c r="E218" s="163">
        <v>31909</v>
      </c>
      <c r="F218" s="162">
        <f t="shared" si="11"/>
        <v>1809</v>
      </c>
      <c r="G218" s="164">
        <f t="shared" si="10"/>
        <v>1331</v>
      </c>
      <c r="H218" s="163">
        <v>14</v>
      </c>
    </row>
    <row r="219" spans="1:8" x14ac:dyDescent="0.2">
      <c r="A219" s="159">
        <v>208</v>
      </c>
      <c r="B219" s="160">
        <f t="shared" si="9"/>
        <v>135.88999999999999</v>
      </c>
      <c r="C219" s="161">
        <v>278.20999999999998</v>
      </c>
      <c r="D219" s="162">
        <v>44710</v>
      </c>
      <c r="E219" s="163">
        <v>31909</v>
      </c>
      <c r="F219" s="162">
        <f t="shared" si="11"/>
        <v>1808</v>
      </c>
      <c r="G219" s="164">
        <f t="shared" si="10"/>
        <v>1331</v>
      </c>
      <c r="H219" s="163">
        <v>14</v>
      </c>
    </row>
    <row r="220" spans="1:8" x14ac:dyDescent="0.2">
      <c r="A220" s="159">
        <v>209</v>
      </c>
      <c r="B220" s="160">
        <f t="shared" si="9"/>
        <v>135.9</v>
      </c>
      <c r="C220" s="161">
        <v>278.20999999999998</v>
      </c>
      <c r="D220" s="162">
        <v>44710</v>
      </c>
      <c r="E220" s="163">
        <v>31909</v>
      </c>
      <c r="F220" s="162">
        <f t="shared" si="11"/>
        <v>1808</v>
      </c>
      <c r="G220" s="164">
        <f t="shared" si="10"/>
        <v>1331</v>
      </c>
      <c r="H220" s="163">
        <v>14</v>
      </c>
    </row>
    <row r="221" spans="1:8" x14ac:dyDescent="0.2">
      <c r="A221" s="159">
        <v>210</v>
      </c>
      <c r="B221" s="160">
        <f t="shared" si="9"/>
        <v>135.91999999999999</v>
      </c>
      <c r="C221" s="161">
        <v>278.20999999999998</v>
      </c>
      <c r="D221" s="162">
        <v>44710</v>
      </c>
      <c r="E221" s="163">
        <v>31909</v>
      </c>
      <c r="F221" s="162">
        <f t="shared" si="11"/>
        <v>1808</v>
      </c>
      <c r="G221" s="164">
        <f t="shared" si="10"/>
        <v>1331</v>
      </c>
      <c r="H221" s="163">
        <v>14</v>
      </c>
    </row>
    <row r="222" spans="1:8" x14ac:dyDescent="0.2">
      <c r="A222" s="159">
        <v>211</v>
      </c>
      <c r="B222" s="160">
        <f t="shared" si="9"/>
        <v>135.93</v>
      </c>
      <c r="C222" s="161">
        <v>278.20999999999998</v>
      </c>
      <c r="D222" s="162">
        <v>44710</v>
      </c>
      <c r="E222" s="163">
        <v>31909</v>
      </c>
      <c r="F222" s="162">
        <f t="shared" si="11"/>
        <v>1808</v>
      </c>
      <c r="G222" s="164">
        <f t="shared" si="10"/>
        <v>1331</v>
      </c>
      <c r="H222" s="163">
        <v>14</v>
      </c>
    </row>
    <row r="223" spans="1:8" x14ac:dyDescent="0.2">
      <c r="A223" s="159">
        <v>212</v>
      </c>
      <c r="B223" s="160">
        <f t="shared" si="9"/>
        <v>135.94</v>
      </c>
      <c r="C223" s="161">
        <v>278.20999999999998</v>
      </c>
      <c r="D223" s="162">
        <v>44710</v>
      </c>
      <c r="E223" s="163">
        <v>31909</v>
      </c>
      <c r="F223" s="162">
        <f t="shared" si="11"/>
        <v>1808</v>
      </c>
      <c r="G223" s="164">
        <f t="shared" si="10"/>
        <v>1331</v>
      </c>
      <c r="H223" s="163">
        <v>14</v>
      </c>
    </row>
    <row r="224" spans="1:8" x14ac:dyDescent="0.2">
      <c r="A224" s="159">
        <v>213</v>
      </c>
      <c r="B224" s="160">
        <f t="shared" si="9"/>
        <v>135.96</v>
      </c>
      <c r="C224" s="161">
        <v>278.20999999999998</v>
      </c>
      <c r="D224" s="162">
        <v>44710</v>
      </c>
      <c r="E224" s="163">
        <v>31909</v>
      </c>
      <c r="F224" s="162">
        <f t="shared" si="11"/>
        <v>1808</v>
      </c>
      <c r="G224" s="164">
        <f t="shared" si="10"/>
        <v>1331</v>
      </c>
      <c r="H224" s="163">
        <v>14</v>
      </c>
    </row>
    <row r="225" spans="1:8" x14ac:dyDescent="0.2">
      <c r="A225" s="159">
        <v>214</v>
      </c>
      <c r="B225" s="160">
        <f t="shared" si="9"/>
        <v>135.97</v>
      </c>
      <c r="C225" s="161">
        <v>278.20999999999998</v>
      </c>
      <c r="D225" s="162">
        <v>44710</v>
      </c>
      <c r="E225" s="163">
        <v>31909</v>
      </c>
      <c r="F225" s="162">
        <f t="shared" si="11"/>
        <v>1808</v>
      </c>
      <c r="G225" s="164">
        <f t="shared" si="10"/>
        <v>1331</v>
      </c>
      <c r="H225" s="163">
        <v>14</v>
      </c>
    </row>
    <row r="226" spans="1:8" x14ac:dyDescent="0.2">
      <c r="A226" s="159">
        <v>215</v>
      </c>
      <c r="B226" s="160">
        <f t="shared" si="9"/>
        <v>135.97999999999999</v>
      </c>
      <c r="C226" s="161">
        <v>278.20999999999998</v>
      </c>
      <c r="D226" s="162">
        <v>44710</v>
      </c>
      <c r="E226" s="163">
        <v>31909</v>
      </c>
      <c r="F226" s="162">
        <f t="shared" si="11"/>
        <v>1807</v>
      </c>
      <c r="G226" s="164">
        <f t="shared" si="10"/>
        <v>1330</v>
      </c>
      <c r="H226" s="163">
        <v>14</v>
      </c>
    </row>
    <row r="227" spans="1:8" x14ac:dyDescent="0.2">
      <c r="A227" s="159">
        <v>216</v>
      </c>
      <c r="B227" s="160">
        <f t="shared" si="9"/>
        <v>136</v>
      </c>
      <c r="C227" s="161">
        <v>278.20999999999998</v>
      </c>
      <c r="D227" s="162">
        <v>44710</v>
      </c>
      <c r="E227" s="163">
        <v>31909</v>
      </c>
      <c r="F227" s="162">
        <f t="shared" si="11"/>
        <v>1807</v>
      </c>
      <c r="G227" s="164">
        <f t="shared" si="10"/>
        <v>1330</v>
      </c>
      <c r="H227" s="163">
        <v>14</v>
      </c>
    </row>
    <row r="228" spans="1:8" x14ac:dyDescent="0.2">
      <c r="A228" s="159">
        <v>217</v>
      </c>
      <c r="B228" s="160">
        <f t="shared" si="9"/>
        <v>136.01</v>
      </c>
      <c r="C228" s="161">
        <v>278.20999999999998</v>
      </c>
      <c r="D228" s="162">
        <v>44710</v>
      </c>
      <c r="E228" s="163">
        <v>31909</v>
      </c>
      <c r="F228" s="162">
        <f t="shared" si="11"/>
        <v>1807</v>
      </c>
      <c r="G228" s="164">
        <f t="shared" si="10"/>
        <v>1330</v>
      </c>
      <c r="H228" s="163">
        <v>14</v>
      </c>
    </row>
    <row r="229" spans="1:8" x14ac:dyDescent="0.2">
      <c r="A229" s="159">
        <v>218</v>
      </c>
      <c r="B229" s="160">
        <f t="shared" si="9"/>
        <v>136.03</v>
      </c>
      <c r="C229" s="161">
        <v>278.20999999999998</v>
      </c>
      <c r="D229" s="162">
        <v>44710</v>
      </c>
      <c r="E229" s="163">
        <v>31909</v>
      </c>
      <c r="F229" s="162">
        <f t="shared" si="11"/>
        <v>1807</v>
      </c>
      <c r="G229" s="164">
        <f t="shared" si="10"/>
        <v>1330</v>
      </c>
      <c r="H229" s="163">
        <v>14</v>
      </c>
    </row>
    <row r="230" spans="1:8" x14ac:dyDescent="0.2">
      <c r="A230" s="159">
        <v>219</v>
      </c>
      <c r="B230" s="160">
        <f t="shared" si="9"/>
        <v>136.04</v>
      </c>
      <c r="C230" s="161">
        <v>278.20999999999998</v>
      </c>
      <c r="D230" s="162">
        <v>44710</v>
      </c>
      <c r="E230" s="163">
        <v>31909</v>
      </c>
      <c r="F230" s="162">
        <f t="shared" si="11"/>
        <v>1807</v>
      </c>
      <c r="G230" s="164">
        <f t="shared" si="10"/>
        <v>1330</v>
      </c>
      <c r="H230" s="163">
        <v>14</v>
      </c>
    </row>
    <row r="231" spans="1:8" x14ac:dyDescent="0.2">
      <c r="A231" s="159">
        <v>220</v>
      </c>
      <c r="B231" s="160">
        <f t="shared" si="9"/>
        <v>136.05000000000001</v>
      </c>
      <c r="C231" s="161">
        <v>278.20999999999998</v>
      </c>
      <c r="D231" s="162">
        <v>44710</v>
      </c>
      <c r="E231" s="163">
        <v>31909</v>
      </c>
      <c r="F231" s="162">
        <f t="shared" si="11"/>
        <v>1807</v>
      </c>
      <c r="G231" s="164">
        <f t="shared" si="10"/>
        <v>1330</v>
      </c>
      <c r="H231" s="163">
        <v>14</v>
      </c>
    </row>
    <row r="232" spans="1:8" x14ac:dyDescent="0.2">
      <c r="A232" s="159">
        <v>221</v>
      </c>
      <c r="B232" s="160">
        <f t="shared" si="9"/>
        <v>136.06</v>
      </c>
      <c r="C232" s="161">
        <v>278.20999999999998</v>
      </c>
      <c r="D232" s="162">
        <v>44710</v>
      </c>
      <c r="E232" s="163">
        <v>31909</v>
      </c>
      <c r="F232" s="162">
        <f t="shared" si="11"/>
        <v>1807</v>
      </c>
      <c r="G232" s="164">
        <f t="shared" si="10"/>
        <v>1330</v>
      </c>
      <c r="H232" s="163">
        <v>14</v>
      </c>
    </row>
    <row r="233" spans="1:8" x14ac:dyDescent="0.2">
      <c r="A233" s="159">
        <v>222</v>
      </c>
      <c r="B233" s="160">
        <f t="shared" si="9"/>
        <v>136.08000000000001</v>
      </c>
      <c r="C233" s="161">
        <v>278.20999999999998</v>
      </c>
      <c r="D233" s="162">
        <v>44710</v>
      </c>
      <c r="E233" s="163">
        <v>31909</v>
      </c>
      <c r="F233" s="162">
        <f t="shared" si="11"/>
        <v>1807</v>
      </c>
      <c r="G233" s="164">
        <f t="shared" si="10"/>
        <v>1330</v>
      </c>
      <c r="H233" s="163">
        <v>14</v>
      </c>
    </row>
    <row r="234" spans="1:8" x14ac:dyDescent="0.2">
      <c r="A234" s="159">
        <v>223</v>
      </c>
      <c r="B234" s="160">
        <f t="shared" si="9"/>
        <v>136.09</v>
      </c>
      <c r="C234" s="161">
        <v>278.20999999999998</v>
      </c>
      <c r="D234" s="162">
        <v>44710</v>
      </c>
      <c r="E234" s="163">
        <v>31909</v>
      </c>
      <c r="F234" s="162">
        <f t="shared" si="11"/>
        <v>1806</v>
      </c>
      <c r="G234" s="164">
        <f t="shared" si="10"/>
        <v>1330</v>
      </c>
      <c r="H234" s="163">
        <v>14</v>
      </c>
    </row>
    <row r="235" spans="1:8" x14ac:dyDescent="0.2">
      <c r="A235" s="159">
        <v>224</v>
      </c>
      <c r="B235" s="160">
        <f t="shared" si="9"/>
        <v>136.1</v>
      </c>
      <c r="C235" s="161">
        <v>278.20999999999998</v>
      </c>
      <c r="D235" s="162">
        <v>44710</v>
      </c>
      <c r="E235" s="163">
        <v>31909</v>
      </c>
      <c r="F235" s="162">
        <f t="shared" si="11"/>
        <v>1806</v>
      </c>
      <c r="G235" s="164">
        <f t="shared" si="10"/>
        <v>1330</v>
      </c>
      <c r="H235" s="163">
        <v>14</v>
      </c>
    </row>
    <row r="236" spans="1:8" x14ac:dyDescent="0.2">
      <c r="A236" s="159">
        <v>225</v>
      </c>
      <c r="B236" s="160">
        <f t="shared" si="9"/>
        <v>136.12</v>
      </c>
      <c r="C236" s="161">
        <v>278.20999999999998</v>
      </c>
      <c r="D236" s="162">
        <v>44710</v>
      </c>
      <c r="E236" s="163">
        <v>31909</v>
      </c>
      <c r="F236" s="162">
        <f t="shared" si="11"/>
        <v>1806</v>
      </c>
      <c r="G236" s="164">
        <f t="shared" si="10"/>
        <v>1329</v>
      </c>
      <c r="H236" s="163">
        <v>14</v>
      </c>
    </row>
    <row r="237" spans="1:8" x14ac:dyDescent="0.2">
      <c r="A237" s="159">
        <v>226</v>
      </c>
      <c r="B237" s="160">
        <f t="shared" si="9"/>
        <v>136.13</v>
      </c>
      <c r="C237" s="161">
        <v>278.20999999999998</v>
      </c>
      <c r="D237" s="162">
        <v>44710</v>
      </c>
      <c r="E237" s="163">
        <v>31909</v>
      </c>
      <c r="F237" s="162">
        <f t="shared" si="11"/>
        <v>1806</v>
      </c>
      <c r="G237" s="164">
        <f t="shared" si="10"/>
        <v>1329</v>
      </c>
      <c r="H237" s="163">
        <v>14</v>
      </c>
    </row>
    <row r="238" spans="1:8" x14ac:dyDescent="0.2">
      <c r="A238" s="159">
        <v>227</v>
      </c>
      <c r="B238" s="160">
        <f t="shared" si="9"/>
        <v>136.13999999999999</v>
      </c>
      <c r="C238" s="161">
        <v>278.20999999999998</v>
      </c>
      <c r="D238" s="162">
        <v>44710</v>
      </c>
      <c r="E238" s="163">
        <v>31909</v>
      </c>
      <c r="F238" s="162">
        <f t="shared" si="11"/>
        <v>1806</v>
      </c>
      <c r="G238" s="164">
        <f t="shared" si="10"/>
        <v>1329</v>
      </c>
      <c r="H238" s="163">
        <v>14</v>
      </c>
    </row>
    <row r="239" spans="1:8" x14ac:dyDescent="0.2">
      <c r="A239" s="159">
        <v>228</v>
      </c>
      <c r="B239" s="160">
        <f t="shared" si="9"/>
        <v>136.16</v>
      </c>
      <c r="C239" s="161">
        <v>278.20999999999998</v>
      </c>
      <c r="D239" s="162">
        <v>44710</v>
      </c>
      <c r="E239" s="163">
        <v>31909</v>
      </c>
      <c r="F239" s="162">
        <f t="shared" si="11"/>
        <v>1806</v>
      </c>
      <c r="G239" s="164">
        <f t="shared" si="10"/>
        <v>1329</v>
      </c>
      <c r="H239" s="163">
        <v>14</v>
      </c>
    </row>
    <row r="240" spans="1:8" x14ac:dyDescent="0.2">
      <c r="A240" s="159">
        <v>229</v>
      </c>
      <c r="B240" s="160">
        <f t="shared" si="9"/>
        <v>136.16999999999999</v>
      </c>
      <c r="C240" s="161">
        <v>278.20999999999998</v>
      </c>
      <c r="D240" s="162">
        <v>44710</v>
      </c>
      <c r="E240" s="163">
        <v>31909</v>
      </c>
      <c r="F240" s="162">
        <f t="shared" si="11"/>
        <v>1806</v>
      </c>
      <c r="G240" s="164">
        <f t="shared" si="10"/>
        <v>1329</v>
      </c>
      <c r="H240" s="163">
        <v>14</v>
      </c>
    </row>
    <row r="241" spans="1:8" x14ac:dyDescent="0.2">
      <c r="A241" s="159">
        <v>230</v>
      </c>
      <c r="B241" s="160">
        <f t="shared" si="9"/>
        <v>136.18</v>
      </c>
      <c r="C241" s="161">
        <v>278.20999999999998</v>
      </c>
      <c r="D241" s="162">
        <v>44710</v>
      </c>
      <c r="E241" s="163">
        <v>31909</v>
      </c>
      <c r="F241" s="162">
        <f t="shared" si="11"/>
        <v>1806</v>
      </c>
      <c r="G241" s="164">
        <f t="shared" si="10"/>
        <v>1329</v>
      </c>
      <c r="H241" s="163">
        <v>14</v>
      </c>
    </row>
    <row r="242" spans="1:8" x14ac:dyDescent="0.2">
      <c r="A242" s="159">
        <v>231</v>
      </c>
      <c r="B242" s="160">
        <f t="shared" si="9"/>
        <v>136.19</v>
      </c>
      <c r="C242" s="161">
        <v>278.20999999999998</v>
      </c>
      <c r="D242" s="162">
        <v>44710</v>
      </c>
      <c r="E242" s="163">
        <v>31909</v>
      </c>
      <c r="F242" s="162">
        <f t="shared" si="11"/>
        <v>1805</v>
      </c>
      <c r="G242" s="164">
        <f t="shared" si="10"/>
        <v>1329</v>
      </c>
      <c r="H242" s="163">
        <v>14</v>
      </c>
    </row>
    <row r="243" spans="1:8" x14ac:dyDescent="0.2">
      <c r="A243" s="159">
        <v>232</v>
      </c>
      <c r="B243" s="160">
        <f t="shared" si="9"/>
        <v>136.21</v>
      </c>
      <c r="C243" s="161">
        <v>278.20999999999998</v>
      </c>
      <c r="D243" s="162">
        <v>44710</v>
      </c>
      <c r="E243" s="163">
        <v>31909</v>
      </c>
      <c r="F243" s="162">
        <f t="shared" si="11"/>
        <v>1805</v>
      </c>
      <c r="G243" s="164">
        <f t="shared" si="10"/>
        <v>1329</v>
      </c>
      <c r="H243" s="163">
        <v>14</v>
      </c>
    </row>
    <row r="244" spans="1:8" x14ac:dyDescent="0.2">
      <c r="A244" s="159">
        <v>233</v>
      </c>
      <c r="B244" s="160">
        <f t="shared" si="9"/>
        <v>136.22</v>
      </c>
      <c r="C244" s="161">
        <v>278.20999999999998</v>
      </c>
      <c r="D244" s="162">
        <v>44710</v>
      </c>
      <c r="E244" s="163">
        <v>31909</v>
      </c>
      <c r="F244" s="162">
        <f t="shared" si="11"/>
        <v>1805</v>
      </c>
      <c r="G244" s="164">
        <f t="shared" si="10"/>
        <v>1329</v>
      </c>
      <c r="H244" s="163">
        <v>14</v>
      </c>
    </row>
    <row r="245" spans="1:8" x14ac:dyDescent="0.2">
      <c r="A245" s="159">
        <v>234</v>
      </c>
      <c r="B245" s="160">
        <f t="shared" si="9"/>
        <v>136.22999999999999</v>
      </c>
      <c r="C245" s="161">
        <v>278.20999999999998</v>
      </c>
      <c r="D245" s="162">
        <v>44710</v>
      </c>
      <c r="E245" s="163">
        <v>31909</v>
      </c>
      <c r="F245" s="162">
        <f t="shared" si="11"/>
        <v>1805</v>
      </c>
      <c r="G245" s="164">
        <f t="shared" si="10"/>
        <v>1329</v>
      </c>
      <c r="H245" s="163">
        <v>14</v>
      </c>
    </row>
    <row r="246" spans="1:8" x14ac:dyDescent="0.2">
      <c r="A246" s="159">
        <v>235</v>
      </c>
      <c r="B246" s="160">
        <f t="shared" si="9"/>
        <v>136.24</v>
      </c>
      <c r="C246" s="161">
        <v>278.20999999999998</v>
      </c>
      <c r="D246" s="162">
        <v>44710</v>
      </c>
      <c r="E246" s="163">
        <v>31909</v>
      </c>
      <c r="F246" s="162">
        <f t="shared" si="11"/>
        <v>1805</v>
      </c>
      <c r="G246" s="164">
        <f t="shared" si="10"/>
        <v>1329</v>
      </c>
      <c r="H246" s="163">
        <v>14</v>
      </c>
    </row>
    <row r="247" spans="1:8" x14ac:dyDescent="0.2">
      <c r="A247" s="159">
        <v>236</v>
      </c>
      <c r="B247" s="160">
        <f t="shared" ref="B247:B310" si="12">ROUND(2.9*LN(A247)+120.41,2)</f>
        <v>136.26</v>
      </c>
      <c r="C247" s="161">
        <v>278.20999999999998</v>
      </c>
      <c r="D247" s="162">
        <v>44710</v>
      </c>
      <c r="E247" s="163">
        <v>31909</v>
      </c>
      <c r="F247" s="162">
        <f t="shared" si="11"/>
        <v>1805</v>
      </c>
      <c r="G247" s="164">
        <f t="shared" si="10"/>
        <v>1328</v>
      </c>
      <c r="H247" s="163">
        <v>14</v>
      </c>
    </row>
    <row r="248" spans="1:8" x14ac:dyDescent="0.2">
      <c r="A248" s="159">
        <v>237</v>
      </c>
      <c r="B248" s="160">
        <f t="shared" si="12"/>
        <v>136.27000000000001</v>
      </c>
      <c r="C248" s="161">
        <v>278.20999999999998</v>
      </c>
      <c r="D248" s="162">
        <v>44710</v>
      </c>
      <c r="E248" s="163">
        <v>31909</v>
      </c>
      <c r="F248" s="162">
        <f t="shared" si="11"/>
        <v>1805</v>
      </c>
      <c r="G248" s="164">
        <f t="shared" si="10"/>
        <v>1328</v>
      </c>
      <c r="H248" s="163">
        <v>14</v>
      </c>
    </row>
    <row r="249" spans="1:8" x14ac:dyDescent="0.2">
      <c r="A249" s="159">
        <v>238</v>
      </c>
      <c r="B249" s="160">
        <f t="shared" si="12"/>
        <v>136.28</v>
      </c>
      <c r="C249" s="161">
        <v>278.20999999999998</v>
      </c>
      <c r="D249" s="162">
        <v>44710</v>
      </c>
      <c r="E249" s="163">
        <v>31909</v>
      </c>
      <c r="F249" s="162">
        <f t="shared" si="11"/>
        <v>1805</v>
      </c>
      <c r="G249" s="164">
        <f t="shared" si="10"/>
        <v>1328</v>
      </c>
      <c r="H249" s="163">
        <v>14</v>
      </c>
    </row>
    <row r="250" spans="1:8" x14ac:dyDescent="0.2">
      <c r="A250" s="159">
        <v>239</v>
      </c>
      <c r="B250" s="160">
        <f t="shared" si="12"/>
        <v>136.29</v>
      </c>
      <c r="C250" s="161">
        <v>278.20999999999998</v>
      </c>
      <c r="D250" s="162">
        <v>44710</v>
      </c>
      <c r="E250" s="163">
        <v>31909</v>
      </c>
      <c r="F250" s="162">
        <f t="shared" si="11"/>
        <v>1804</v>
      </c>
      <c r="G250" s="164">
        <f t="shared" si="10"/>
        <v>1328</v>
      </c>
      <c r="H250" s="163">
        <v>14</v>
      </c>
    </row>
    <row r="251" spans="1:8" x14ac:dyDescent="0.2">
      <c r="A251" s="159">
        <v>240</v>
      </c>
      <c r="B251" s="160">
        <f t="shared" si="12"/>
        <v>136.30000000000001</v>
      </c>
      <c r="C251" s="161">
        <v>278.20999999999998</v>
      </c>
      <c r="D251" s="162">
        <v>44710</v>
      </c>
      <c r="E251" s="163">
        <v>31909</v>
      </c>
      <c r="F251" s="162">
        <f t="shared" si="11"/>
        <v>1804</v>
      </c>
      <c r="G251" s="164">
        <f t="shared" si="10"/>
        <v>1328</v>
      </c>
      <c r="H251" s="163">
        <v>14</v>
      </c>
    </row>
    <row r="252" spans="1:8" x14ac:dyDescent="0.2">
      <c r="A252" s="159">
        <v>241</v>
      </c>
      <c r="B252" s="160">
        <f t="shared" si="12"/>
        <v>136.32</v>
      </c>
      <c r="C252" s="161">
        <v>278.20999999999998</v>
      </c>
      <c r="D252" s="162">
        <v>44710</v>
      </c>
      <c r="E252" s="163">
        <v>31909</v>
      </c>
      <c r="F252" s="162">
        <f t="shared" si="11"/>
        <v>1804</v>
      </c>
      <c r="G252" s="164">
        <f t="shared" si="10"/>
        <v>1328</v>
      </c>
      <c r="H252" s="163">
        <v>14</v>
      </c>
    </row>
    <row r="253" spans="1:8" x14ac:dyDescent="0.2">
      <c r="A253" s="159">
        <v>242</v>
      </c>
      <c r="B253" s="160">
        <f t="shared" si="12"/>
        <v>136.33000000000001</v>
      </c>
      <c r="C253" s="161">
        <v>278.20999999999998</v>
      </c>
      <c r="D253" s="162">
        <v>44710</v>
      </c>
      <c r="E253" s="163">
        <v>31909</v>
      </c>
      <c r="F253" s="162">
        <f t="shared" si="11"/>
        <v>1804</v>
      </c>
      <c r="G253" s="164">
        <f t="shared" si="10"/>
        <v>1328</v>
      </c>
      <c r="H253" s="163">
        <v>14</v>
      </c>
    </row>
    <row r="254" spans="1:8" x14ac:dyDescent="0.2">
      <c r="A254" s="159">
        <v>243</v>
      </c>
      <c r="B254" s="160">
        <f t="shared" si="12"/>
        <v>136.34</v>
      </c>
      <c r="C254" s="161">
        <v>278.20999999999998</v>
      </c>
      <c r="D254" s="162">
        <v>44710</v>
      </c>
      <c r="E254" s="163">
        <v>31909</v>
      </c>
      <c r="F254" s="162">
        <f t="shared" si="11"/>
        <v>1804</v>
      </c>
      <c r="G254" s="164">
        <f t="shared" si="10"/>
        <v>1328</v>
      </c>
      <c r="H254" s="163">
        <v>14</v>
      </c>
    </row>
    <row r="255" spans="1:8" x14ac:dyDescent="0.2">
      <c r="A255" s="159">
        <v>244</v>
      </c>
      <c r="B255" s="160">
        <f t="shared" si="12"/>
        <v>136.35</v>
      </c>
      <c r="C255" s="161">
        <v>278.20999999999998</v>
      </c>
      <c r="D255" s="162">
        <v>44710</v>
      </c>
      <c r="E255" s="163">
        <v>31909</v>
      </c>
      <c r="F255" s="162">
        <f t="shared" si="11"/>
        <v>1804</v>
      </c>
      <c r="G255" s="164">
        <f t="shared" si="10"/>
        <v>1328</v>
      </c>
      <c r="H255" s="163">
        <v>14</v>
      </c>
    </row>
    <row r="256" spans="1:8" x14ac:dyDescent="0.2">
      <c r="A256" s="159">
        <v>245</v>
      </c>
      <c r="B256" s="160">
        <f t="shared" si="12"/>
        <v>136.36000000000001</v>
      </c>
      <c r="C256" s="161">
        <v>278.20999999999998</v>
      </c>
      <c r="D256" s="162">
        <v>44710</v>
      </c>
      <c r="E256" s="163">
        <v>31909</v>
      </c>
      <c r="F256" s="162">
        <f t="shared" si="11"/>
        <v>1804</v>
      </c>
      <c r="G256" s="164">
        <f t="shared" si="10"/>
        <v>1328</v>
      </c>
      <c r="H256" s="163">
        <v>14</v>
      </c>
    </row>
    <row r="257" spans="1:8" x14ac:dyDescent="0.2">
      <c r="A257" s="159">
        <v>246</v>
      </c>
      <c r="B257" s="160">
        <f t="shared" si="12"/>
        <v>136.38</v>
      </c>
      <c r="C257" s="161">
        <v>278.20999999999998</v>
      </c>
      <c r="D257" s="162">
        <v>44710</v>
      </c>
      <c r="E257" s="163">
        <v>31909</v>
      </c>
      <c r="F257" s="162">
        <f t="shared" si="11"/>
        <v>1804</v>
      </c>
      <c r="G257" s="164">
        <f t="shared" si="10"/>
        <v>1328</v>
      </c>
      <c r="H257" s="163">
        <v>14</v>
      </c>
    </row>
    <row r="258" spans="1:8" x14ac:dyDescent="0.2">
      <c r="A258" s="159">
        <v>247</v>
      </c>
      <c r="B258" s="160">
        <f t="shared" si="12"/>
        <v>136.38999999999999</v>
      </c>
      <c r="C258" s="161">
        <v>278.20999999999998</v>
      </c>
      <c r="D258" s="162">
        <v>44710</v>
      </c>
      <c r="E258" s="163">
        <v>31909</v>
      </c>
      <c r="F258" s="162">
        <f t="shared" si="11"/>
        <v>1803</v>
      </c>
      <c r="G258" s="164">
        <f t="shared" si="10"/>
        <v>1328</v>
      </c>
      <c r="H258" s="163">
        <v>14</v>
      </c>
    </row>
    <row r="259" spans="1:8" x14ac:dyDescent="0.2">
      <c r="A259" s="159">
        <v>248</v>
      </c>
      <c r="B259" s="160">
        <f t="shared" si="12"/>
        <v>136.4</v>
      </c>
      <c r="C259" s="161">
        <v>278.20999999999998</v>
      </c>
      <c r="D259" s="162">
        <v>44710</v>
      </c>
      <c r="E259" s="163">
        <v>31909</v>
      </c>
      <c r="F259" s="162">
        <f t="shared" si="11"/>
        <v>1803</v>
      </c>
      <c r="G259" s="164">
        <f t="shared" si="10"/>
        <v>1327</v>
      </c>
      <c r="H259" s="163">
        <v>14</v>
      </c>
    </row>
    <row r="260" spans="1:8" x14ac:dyDescent="0.2">
      <c r="A260" s="159">
        <v>249</v>
      </c>
      <c r="B260" s="160">
        <f t="shared" si="12"/>
        <v>136.41</v>
      </c>
      <c r="C260" s="161">
        <v>278.20999999999998</v>
      </c>
      <c r="D260" s="162">
        <v>44710</v>
      </c>
      <c r="E260" s="163">
        <v>31909</v>
      </c>
      <c r="F260" s="162">
        <f t="shared" si="11"/>
        <v>1803</v>
      </c>
      <c r="G260" s="164">
        <f t="shared" si="10"/>
        <v>1327</v>
      </c>
      <c r="H260" s="163">
        <v>14</v>
      </c>
    </row>
    <row r="261" spans="1:8" x14ac:dyDescent="0.2">
      <c r="A261" s="159">
        <v>250</v>
      </c>
      <c r="B261" s="160">
        <f t="shared" si="12"/>
        <v>136.41999999999999</v>
      </c>
      <c r="C261" s="161">
        <v>278.20999999999998</v>
      </c>
      <c r="D261" s="162">
        <v>44710</v>
      </c>
      <c r="E261" s="163">
        <v>31909</v>
      </c>
      <c r="F261" s="162">
        <f t="shared" si="11"/>
        <v>1803</v>
      </c>
      <c r="G261" s="164">
        <f t="shared" si="10"/>
        <v>1327</v>
      </c>
      <c r="H261" s="163">
        <v>14</v>
      </c>
    </row>
    <row r="262" spans="1:8" x14ac:dyDescent="0.2">
      <c r="A262" s="159">
        <v>251</v>
      </c>
      <c r="B262" s="160">
        <f t="shared" si="12"/>
        <v>136.43</v>
      </c>
      <c r="C262" s="161">
        <v>278.20999999999998</v>
      </c>
      <c r="D262" s="162">
        <v>44710</v>
      </c>
      <c r="E262" s="163">
        <v>31909</v>
      </c>
      <c r="F262" s="162">
        <f t="shared" si="11"/>
        <v>1803</v>
      </c>
      <c r="G262" s="164">
        <f t="shared" si="10"/>
        <v>1327</v>
      </c>
      <c r="H262" s="163">
        <v>14</v>
      </c>
    </row>
    <row r="263" spans="1:8" x14ac:dyDescent="0.2">
      <c r="A263" s="159">
        <v>252</v>
      </c>
      <c r="B263" s="160">
        <f t="shared" si="12"/>
        <v>136.44999999999999</v>
      </c>
      <c r="C263" s="161">
        <v>278.20999999999998</v>
      </c>
      <c r="D263" s="162">
        <v>44710</v>
      </c>
      <c r="E263" s="163">
        <v>31909</v>
      </c>
      <c r="F263" s="162">
        <f t="shared" si="11"/>
        <v>1803</v>
      </c>
      <c r="G263" s="164">
        <f t="shared" si="10"/>
        <v>1327</v>
      </c>
      <c r="H263" s="163">
        <v>14</v>
      </c>
    </row>
    <row r="264" spans="1:8" x14ac:dyDescent="0.2">
      <c r="A264" s="159">
        <v>253</v>
      </c>
      <c r="B264" s="160">
        <f t="shared" si="12"/>
        <v>136.46</v>
      </c>
      <c r="C264" s="161">
        <v>278.20999999999998</v>
      </c>
      <c r="D264" s="162">
        <v>44710</v>
      </c>
      <c r="E264" s="163">
        <v>31909</v>
      </c>
      <c r="F264" s="162">
        <f t="shared" si="11"/>
        <v>1803</v>
      </c>
      <c r="G264" s="164">
        <f t="shared" si="10"/>
        <v>1327</v>
      </c>
      <c r="H264" s="163">
        <v>14</v>
      </c>
    </row>
    <row r="265" spans="1:8" x14ac:dyDescent="0.2">
      <c r="A265" s="159">
        <v>254</v>
      </c>
      <c r="B265" s="160">
        <f t="shared" si="12"/>
        <v>136.47</v>
      </c>
      <c r="C265" s="161">
        <v>278.20999999999998</v>
      </c>
      <c r="D265" s="162">
        <v>44710</v>
      </c>
      <c r="E265" s="163">
        <v>31909</v>
      </c>
      <c r="F265" s="162">
        <f t="shared" si="11"/>
        <v>1803</v>
      </c>
      <c r="G265" s="164">
        <f t="shared" si="10"/>
        <v>1327</v>
      </c>
      <c r="H265" s="163">
        <v>14</v>
      </c>
    </row>
    <row r="266" spans="1:8" x14ac:dyDescent="0.2">
      <c r="A266" s="159">
        <v>255</v>
      </c>
      <c r="B266" s="160">
        <f t="shared" si="12"/>
        <v>136.47999999999999</v>
      </c>
      <c r="C266" s="161">
        <v>278.20999999999998</v>
      </c>
      <c r="D266" s="162">
        <v>44710</v>
      </c>
      <c r="E266" s="163">
        <v>31909</v>
      </c>
      <c r="F266" s="162">
        <f t="shared" si="11"/>
        <v>1803</v>
      </c>
      <c r="G266" s="164">
        <f t="shared" si="10"/>
        <v>1327</v>
      </c>
      <c r="H266" s="163">
        <v>14</v>
      </c>
    </row>
    <row r="267" spans="1:8" x14ac:dyDescent="0.2">
      <c r="A267" s="159">
        <v>256</v>
      </c>
      <c r="B267" s="160">
        <f t="shared" si="12"/>
        <v>136.49</v>
      </c>
      <c r="C267" s="161">
        <v>278.20999999999998</v>
      </c>
      <c r="D267" s="162">
        <v>44710</v>
      </c>
      <c r="E267" s="163">
        <v>31909</v>
      </c>
      <c r="F267" s="162">
        <f t="shared" si="11"/>
        <v>1803</v>
      </c>
      <c r="G267" s="164">
        <f t="shared" si="10"/>
        <v>1327</v>
      </c>
      <c r="H267" s="163">
        <v>14</v>
      </c>
    </row>
    <row r="268" spans="1:8" x14ac:dyDescent="0.2">
      <c r="A268" s="159">
        <v>257</v>
      </c>
      <c r="B268" s="160">
        <f t="shared" si="12"/>
        <v>136.5</v>
      </c>
      <c r="C268" s="161">
        <v>278.20999999999998</v>
      </c>
      <c r="D268" s="162">
        <v>44710</v>
      </c>
      <c r="E268" s="163">
        <v>31909</v>
      </c>
      <c r="F268" s="162">
        <f t="shared" si="11"/>
        <v>1802</v>
      </c>
      <c r="G268" s="164">
        <f t="shared" si="10"/>
        <v>1327</v>
      </c>
      <c r="H268" s="163">
        <v>14</v>
      </c>
    </row>
    <row r="269" spans="1:8" x14ac:dyDescent="0.2">
      <c r="A269" s="159">
        <v>258</v>
      </c>
      <c r="B269" s="160">
        <f t="shared" si="12"/>
        <v>136.51</v>
      </c>
      <c r="C269" s="161">
        <v>278.20999999999998</v>
      </c>
      <c r="D269" s="162">
        <v>44710</v>
      </c>
      <c r="E269" s="163">
        <v>31909</v>
      </c>
      <c r="F269" s="162">
        <f t="shared" si="11"/>
        <v>1802</v>
      </c>
      <c r="G269" s="164">
        <f t="shared" si="10"/>
        <v>1327</v>
      </c>
      <c r="H269" s="163">
        <v>14</v>
      </c>
    </row>
    <row r="270" spans="1:8" x14ac:dyDescent="0.2">
      <c r="A270" s="159">
        <v>259</v>
      </c>
      <c r="B270" s="160">
        <f t="shared" si="12"/>
        <v>136.52000000000001</v>
      </c>
      <c r="C270" s="161">
        <v>278.20999999999998</v>
      </c>
      <c r="D270" s="162">
        <v>44710</v>
      </c>
      <c r="E270" s="163">
        <v>31909</v>
      </c>
      <c r="F270" s="162">
        <f t="shared" si="11"/>
        <v>1802</v>
      </c>
      <c r="G270" s="164">
        <f t="shared" ref="G270:G333" si="13">ROUND(0.25*12*(1/B270*D270+1/C270*E270),0)</f>
        <v>1327</v>
      </c>
      <c r="H270" s="163">
        <v>14</v>
      </c>
    </row>
    <row r="271" spans="1:8" x14ac:dyDescent="0.2">
      <c r="A271" s="159">
        <v>260</v>
      </c>
      <c r="B271" s="160">
        <f t="shared" si="12"/>
        <v>136.54</v>
      </c>
      <c r="C271" s="161">
        <v>278.20999999999998</v>
      </c>
      <c r="D271" s="162">
        <v>44710</v>
      </c>
      <c r="E271" s="163">
        <v>31909</v>
      </c>
      <c r="F271" s="162">
        <f t="shared" ref="F271:F334" si="14">ROUND(0.25*12*1.348*(1/B271*D271+1/C271*E271)+H271,0)</f>
        <v>1802</v>
      </c>
      <c r="G271" s="164">
        <f t="shared" si="13"/>
        <v>1326</v>
      </c>
      <c r="H271" s="163">
        <v>14</v>
      </c>
    </row>
    <row r="272" spans="1:8" x14ac:dyDescent="0.2">
      <c r="A272" s="159">
        <v>261</v>
      </c>
      <c r="B272" s="160">
        <f t="shared" si="12"/>
        <v>136.55000000000001</v>
      </c>
      <c r="C272" s="161">
        <v>278.20999999999998</v>
      </c>
      <c r="D272" s="162">
        <v>44710</v>
      </c>
      <c r="E272" s="163">
        <v>31909</v>
      </c>
      <c r="F272" s="162">
        <f t="shared" si="14"/>
        <v>1802</v>
      </c>
      <c r="G272" s="164">
        <f t="shared" si="13"/>
        <v>1326</v>
      </c>
      <c r="H272" s="163">
        <v>14</v>
      </c>
    </row>
    <row r="273" spans="1:8" x14ac:dyDescent="0.2">
      <c r="A273" s="159">
        <v>262</v>
      </c>
      <c r="B273" s="160">
        <f t="shared" si="12"/>
        <v>136.56</v>
      </c>
      <c r="C273" s="161">
        <v>278.20999999999998</v>
      </c>
      <c r="D273" s="162">
        <v>44710</v>
      </c>
      <c r="E273" s="163">
        <v>31909</v>
      </c>
      <c r="F273" s="162">
        <f t="shared" si="14"/>
        <v>1802</v>
      </c>
      <c r="G273" s="164">
        <f t="shared" si="13"/>
        <v>1326</v>
      </c>
      <c r="H273" s="163">
        <v>14</v>
      </c>
    </row>
    <row r="274" spans="1:8" x14ac:dyDescent="0.2">
      <c r="A274" s="159">
        <v>263</v>
      </c>
      <c r="B274" s="160">
        <f t="shared" si="12"/>
        <v>136.57</v>
      </c>
      <c r="C274" s="161">
        <v>278.20999999999998</v>
      </c>
      <c r="D274" s="162">
        <v>44710</v>
      </c>
      <c r="E274" s="163">
        <v>31909</v>
      </c>
      <c r="F274" s="162">
        <f t="shared" si="14"/>
        <v>1802</v>
      </c>
      <c r="G274" s="164">
        <f t="shared" si="13"/>
        <v>1326</v>
      </c>
      <c r="H274" s="163">
        <v>14</v>
      </c>
    </row>
    <row r="275" spans="1:8" x14ac:dyDescent="0.2">
      <c r="A275" s="159">
        <v>264</v>
      </c>
      <c r="B275" s="160">
        <f t="shared" si="12"/>
        <v>136.58000000000001</v>
      </c>
      <c r="C275" s="161">
        <v>278.20999999999998</v>
      </c>
      <c r="D275" s="162">
        <v>44710</v>
      </c>
      <c r="E275" s="163">
        <v>31909</v>
      </c>
      <c r="F275" s="162">
        <f t="shared" si="14"/>
        <v>1802</v>
      </c>
      <c r="G275" s="164">
        <f t="shared" si="13"/>
        <v>1326</v>
      </c>
      <c r="H275" s="163">
        <v>14</v>
      </c>
    </row>
    <row r="276" spans="1:8" x14ac:dyDescent="0.2">
      <c r="A276" s="159">
        <v>265</v>
      </c>
      <c r="B276" s="160">
        <f t="shared" si="12"/>
        <v>136.59</v>
      </c>
      <c r="C276" s="161">
        <v>278.20999999999998</v>
      </c>
      <c r="D276" s="162">
        <v>44710</v>
      </c>
      <c r="E276" s="163">
        <v>31909</v>
      </c>
      <c r="F276" s="162">
        <f t="shared" si="14"/>
        <v>1802</v>
      </c>
      <c r="G276" s="164">
        <f t="shared" si="13"/>
        <v>1326</v>
      </c>
      <c r="H276" s="163">
        <v>14</v>
      </c>
    </row>
    <row r="277" spans="1:8" x14ac:dyDescent="0.2">
      <c r="A277" s="159">
        <v>266</v>
      </c>
      <c r="B277" s="160">
        <f t="shared" si="12"/>
        <v>136.6</v>
      </c>
      <c r="C277" s="161">
        <v>278.20999999999998</v>
      </c>
      <c r="D277" s="162">
        <v>44710</v>
      </c>
      <c r="E277" s="163">
        <v>31909</v>
      </c>
      <c r="F277" s="162">
        <f t="shared" si="14"/>
        <v>1801</v>
      </c>
      <c r="G277" s="164">
        <f t="shared" si="13"/>
        <v>1326</v>
      </c>
      <c r="H277" s="163">
        <v>14</v>
      </c>
    </row>
    <row r="278" spans="1:8" x14ac:dyDescent="0.2">
      <c r="A278" s="159">
        <v>267</v>
      </c>
      <c r="B278" s="160">
        <f t="shared" si="12"/>
        <v>136.61000000000001</v>
      </c>
      <c r="C278" s="161">
        <v>278.20999999999998</v>
      </c>
      <c r="D278" s="162">
        <v>44710</v>
      </c>
      <c r="E278" s="163">
        <v>31909</v>
      </c>
      <c r="F278" s="162">
        <f t="shared" si="14"/>
        <v>1801</v>
      </c>
      <c r="G278" s="164">
        <f t="shared" si="13"/>
        <v>1326</v>
      </c>
      <c r="H278" s="163">
        <v>14</v>
      </c>
    </row>
    <row r="279" spans="1:8" x14ac:dyDescent="0.2">
      <c r="A279" s="159">
        <v>268</v>
      </c>
      <c r="B279" s="160">
        <f t="shared" si="12"/>
        <v>136.62</v>
      </c>
      <c r="C279" s="161">
        <v>278.20999999999998</v>
      </c>
      <c r="D279" s="162">
        <v>44710</v>
      </c>
      <c r="E279" s="163">
        <v>31909</v>
      </c>
      <c r="F279" s="162">
        <f t="shared" si="14"/>
        <v>1801</v>
      </c>
      <c r="G279" s="164">
        <f t="shared" si="13"/>
        <v>1326</v>
      </c>
      <c r="H279" s="163">
        <v>14</v>
      </c>
    </row>
    <row r="280" spans="1:8" x14ac:dyDescent="0.2">
      <c r="A280" s="159">
        <v>269</v>
      </c>
      <c r="B280" s="160">
        <f t="shared" si="12"/>
        <v>136.63</v>
      </c>
      <c r="C280" s="161">
        <v>278.20999999999998</v>
      </c>
      <c r="D280" s="162">
        <v>44710</v>
      </c>
      <c r="E280" s="163">
        <v>31909</v>
      </c>
      <c r="F280" s="162">
        <f t="shared" si="14"/>
        <v>1801</v>
      </c>
      <c r="G280" s="164">
        <f t="shared" si="13"/>
        <v>1326</v>
      </c>
      <c r="H280" s="163">
        <v>14</v>
      </c>
    </row>
    <row r="281" spans="1:8" x14ac:dyDescent="0.2">
      <c r="A281" s="159">
        <v>270</v>
      </c>
      <c r="B281" s="160">
        <f t="shared" si="12"/>
        <v>136.65</v>
      </c>
      <c r="C281" s="161">
        <v>278.20999999999998</v>
      </c>
      <c r="D281" s="162">
        <v>44710</v>
      </c>
      <c r="E281" s="163">
        <v>31909</v>
      </c>
      <c r="F281" s="162">
        <f t="shared" si="14"/>
        <v>1801</v>
      </c>
      <c r="G281" s="164">
        <f t="shared" si="13"/>
        <v>1326</v>
      </c>
      <c r="H281" s="163">
        <v>14</v>
      </c>
    </row>
    <row r="282" spans="1:8" x14ac:dyDescent="0.2">
      <c r="A282" s="159">
        <v>271</v>
      </c>
      <c r="B282" s="160">
        <f t="shared" si="12"/>
        <v>136.66</v>
      </c>
      <c r="C282" s="161">
        <v>278.20999999999998</v>
      </c>
      <c r="D282" s="162">
        <v>44710</v>
      </c>
      <c r="E282" s="163">
        <v>31909</v>
      </c>
      <c r="F282" s="162">
        <f t="shared" si="14"/>
        <v>1801</v>
      </c>
      <c r="G282" s="164">
        <f t="shared" si="13"/>
        <v>1326</v>
      </c>
      <c r="H282" s="163">
        <v>14</v>
      </c>
    </row>
    <row r="283" spans="1:8" x14ac:dyDescent="0.2">
      <c r="A283" s="159">
        <v>272</v>
      </c>
      <c r="B283" s="160">
        <f t="shared" si="12"/>
        <v>136.66999999999999</v>
      </c>
      <c r="C283" s="161">
        <v>278.20999999999998</v>
      </c>
      <c r="D283" s="162">
        <v>44710</v>
      </c>
      <c r="E283" s="163">
        <v>31909</v>
      </c>
      <c r="F283" s="162">
        <f t="shared" si="14"/>
        <v>1801</v>
      </c>
      <c r="G283" s="164">
        <f t="shared" si="13"/>
        <v>1325</v>
      </c>
      <c r="H283" s="163">
        <v>14</v>
      </c>
    </row>
    <row r="284" spans="1:8" x14ac:dyDescent="0.2">
      <c r="A284" s="159">
        <v>273</v>
      </c>
      <c r="B284" s="160">
        <f t="shared" si="12"/>
        <v>136.68</v>
      </c>
      <c r="C284" s="161">
        <v>278.20999999999998</v>
      </c>
      <c r="D284" s="162">
        <v>44710</v>
      </c>
      <c r="E284" s="163">
        <v>31909</v>
      </c>
      <c r="F284" s="162">
        <f t="shared" si="14"/>
        <v>1801</v>
      </c>
      <c r="G284" s="164">
        <f t="shared" si="13"/>
        <v>1325</v>
      </c>
      <c r="H284" s="163">
        <v>14</v>
      </c>
    </row>
    <row r="285" spans="1:8" x14ac:dyDescent="0.2">
      <c r="A285" s="159">
        <v>274</v>
      </c>
      <c r="B285" s="160">
        <f t="shared" si="12"/>
        <v>136.69</v>
      </c>
      <c r="C285" s="161">
        <v>278.20999999999998</v>
      </c>
      <c r="D285" s="162">
        <v>44710</v>
      </c>
      <c r="E285" s="163">
        <v>31909</v>
      </c>
      <c r="F285" s="162">
        <f t="shared" si="14"/>
        <v>1801</v>
      </c>
      <c r="G285" s="164">
        <f t="shared" si="13"/>
        <v>1325</v>
      </c>
      <c r="H285" s="163">
        <v>14</v>
      </c>
    </row>
    <row r="286" spans="1:8" x14ac:dyDescent="0.2">
      <c r="A286" s="159">
        <v>275</v>
      </c>
      <c r="B286" s="160">
        <f t="shared" si="12"/>
        <v>136.69999999999999</v>
      </c>
      <c r="C286" s="161">
        <v>278.20999999999998</v>
      </c>
      <c r="D286" s="162">
        <v>44710</v>
      </c>
      <c r="E286" s="163">
        <v>31909</v>
      </c>
      <c r="F286" s="162">
        <f t="shared" si="14"/>
        <v>1800</v>
      </c>
      <c r="G286" s="164">
        <f t="shared" si="13"/>
        <v>1325</v>
      </c>
      <c r="H286" s="163">
        <v>14</v>
      </c>
    </row>
    <row r="287" spans="1:8" x14ac:dyDescent="0.2">
      <c r="A287" s="159">
        <v>276</v>
      </c>
      <c r="B287" s="160">
        <f t="shared" si="12"/>
        <v>136.71</v>
      </c>
      <c r="C287" s="161">
        <v>278.20999999999998</v>
      </c>
      <c r="D287" s="162">
        <v>44710</v>
      </c>
      <c r="E287" s="163">
        <v>31909</v>
      </c>
      <c r="F287" s="162">
        <f t="shared" si="14"/>
        <v>1800</v>
      </c>
      <c r="G287" s="164">
        <f t="shared" si="13"/>
        <v>1325</v>
      </c>
      <c r="H287" s="163">
        <v>14</v>
      </c>
    </row>
    <row r="288" spans="1:8" x14ac:dyDescent="0.2">
      <c r="A288" s="159">
        <v>277</v>
      </c>
      <c r="B288" s="160">
        <f t="shared" si="12"/>
        <v>136.72</v>
      </c>
      <c r="C288" s="161">
        <v>278.20999999999998</v>
      </c>
      <c r="D288" s="162">
        <v>44710</v>
      </c>
      <c r="E288" s="163">
        <v>31909</v>
      </c>
      <c r="F288" s="162">
        <f t="shared" si="14"/>
        <v>1800</v>
      </c>
      <c r="G288" s="164">
        <f t="shared" si="13"/>
        <v>1325</v>
      </c>
      <c r="H288" s="163">
        <v>14</v>
      </c>
    </row>
    <row r="289" spans="1:8" x14ac:dyDescent="0.2">
      <c r="A289" s="159">
        <v>278</v>
      </c>
      <c r="B289" s="160">
        <f t="shared" si="12"/>
        <v>136.72999999999999</v>
      </c>
      <c r="C289" s="161">
        <v>278.20999999999998</v>
      </c>
      <c r="D289" s="162">
        <v>44710</v>
      </c>
      <c r="E289" s="163">
        <v>31909</v>
      </c>
      <c r="F289" s="162">
        <f t="shared" si="14"/>
        <v>1800</v>
      </c>
      <c r="G289" s="164">
        <f t="shared" si="13"/>
        <v>1325</v>
      </c>
      <c r="H289" s="163">
        <v>14</v>
      </c>
    </row>
    <row r="290" spans="1:8" x14ac:dyDescent="0.2">
      <c r="A290" s="159">
        <v>279</v>
      </c>
      <c r="B290" s="160">
        <f t="shared" si="12"/>
        <v>136.74</v>
      </c>
      <c r="C290" s="161">
        <v>278.20999999999998</v>
      </c>
      <c r="D290" s="162">
        <v>44710</v>
      </c>
      <c r="E290" s="163">
        <v>31909</v>
      </c>
      <c r="F290" s="162">
        <f t="shared" si="14"/>
        <v>1800</v>
      </c>
      <c r="G290" s="164">
        <f t="shared" si="13"/>
        <v>1325</v>
      </c>
      <c r="H290" s="163">
        <v>14</v>
      </c>
    </row>
    <row r="291" spans="1:8" x14ac:dyDescent="0.2">
      <c r="A291" s="159">
        <v>280</v>
      </c>
      <c r="B291" s="160">
        <f t="shared" si="12"/>
        <v>136.75</v>
      </c>
      <c r="C291" s="161">
        <v>278.20999999999998</v>
      </c>
      <c r="D291" s="162">
        <v>44710</v>
      </c>
      <c r="E291" s="163">
        <v>31909</v>
      </c>
      <c r="F291" s="162">
        <f t="shared" si="14"/>
        <v>1800</v>
      </c>
      <c r="G291" s="164">
        <f t="shared" si="13"/>
        <v>1325</v>
      </c>
      <c r="H291" s="163">
        <v>14</v>
      </c>
    </row>
    <row r="292" spans="1:8" x14ac:dyDescent="0.2">
      <c r="A292" s="159">
        <v>281</v>
      </c>
      <c r="B292" s="160">
        <f t="shared" si="12"/>
        <v>136.76</v>
      </c>
      <c r="C292" s="161">
        <v>278.20999999999998</v>
      </c>
      <c r="D292" s="162">
        <v>44710</v>
      </c>
      <c r="E292" s="163">
        <v>31909</v>
      </c>
      <c r="F292" s="162">
        <f t="shared" si="14"/>
        <v>1800</v>
      </c>
      <c r="G292" s="164">
        <f t="shared" si="13"/>
        <v>1325</v>
      </c>
      <c r="H292" s="163">
        <v>14</v>
      </c>
    </row>
    <row r="293" spans="1:8" x14ac:dyDescent="0.2">
      <c r="A293" s="159">
        <v>282</v>
      </c>
      <c r="B293" s="160">
        <f t="shared" si="12"/>
        <v>136.77000000000001</v>
      </c>
      <c r="C293" s="161">
        <v>278.20999999999998</v>
      </c>
      <c r="D293" s="162">
        <v>44710</v>
      </c>
      <c r="E293" s="163">
        <v>31909</v>
      </c>
      <c r="F293" s="162">
        <f t="shared" si="14"/>
        <v>1800</v>
      </c>
      <c r="G293" s="164">
        <f t="shared" si="13"/>
        <v>1325</v>
      </c>
      <c r="H293" s="163">
        <v>14</v>
      </c>
    </row>
    <row r="294" spans="1:8" x14ac:dyDescent="0.2">
      <c r="A294" s="159">
        <v>283</v>
      </c>
      <c r="B294" s="160">
        <f t="shared" si="12"/>
        <v>136.78</v>
      </c>
      <c r="C294" s="161">
        <v>278.20999999999998</v>
      </c>
      <c r="D294" s="162">
        <v>44710</v>
      </c>
      <c r="E294" s="163">
        <v>31909</v>
      </c>
      <c r="F294" s="162">
        <f t="shared" si="14"/>
        <v>1800</v>
      </c>
      <c r="G294" s="164">
        <f t="shared" si="13"/>
        <v>1325</v>
      </c>
      <c r="H294" s="163">
        <v>14</v>
      </c>
    </row>
    <row r="295" spans="1:8" x14ac:dyDescent="0.2">
      <c r="A295" s="159">
        <v>284</v>
      </c>
      <c r="B295" s="160">
        <f t="shared" si="12"/>
        <v>136.79</v>
      </c>
      <c r="C295" s="161">
        <v>278.20999999999998</v>
      </c>
      <c r="D295" s="162">
        <v>44710</v>
      </c>
      <c r="E295" s="163">
        <v>31909</v>
      </c>
      <c r="F295" s="162">
        <f t="shared" si="14"/>
        <v>1800</v>
      </c>
      <c r="G295" s="164">
        <f t="shared" si="13"/>
        <v>1325</v>
      </c>
      <c r="H295" s="163">
        <v>14</v>
      </c>
    </row>
    <row r="296" spans="1:8" x14ac:dyDescent="0.2">
      <c r="A296" s="159">
        <v>285</v>
      </c>
      <c r="B296" s="160">
        <f t="shared" si="12"/>
        <v>136.80000000000001</v>
      </c>
      <c r="C296" s="161">
        <v>278.20999999999998</v>
      </c>
      <c r="D296" s="162">
        <v>44710</v>
      </c>
      <c r="E296" s="163">
        <v>31909</v>
      </c>
      <c r="F296" s="162">
        <f t="shared" si="14"/>
        <v>1800</v>
      </c>
      <c r="G296" s="164">
        <f t="shared" si="13"/>
        <v>1325</v>
      </c>
      <c r="H296" s="163">
        <v>14</v>
      </c>
    </row>
    <row r="297" spans="1:8" x14ac:dyDescent="0.2">
      <c r="A297" s="159">
        <v>286</v>
      </c>
      <c r="B297" s="160">
        <f t="shared" si="12"/>
        <v>136.81</v>
      </c>
      <c r="C297" s="161">
        <v>278.20999999999998</v>
      </c>
      <c r="D297" s="162">
        <v>44710</v>
      </c>
      <c r="E297" s="163">
        <v>31909</v>
      </c>
      <c r="F297" s="162">
        <f t="shared" si="14"/>
        <v>1799</v>
      </c>
      <c r="G297" s="164">
        <f t="shared" si="13"/>
        <v>1324</v>
      </c>
      <c r="H297" s="163">
        <v>14</v>
      </c>
    </row>
    <row r="298" spans="1:8" x14ac:dyDescent="0.2">
      <c r="A298" s="159">
        <v>287</v>
      </c>
      <c r="B298" s="160">
        <f t="shared" si="12"/>
        <v>136.82</v>
      </c>
      <c r="C298" s="161">
        <v>278.20999999999998</v>
      </c>
      <c r="D298" s="162">
        <v>44710</v>
      </c>
      <c r="E298" s="163">
        <v>31909</v>
      </c>
      <c r="F298" s="162">
        <f t="shared" si="14"/>
        <v>1799</v>
      </c>
      <c r="G298" s="164">
        <f t="shared" si="13"/>
        <v>1324</v>
      </c>
      <c r="H298" s="163">
        <v>14</v>
      </c>
    </row>
    <row r="299" spans="1:8" x14ac:dyDescent="0.2">
      <c r="A299" s="159">
        <v>288</v>
      </c>
      <c r="B299" s="160">
        <f t="shared" si="12"/>
        <v>136.83000000000001</v>
      </c>
      <c r="C299" s="161">
        <v>278.20999999999998</v>
      </c>
      <c r="D299" s="162">
        <v>44710</v>
      </c>
      <c r="E299" s="163">
        <v>31909</v>
      </c>
      <c r="F299" s="162">
        <f t="shared" si="14"/>
        <v>1799</v>
      </c>
      <c r="G299" s="164">
        <f t="shared" si="13"/>
        <v>1324</v>
      </c>
      <c r="H299" s="163">
        <v>14</v>
      </c>
    </row>
    <row r="300" spans="1:8" x14ac:dyDescent="0.2">
      <c r="A300" s="159">
        <v>289</v>
      </c>
      <c r="B300" s="160">
        <f t="shared" si="12"/>
        <v>136.84</v>
      </c>
      <c r="C300" s="161">
        <v>278.20999999999998</v>
      </c>
      <c r="D300" s="162">
        <v>44710</v>
      </c>
      <c r="E300" s="163">
        <v>31909</v>
      </c>
      <c r="F300" s="162">
        <f t="shared" si="14"/>
        <v>1799</v>
      </c>
      <c r="G300" s="164">
        <f t="shared" si="13"/>
        <v>1324</v>
      </c>
      <c r="H300" s="163">
        <v>14</v>
      </c>
    </row>
    <row r="301" spans="1:8" x14ac:dyDescent="0.2">
      <c r="A301" s="159">
        <v>290</v>
      </c>
      <c r="B301" s="160">
        <f t="shared" si="12"/>
        <v>136.85</v>
      </c>
      <c r="C301" s="161">
        <v>278.20999999999998</v>
      </c>
      <c r="D301" s="162">
        <v>44710</v>
      </c>
      <c r="E301" s="163">
        <v>31909</v>
      </c>
      <c r="F301" s="162">
        <f t="shared" si="14"/>
        <v>1799</v>
      </c>
      <c r="G301" s="164">
        <f t="shared" si="13"/>
        <v>1324</v>
      </c>
      <c r="H301" s="163">
        <v>14</v>
      </c>
    </row>
    <row r="302" spans="1:8" x14ac:dyDescent="0.2">
      <c r="A302" s="159">
        <v>291</v>
      </c>
      <c r="B302" s="160">
        <f t="shared" si="12"/>
        <v>136.86000000000001</v>
      </c>
      <c r="C302" s="161">
        <v>278.20999999999998</v>
      </c>
      <c r="D302" s="162">
        <v>44710</v>
      </c>
      <c r="E302" s="163">
        <v>31909</v>
      </c>
      <c r="F302" s="162">
        <f t="shared" si="14"/>
        <v>1799</v>
      </c>
      <c r="G302" s="164">
        <f t="shared" si="13"/>
        <v>1324</v>
      </c>
      <c r="H302" s="163">
        <v>14</v>
      </c>
    </row>
    <row r="303" spans="1:8" x14ac:dyDescent="0.2">
      <c r="A303" s="159">
        <v>292</v>
      </c>
      <c r="B303" s="160">
        <f t="shared" si="12"/>
        <v>136.87</v>
      </c>
      <c r="C303" s="161">
        <v>278.20999999999998</v>
      </c>
      <c r="D303" s="162">
        <v>44710</v>
      </c>
      <c r="E303" s="163">
        <v>31909</v>
      </c>
      <c r="F303" s="162">
        <f t="shared" si="14"/>
        <v>1799</v>
      </c>
      <c r="G303" s="164">
        <f t="shared" si="13"/>
        <v>1324</v>
      </c>
      <c r="H303" s="163">
        <v>14</v>
      </c>
    </row>
    <row r="304" spans="1:8" x14ac:dyDescent="0.2">
      <c r="A304" s="159">
        <v>293</v>
      </c>
      <c r="B304" s="160">
        <f t="shared" si="12"/>
        <v>136.88</v>
      </c>
      <c r="C304" s="161">
        <v>278.20999999999998</v>
      </c>
      <c r="D304" s="162">
        <v>44710</v>
      </c>
      <c r="E304" s="163">
        <v>31909</v>
      </c>
      <c r="F304" s="162">
        <f t="shared" si="14"/>
        <v>1799</v>
      </c>
      <c r="G304" s="164">
        <f t="shared" si="13"/>
        <v>1324</v>
      </c>
      <c r="H304" s="163">
        <v>14</v>
      </c>
    </row>
    <row r="305" spans="1:8" x14ac:dyDescent="0.2">
      <c r="A305" s="159">
        <v>294</v>
      </c>
      <c r="B305" s="160">
        <f t="shared" si="12"/>
        <v>136.88999999999999</v>
      </c>
      <c r="C305" s="161">
        <v>278.20999999999998</v>
      </c>
      <c r="D305" s="162">
        <v>44710</v>
      </c>
      <c r="E305" s="163">
        <v>31909</v>
      </c>
      <c r="F305" s="162">
        <f t="shared" si="14"/>
        <v>1799</v>
      </c>
      <c r="G305" s="164">
        <f t="shared" si="13"/>
        <v>1324</v>
      </c>
      <c r="H305" s="163">
        <v>14</v>
      </c>
    </row>
    <row r="306" spans="1:8" x14ac:dyDescent="0.2">
      <c r="A306" s="159">
        <v>295</v>
      </c>
      <c r="B306" s="160">
        <f t="shared" si="12"/>
        <v>136.9</v>
      </c>
      <c r="C306" s="161">
        <v>278.20999999999998</v>
      </c>
      <c r="D306" s="162">
        <v>44710</v>
      </c>
      <c r="E306" s="163">
        <v>31909</v>
      </c>
      <c r="F306" s="162">
        <f t="shared" si="14"/>
        <v>1799</v>
      </c>
      <c r="G306" s="164">
        <f t="shared" si="13"/>
        <v>1324</v>
      </c>
      <c r="H306" s="163">
        <v>14</v>
      </c>
    </row>
    <row r="307" spans="1:8" x14ac:dyDescent="0.2">
      <c r="A307" s="159">
        <v>296</v>
      </c>
      <c r="B307" s="160">
        <f t="shared" si="12"/>
        <v>136.91</v>
      </c>
      <c r="C307" s="161">
        <v>278.20999999999998</v>
      </c>
      <c r="D307" s="162">
        <v>44710</v>
      </c>
      <c r="E307" s="163">
        <v>31909</v>
      </c>
      <c r="F307" s="162">
        <f t="shared" si="14"/>
        <v>1798</v>
      </c>
      <c r="G307" s="164">
        <f t="shared" si="13"/>
        <v>1324</v>
      </c>
      <c r="H307" s="163">
        <v>14</v>
      </c>
    </row>
    <row r="308" spans="1:8" x14ac:dyDescent="0.2">
      <c r="A308" s="159">
        <v>297</v>
      </c>
      <c r="B308" s="160">
        <f t="shared" si="12"/>
        <v>136.91999999999999</v>
      </c>
      <c r="C308" s="161">
        <v>278.20999999999998</v>
      </c>
      <c r="D308" s="162">
        <v>44710</v>
      </c>
      <c r="E308" s="163">
        <v>31909</v>
      </c>
      <c r="F308" s="162">
        <f t="shared" si="14"/>
        <v>1798</v>
      </c>
      <c r="G308" s="164">
        <f t="shared" si="13"/>
        <v>1324</v>
      </c>
      <c r="H308" s="163">
        <v>14</v>
      </c>
    </row>
    <row r="309" spans="1:8" x14ac:dyDescent="0.2">
      <c r="A309" s="159">
        <v>298</v>
      </c>
      <c r="B309" s="160">
        <f t="shared" si="12"/>
        <v>136.93</v>
      </c>
      <c r="C309" s="161">
        <v>278.20999999999998</v>
      </c>
      <c r="D309" s="162">
        <v>44710</v>
      </c>
      <c r="E309" s="163">
        <v>31909</v>
      </c>
      <c r="F309" s="162">
        <f t="shared" si="14"/>
        <v>1798</v>
      </c>
      <c r="G309" s="164">
        <f t="shared" si="13"/>
        <v>1324</v>
      </c>
      <c r="H309" s="163">
        <v>14</v>
      </c>
    </row>
    <row r="310" spans="1:8" x14ac:dyDescent="0.2">
      <c r="A310" s="159">
        <v>299</v>
      </c>
      <c r="B310" s="160">
        <f t="shared" si="12"/>
        <v>136.94</v>
      </c>
      <c r="C310" s="161">
        <v>278.20999999999998</v>
      </c>
      <c r="D310" s="162">
        <v>44710</v>
      </c>
      <c r="E310" s="163">
        <v>31909</v>
      </c>
      <c r="F310" s="162">
        <f t="shared" si="14"/>
        <v>1798</v>
      </c>
      <c r="G310" s="164">
        <f t="shared" si="13"/>
        <v>1324</v>
      </c>
      <c r="H310" s="163">
        <v>14</v>
      </c>
    </row>
    <row r="311" spans="1:8" x14ac:dyDescent="0.2">
      <c r="A311" s="159">
        <v>300</v>
      </c>
      <c r="B311" s="160">
        <f t="shared" ref="B311:B374" si="15">ROUND(2.9*LN(A311)+120.41,2)</f>
        <v>136.94999999999999</v>
      </c>
      <c r="C311" s="161">
        <v>278.20999999999998</v>
      </c>
      <c r="D311" s="162">
        <v>44710</v>
      </c>
      <c r="E311" s="163">
        <v>31909</v>
      </c>
      <c r="F311" s="162">
        <f t="shared" si="14"/>
        <v>1798</v>
      </c>
      <c r="G311" s="164">
        <f t="shared" si="13"/>
        <v>1323</v>
      </c>
      <c r="H311" s="163">
        <v>14</v>
      </c>
    </row>
    <row r="312" spans="1:8" x14ac:dyDescent="0.2">
      <c r="A312" s="159">
        <v>301</v>
      </c>
      <c r="B312" s="160">
        <f t="shared" si="15"/>
        <v>136.96</v>
      </c>
      <c r="C312" s="161">
        <v>278.20999999999998</v>
      </c>
      <c r="D312" s="162">
        <v>44710</v>
      </c>
      <c r="E312" s="163">
        <v>31909</v>
      </c>
      <c r="F312" s="162">
        <f t="shared" si="14"/>
        <v>1798</v>
      </c>
      <c r="G312" s="164">
        <f t="shared" si="13"/>
        <v>1323</v>
      </c>
      <c r="H312" s="163">
        <v>14</v>
      </c>
    </row>
    <row r="313" spans="1:8" x14ac:dyDescent="0.2">
      <c r="A313" s="159">
        <v>302</v>
      </c>
      <c r="B313" s="160">
        <f t="shared" si="15"/>
        <v>136.97</v>
      </c>
      <c r="C313" s="161">
        <v>278.20999999999998</v>
      </c>
      <c r="D313" s="162">
        <v>44710</v>
      </c>
      <c r="E313" s="163">
        <v>31909</v>
      </c>
      <c r="F313" s="162">
        <f t="shared" si="14"/>
        <v>1798</v>
      </c>
      <c r="G313" s="164">
        <f t="shared" si="13"/>
        <v>1323</v>
      </c>
      <c r="H313" s="163">
        <v>14</v>
      </c>
    </row>
    <row r="314" spans="1:8" x14ac:dyDescent="0.2">
      <c r="A314" s="159">
        <v>303</v>
      </c>
      <c r="B314" s="160">
        <f t="shared" si="15"/>
        <v>136.97999999999999</v>
      </c>
      <c r="C314" s="161">
        <v>278.20999999999998</v>
      </c>
      <c r="D314" s="162">
        <v>44710</v>
      </c>
      <c r="E314" s="163">
        <v>31909</v>
      </c>
      <c r="F314" s="162">
        <f t="shared" si="14"/>
        <v>1798</v>
      </c>
      <c r="G314" s="164">
        <f t="shared" si="13"/>
        <v>1323</v>
      </c>
      <c r="H314" s="163">
        <v>14</v>
      </c>
    </row>
    <row r="315" spans="1:8" x14ac:dyDescent="0.2">
      <c r="A315" s="159">
        <v>304</v>
      </c>
      <c r="B315" s="160">
        <f t="shared" si="15"/>
        <v>136.99</v>
      </c>
      <c r="C315" s="161">
        <v>278.20999999999998</v>
      </c>
      <c r="D315" s="162">
        <v>44710</v>
      </c>
      <c r="E315" s="163">
        <v>31909</v>
      </c>
      <c r="F315" s="162">
        <f t="shared" si="14"/>
        <v>1798</v>
      </c>
      <c r="G315" s="164">
        <f t="shared" si="13"/>
        <v>1323</v>
      </c>
      <c r="H315" s="163">
        <v>14</v>
      </c>
    </row>
    <row r="316" spans="1:8" x14ac:dyDescent="0.2">
      <c r="A316" s="159">
        <v>305</v>
      </c>
      <c r="B316" s="160">
        <f t="shared" si="15"/>
        <v>137</v>
      </c>
      <c r="C316" s="161">
        <v>278.20999999999998</v>
      </c>
      <c r="D316" s="162">
        <v>44710</v>
      </c>
      <c r="E316" s="163">
        <v>31909</v>
      </c>
      <c r="F316" s="162">
        <f t="shared" si="14"/>
        <v>1798</v>
      </c>
      <c r="G316" s="164">
        <f t="shared" si="13"/>
        <v>1323</v>
      </c>
      <c r="H316" s="163">
        <v>14</v>
      </c>
    </row>
    <row r="317" spans="1:8" x14ac:dyDescent="0.2">
      <c r="A317" s="159">
        <v>306</v>
      </c>
      <c r="B317" s="160">
        <f t="shared" si="15"/>
        <v>137.01</v>
      </c>
      <c r="C317" s="161">
        <v>278.20999999999998</v>
      </c>
      <c r="D317" s="162">
        <v>44710</v>
      </c>
      <c r="E317" s="163">
        <v>31909</v>
      </c>
      <c r="F317" s="162">
        <f t="shared" si="14"/>
        <v>1797</v>
      </c>
      <c r="G317" s="164">
        <f t="shared" si="13"/>
        <v>1323</v>
      </c>
      <c r="H317" s="163">
        <v>14</v>
      </c>
    </row>
    <row r="318" spans="1:8" x14ac:dyDescent="0.2">
      <c r="A318" s="159">
        <v>307</v>
      </c>
      <c r="B318" s="160">
        <f t="shared" si="15"/>
        <v>137.02000000000001</v>
      </c>
      <c r="C318" s="161">
        <v>278.20999999999998</v>
      </c>
      <c r="D318" s="162">
        <v>44710</v>
      </c>
      <c r="E318" s="163">
        <v>31909</v>
      </c>
      <c r="F318" s="162">
        <f t="shared" si="14"/>
        <v>1797</v>
      </c>
      <c r="G318" s="164">
        <f t="shared" si="13"/>
        <v>1323</v>
      </c>
      <c r="H318" s="163">
        <v>14</v>
      </c>
    </row>
    <row r="319" spans="1:8" x14ac:dyDescent="0.2">
      <c r="A319" s="159">
        <v>308</v>
      </c>
      <c r="B319" s="160">
        <f t="shared" si="15"/>
        <v>137.03</v>
      </c>
      <c r="C319" s="161">
        <v>278.20999999999998</v>
      </c>
      <c r="D319" s="162">
        <v>44710</v>
      </c>
      <c r="E319" s="163">
        <v>31909</v>
      </c>
      <c r="F319" s="162">
        <f t="shared" si="14"/>
        <v>1797</v>
      </c>
      <c r="G319" s="164">
        <f t="shared" si="13"/>
        <v>1323</v>
      </c>
      <c r="H319" s="163">
        <v>14</v>
      </c>
    </row>
    <row r="320" spans="1:8" x14ac:dyDescent="0.2">
      <c r="A320" s="159">
        <v>309</v>
      </c>
      <c r="B320" s="160">
        <f t="shared" si="15"/>
        <v>137.04</v>
      </c>
      <c r="C320" s="161">
        <v>278.20999999999998</v>
      </c>
      <c r="D320" s="162">
        <v>44710</v>
      </c>
      <c r="E320" s="163">
        <v>31909</v>
      </c>
      <c r="F320" s="162">
        <f t="shared" si="14"/>
        <v>1797</v>
      </c>
      <c r="G320" s="164">
        <f t="shared" si="13"/>
        <v>1323</v>
      </c>
      <c r="H320" s="163">
        <v>14</v>
      </c>
    </row>
    <row r="321" spans="1:8" x14ac:dyDescent="0.2">
      <c r="A321" s="159">
        <v>310</v>
      </c>
      <c r="B321" s="160">
        <f t="shared" si="15"/>
        <v>137.05000000000001</v>
      </c>
      <c r="C321" s="161">
        <v>278.20999999999998</v>
      </c>
      <c r="D321" s="162">
        <v>44710</v>
      </c>
      <c r="E321" s="163">
        <v>31909</v>
      </c>
      <c r="F321" s="162">
        <f t="shared" si="14"/>
        <v>1797</v>
      </c>
      <c r="G321" s="164">
        <f t="shared" si="13"/>
        <v>1323</v>
      </c>
      <c r="H321" s="163">
        <v>14</v>
      </c>
    </row>
    <row r="322" spans="1:8" x14ac:dyDescent="0.2">
      <c r="A322" s="159">
        <v>311</v>
      </c>
      <c r="B322" s="160">
        <f t="shared" si="15"/>
        <v>137.06</v>
      </c>
      <c r="C322" s="161">
        <v>278.20999999999998</v>
      </c>
      <c r="D322" s="162">
        <v>44710</v>
      </c>
      <c r="E322" s="163">
        <v>31909</v>
      </c>
      <c r="F322" s="162">
        <f t="shared" si="14"/>
        <v>1797</v>
      </c>
      <c r="G322" s="164">
        <f t="shared" si="13"/>
        <v>1323</v>
      </c>
      <c r="H322" s="163">
        <v>14</v>
      </c>
    </row>
    <row r="323" spans="1:8" x14ac:dyDescent="0.2">
      <c r="A323" s="159">
        <v>312</v>
      </c>
      <c r="B323" s="160">
        <f t="shared" si="15"/>
        <v>137.06</v>
      </c>
      <c r="C323" s="161">
        <v>278.20999999999998</v>
      </c>
      <c r="D323" s="162">
        <v>44710</v>
      </c>
      <c r="E323" s="163">
        <v>31909</v>
      </c>
      <c r="F323" s="162">
        <f t="shared" si="14"/>
        <v>1797</v>
      </c>
      <c r="G323" s="164">
        <f t="shared" si="13"/>
        <v>1323</v>
      </c>
      <c r="H323" s="163">
        <v>14</v>
      </c>
    </row>
    <row r="324" spans="1:8" x14ac:dyDescent="0.2">
      <c r="A324" s="159">
        <v>313</v>
      </c>
      <c r="B324" s="160">
        <f t="shared" si="15"/>
        <v>137.07</v>
      </c>
      <c r="C324" s="161">
        <v>278.20999999999998</v>
      </c>
      <c r="D324" s="162">
        <v>44710</v>
      </c>
      <c r="E324" s="163">
        <v>31909</v>
      </c>
      <c r="F324" s="162">
        <f t="shared" si="14"/>
        <v>1797</v>
      </c>
      <c r="G324" s="164">
        <f t="shared" si="13"/>
        <v>1323</v>
      </c>
      <c r="H324" s="163">
        <v>14</v>
      </c>
    </row>
    <row r="325" spans="1:8" x14ac:dyDescent="0.2">
      <c r="A325" s="159">
        <v>314</v>
      </c>
      <c r="B325" s="160">
        <f t="shared" si="15"/>
        <v>137.08000000000001</v>
      </c>
      <c r="C325" s="161">
        <v>278.20999999999998</v>
      </c>
      <c r="D325" s="162">
        <v>44710</v>
      </c>
      <c r="E325" s="163">
        <v>31909</v>
      </c>
      <c r="F325" s="162">
        <f t="shared" si="14"/>
        <v>1797</v>
      </c>
      <c r="G325" s="164">
        <f t="shared" si="13"/>
        <v>1323</v>
      </c>
      <c r="H325" s="163">
        <v>14</v>
      </c>
    </row>
    <row r="326" spans="1:8" x14ac:dyDescent="0.2">
      <c r="A326" s="159">
        <v>315</v>
      </c>
      <c r="B326" s="160">
        <f t="shared" si="15"/>
        <v>137.09</v>
      </c>
      <c r="C326" s="161">
        <v>278.20999999999998</v>
      </c>
      <c r="D326" s="162">
        <v>44710</v>
      </c>
      <c r="E326" s="163">
        <v>31909</v>
      </c>
      <c r="F326" s="162">
        <f t="shared" si="14"/>
        <v>1797</v>
      </c>
      <c r="G326" s="164">
        <f t="shared" si="13"/>
        <v>1322</v>
      </c>
      <c r="H326" s="163">
        <v>14</v>
      </c>
    </row>
    <row r="327" spans="1:8" x14ac:dyDescent="0.2">
      <c r="A327" s="159">
        <v>316</v>
      </c>
      <c r="B327" s="160">
        <f t="shared" si="15"/>
        <v>137.1</v>
      </c>
      <c r="C327" s="161">
        <v>278.20999999999998</v>
      </c>
      <c r="D327" s="162">
        <v>44710</v>
      </c>
      <c r="E327" s="163">
        <v>31909</v>
      </c>
      <c r="F327" s="162">
        <f t="shared" si="14"/>
        <v>1797</v>
      </c>
      <c r="G327" s="164">
        <f t="shared" si="13"/>
        <v>1322</v>
      </c>
      <c r="H327" s="163">
        <v>14</v>
      </c>
    </row>
    <row r="328" spans="1:8" x14ac:dyDescent="0.2">
      <c r="A328" s="159">
        <v>317</v>
      </c>
      <c r="B328" s="160">
        <f t="shared" si="15"/>
        <v>137.11000000000001</v>
      </c>
      <c r="C328" s="161">
        <v>278.20999999999998</v>
      </c>
      <c r="D328" s="162">
        <v>44710</v>
      </c>
      <c r="E328" s="163">
        <v>31909</v>
      </c>
      <c r="F328" s="162">
        <f t="shared" si="14"/>
        <v>1797</v>
      </c>
      <c r="G328" s="164">
        <f t="shared" si="13"/>
        <v>1322</v>
      </c>
      <c r="H328" s="163">
        <v>14</v>
      </c>
    </row>
    <row r="329" spans="1:8" x14ac:dyDescent="0.2">
      <c r="A329" s="159">
        <v>318</v>
      </c>
      <c r="B329" s="160">
        <f t="shared" si="15"/>
        <v>137.12</v>
      </c>
      <c r="C329" s="161">
        <v>278.20999999999998</v>
      </c>
      <c r="D329" s="162">
        <v>44710</v>
      </c>
      <c r="E329" s="163">
        <v>31909</v>
      </c>
      <c r="F329" s="162">
        <f t="shared" si="14"/>
        <v>1796</v>
      </c>
      <c r="G329" s="164">
        <f t="shared" si="13"/>
        <v>1322</v>
      </c>
      <c r="H329" s="163">
        <v>14</v>
      </c>
    </row>
    <row r="330" spans="1:8" x14ac:dyDescent="0.2">
      <c r="A330" s="159">
        <v>319</v>
      </c>
      <c r="B330" s="160">
        <f t="shared" si="15"/>
        <v>137.13</v>
      </c>
      <c r="C330" s="161">
        <v>278.20999999999998</v>
      </c>
      <c r="D330" s="162">
        <v>44710</v>
      </c>
      <c r="E330" s="163">
        <v>31909</v>
      </c>
      <c r="F330" s="162">
        <f t="shared" si="14"/>
        <v>1796</v>
      </c>
      <c r="G330" s="164">
        <f t="shared" si="13"/>
        <v>1322</v>
      </c>
      <c r="H330" s="163">
        <v>14</v>
      </c>
    </row>
    <row r="331" spans="1:8" x14ac:dyDescent="0.2">
      <c r="A331" s="159">
        <v>320</v>
      </c>
      <c r="B331" s="160">
        <f t="shared" si="15"/>
        <v>137.13999999999999</v>
      </c>
      <c r="C331" s="161">
        <v>278.20999999999998</v>
      </c>
      <c r="D331" s="162">
        <v>44710</v>
      </c>
      <c r="E331" s="163">
        <v>31909</v>
      </c>
      <c r="F331" s="162">
        <f t="shared" si="14"/>
        <v>1796</v>
      </c>
      <c r="G331" s="164">
        <f t="shared" si="13"/>
        <v>1322</v>
      </c>
      <c r="H331" s="163">
        <v>14</v>
      </c>
    </row>
    <row r="332" spans="1:8" x14ac:dyDescent="0.2">
      <c r="A332" s="159">
        <v>321</v>
      </c>
      <c r="B332" s="160">
        <f t="shared" si="15"/>
        <v>137.15</v>
      </c>
      <c r="C332" s="161">
        <v>278.20999999999998</v>
      </c>
      <c r="D332" s="162">
        <v>44710</v>
      </c>
      <c r="E332" s="163">
        <v>31909</v>
      </c>
      <c r="F332" s="162">
        <f t="shared" si="14"/>
        <v>1796</v>
      </c>
      <c r="G332" s="164">
        <f t="shared" si="13"/>
        <v>1322</v>
      </c>
      <c r="H332" s="163">
        <v>14</v>
      </c>
    </row>
    <row r="333" spans="1:8" x14ac:dyDescent="0.2">
      <c r="A333" s="159">
        <v>322</v>
      </c>
      <c r="B333" s="160">
        <f t="shared" si="15"/>
        <v>137.16</v>
      </c>
      <c r="C333" s="161">
        <v>278.20999999999998</v>
      </c>
      <c r="D333" s="162">
        <v>44710</v>
      </c>
      <c r="E333" s="163">
        <v>31909</v>
      </c>
      <c r="F333" s="162">
        <f t="shared" si="14"/>
        <v>1796</v>
      </c>
      <c r="G333" s="164">
        <f t="shared" si="13"/>
        <v>1322</v>
      </c>
      <c r="H333" s="163">
        <v>14</v>
      </c>
    </row>
    <row r="334" spans="1:8" x14ac:dyDescent="0.2">
      <c r="A334" s="159">
        <v>323</v>
      </c>
      <c r="B334" s="160">
        <f t="shared" si="15"/>
        <v>137.16999999999999</v>
      </c>
      <c r="C334" s="161">
        <v>278.20999999999998</v>
      </c>
      <c r="D334" s="162">
        <v>44710</v>
      </c>
      <c r="E334" s="163">
        <v>31909</v>
      </c>
      <c r="F334" s="162">
        <f t="shared" si="14"/>
        <v>1796</v>
      </c>
      <c r="G334" s="164">
        <f t="shared" ref="G334:G397" si="16">ROUND(0.25*12*(1/B334*D334+1/C334*E334),0)</f>
        <v>1322</v>
      </c>
      <c r="H334" s="163">
        <v>14</v>
      </c>
    </row>
    <row r="335" spans="1:8" x14ac:dyDescent="0.2">
      <c r="A335" s="159">
        <v>324</v>
      </c>
      <c r="B335" s="160">
        <f t="shared" si="15"/>
        <v>137.16999999999999</v>
      </c>
      <c r="C335" s="161">
        <v>278.20999999999998</v>
      </c>
      <c r="D335" s="162">
        <v>44710</v>
      </c>
      <c r="E335" s="163">
        <v>31909</v>
      </c>
      <c r="F335" s="162">
        <f t="shared" ref="F335:F398" si="17">ROUND(0.25*12*1.348*(1/B335*D335+1/C335*E335)+H335,0)</f>
        <v>1796</v>
      </c>
      <c r="G335" s="164">
        <f t="shared" si="16"/>
        <v>1322</v>
      </c>
      <c r="H335" s="163">
        <v>14</v>
      </c>
    </row>
    <row r="336" spans="1:8" x14ac:dyDescent="0.2">
      <c r="A336" s="159">
        <v>325</v>
      </c>
      <c r="B336" s="160">
        <f t="shared" si="15"/>
        <v>137.18</v>
      </c>
      <c r="C336" s="161">
        <v>278.20999999999998</v>
      </c>
      <c r="D336" s="162">
        <v>44710</v>
      </c>
      <c r="E336" s="163">
        <v>31909</v>
      </c>
      <c r="F336" s="162">
        <f t="shared" si="17"/>
        <v>1796</v>
      </c>
      <c r="G336" s="164">
        <f t="shared" si="16"/>
        <v>1322</v>
      </c>
      <c r="H336" s="163">
        <v>14</v>
      </c>
    </row>
    <row r="337" spans="1:8" x14ac:dyDescent="0.2">
      <c r="A337" s="159">
        <v>326</v>
      </c>
      <c r="B337" s="160">
        <f t="shared" si="15"/>
        <v>137.19</v>
      </c>
      <c r="C337" s="161">
        <v>278.20999999999998</v>
      </c>
      <c r="D337" s="162">
        <v>44710</v>
      </c>
      <c r="E337" s="163">
        <v>31909</v>
      </c>
      <c r="F337" s="162">
        <f t="shared" si="17"/>
        <v>1796</v>
      </c>
      <c r="G337" s="164">
        <f t="shared" si="16"/>
        <v>1322</v>
      </c>
      <c r="H337" s="163">
        <v>14</v>
      </c>
    </row>
    <row r="338" spans="1:8" x14ac:dyDescent="0.2">
      <c r="A338" s="159">
        <v>327</v>
      </c>
      <c r="B338" s="160">
        <f t="shared" si="15"/>
        <v>137.19999999999999</v>
      </c>
      <c r="C338" s="161">
        <v>278.20999999999998</v>
      </c>
      <c r="D338" s="162">
        <v>44710</v>
      </c>
      <c r="E338" s="163">
        <v>31909</v>
      </c>
      <c r="F338" s="162">
        <f t="shared" si="17"/>
        <v>1796</v>
      </c>
      <c r="G338" s="164">
        <f t="shared" si="16"/>
        <v>1322</v>
      </c>
      <c r="H338" s="163">
        <v>14</v>
      </c>
    </row>
    <row r="339" spans="1:8" x14ac:dyDescent="0.2">
      <c r="A339" s="159">
        <v>328</v>
      </c>
      <c r="B339" s="160">
        <f t="shared" si="15"/>
        <v>137.21</v>
      </c>
      <c r="C339" s="161">
        <v>278.20999999999998</v>
      </c>
      <c r="D339" s="162">
        <v>44710</v>
      </c>
      <c r="E339" s="163">
        <v>31909</v>
      </c>
      <c r="F339" s="162">
        <f t="shared" si="17"/>
        <v>1796</v>
      </c>
      <c r="G339" s="164">
        <f t="shared" si="16"/>
        <v>1322</v>
      </c>
      <c r="H339" s="163">
        <v>14</v>
      </c>
    </row>
    <row r="340" spans="1:8" x14ac:dyDescent="0.2">
      <c r="A340" s="159">
        <v>329</v>
      </c>
      <c r="B340" s="160">
        <f t="shared" si="15"/>
        <v>137.22</v>
      </c>
      <c r="C340" s="161">
        <v>278.20999999999998</v>
      </c>
      <c r="D340" s="162">
        <v>44710</v>
      </c>
      <c r="E340" s="163">
        <v>31909</v>
      </c>
      <c r="F340" s="162">
        <f t="shared" si="17"/>
        <v>1795</v>
      </c>
      <c r="G340" s="164">
        <f t="shared" si="16"/>
        <v>1322</v>
      </c>
      <c r="H340" s="163">
        <v>14</v>
      </c>
    </row>
    <row r="341" spans="1:8" x14ac:dyDescent="0.2">
      <c r="A341" s="159">
        <v>330</v>
      </c>
      <c r="B341" s="160">
        <f t="shared" si="15"/>
        <v>137.22999999999999</v>
      </c>
      <c r="C341" s="161">
        <v>278.20999999999998</v>
      </c>
      <c r="D341" s="162">
        <v>44710</v>
      </c>
      <c r="E341" s="163">
        <v>31909</v>
      </c>
      <c r="F341" s="162">
        <f t="shared" si="17"/>
        <v>1795</v>
      </c>
      <c r="G341" s="164">
        <f t="shared" si="16"/>
        <v>1321</v>
      </c>
      <c r="H341" s="163">
        <v>14</v>
      </c>
    </row>
    <row r="342" spans="1:8" x14ac:dyDescent="0.2">
      <c r="A342" s="159">
        <v>331</v>
      </c>
      <c r="B342" s="160">
        <f t="shared" si="15"/>
        <v>137.24</v>
      </c>
      <c r="C342" s="161">
        <v>278.20999999999998</v>
      </c>
      <c r="D342" s="162">
        <v>44710</v>
      </c>
      <c r="E342" s="163">
        <v>31909</v>
      </c>
      <c r="F342" s="162">
        <f t="shared" si="17"/>
        <v>1795</v>
      </c>
      <c r="G342" s="164">
        <f t="shared" si="16"/>
        <v>1321</v>
      </c>
      <c r="H342" s="163">
        <v>14</v>
      </c>
    </row>
    <row r="343" spans="1:8" x14ac:dyDescent="0.2">
      <c r="A343" s="159">
        <v>332</v>
      </c>
      <c r="B343" s="160">
        <f t="shared" si="15"/>
        <v>137.24</v>
      </c>
      <c r="C343" s="161">
        <v>278.20999999999998</v>
      </c>
      <c r="D343" s="162">
        <v>44710</v>
      </c>
      <c r="E343" s="163">
        <v>31909</v>
      </c>
      <c r="F343" s="162">
        <f t="shared" si="17"/>
        <v>1795</v>
      </c>
      <c r="G343" s="164">
        <f t="shared" si="16"/>
        <v>1321</v>
      </c>
      <c r="H343" s="163">
        <v>14</v>
      </c>
    </row>
    <row r="344" spans="1:8" x14ac:dyDescent="0.2">
      <c r="A344" s="159">
        <v>333</v>
      </c>
      <c r="B344" s="160">
        <f t="shared" si="15"/>
        <v>137.25</v>
      </c>
      <c r="C344" s="161">
        <v>278.20999999999998</v>
      </c>
      <c r="D344" s="162">
        <v>44710</v>
      </c>
      <c r="E344" s="163">
        <v>31909</v>
      </c>
      <c r="F344" s="162">
        <f t="shared" si="17"/>
        <v>1795</v>
      </c>
      <c r="G344" s="164">
        <f t="shared" si="16"/>
        <v>1321</v>
      </c>
      <c r="H344" s="163">
        <v>14</v>
      </c>
    </row>
    <row r="345" spans="1:8" x14ac:dyDescent="0.2">
      <c r="A345" s="159">
        <v>334</v>
      </c>
      <c r="B345" s="160">
        <f t="shared" si="15"/>
        <v>137.26</v>
      </c>
      <c r="C345" s="161">
        <v>278.20999999999998</v>
      </c>
      <c r="D345" s="162">
        <v>44710</v>
      </c>
      <c r="E345" s="163">
        <v>31909</v>
      </c>
      <c r="F345" s="162">
        <f t="shared" si="17"/>
        <v>1795</v>
      </c>
      <c r="G345" s="164">
        <f t="shared" si="16"/>
        <v>1321</v>
      </c>
      <c r="H345" s="163">
        <v>14</v>
      </c>
    </row>
    <row r="346" spans="1:8" x14ac:dyDescent="0.2">
      <c r="A346" s="159">
        <v>335</v>
      </c>
      <c r="B346" s="160">
        <f t="shared" si="15"/>
        <v>137.27000000000001</v>
      </c>
      <c r="C346" s="161">
        <v>278.20999999999998</v>
      </c>
      <c r="D346" s="162">
        <v>44710</v>
      </c>
      <c r="E346" s="163">
        <v>31909</v>
      </c>
      <c r="F346" s="162">
        <f t="shared" si="17"/>
        <v>1795</v>
      </c>
      <c r="G346" s="164">
        <f t="shared" si="16"/>
        <v>1321</v>
      </c>
      <c r="H346" s="163">
        <v>14</v>
      </c>
    </row>
    <row r="347" spans="1:8" x14ac:dyDescent="0.2">
      <c r="A347" s="159">
        <v>336</v>
      </c>
      <c r="B347" s="160">
        <f t="shared" si="15"/>
        <v>137.28</v>
      </c>
      <c r="C347" s="161">
        <v>278.20999999999998</v>
      </c>
      <c r="D347" s="162">
        <v>44710</v>
      </c>
      <c r="E347" s="163">
        <v>31909</v>
      </c>
      <c r="F347" s="162">
        <f t="shared" si="17"/>
        <v>1795</v>
      </c>
      <c r="G347" s="164">
        <f t="shared" si="16"/>
        <v>1321</v>
      </c>
      <c r="H347" s="163">
        <v>14</v>
      </c>
    </row>
    <row r="348" spans="1:8" x14ac:dyDescent="0.2">
      <c r="A348" s="159">
        <v>337</v>
      </c>
      <c r="B348" s="160">
        <f t="shared" si="15"/>
        <v>137.29</v>
      </c>
      <c r="C348" s="161">
        <v>278.20999999999998</v>
      </c>
      <c r="D348" s="162">
        <v>44710</v>
      </c>
      <c r="E348" s="163">
        <v>31909</v>
      </c>
      <c r="F348" s="162">
        <f t="shared" si="17"/>
        <v>1795</v>
      </c>
      <c r="G348" s="164">
        <f t="shared" si="16"/>
        <v>1321</v>
      </c>
      <c r="H348" s="163">
        <v>14</v>
      </c>
    </row>
    <row r="349" spans="1:8" x14ac:dyDescent="0.2">
      <c r="A349" s="159">
        <v>338</v>
      </c>
      <c r="B349" s="160">
        <f t="shared" si="15"/>
        <v>137.30000000000001</v>
      </c>
      <c r="C349" s="161">
        <v>278.20999999999998</v>
      </c>
      <c r="D349" s="162">
        <v>44710</v>
      </c>
      <c r="E349" s="163">
        <v>31909</v>
      </c>
      <c r="F349" s="162">
        <f t="shared" si="17"/>
        <v>1795</v>
      </c>
      <c r="G349" s="164">
        <f t="shared" si="16"/>
        <v>1321</v>
      </c>
      <c r="H349" s="163">
        <v>14</v>
      </c>
    </row>
    <row r="350" spans="1:8" x14ac:dyDescent="0.2">
      <c r="A350" s="159">
        <v>339</v>
      </c>
      <c r="B350" s="160">
        <f t="shared" si="15"/>
        <v>137.31</v>
      </c>
      <c r="C350" s="161">
        <v>278.20999999999998</v>
      </c>
      <c r="D350" s="162">
        <v>44710</v>
      </c>
      <c r="E350" s="163">
        <v>31909</v>
      </c>
      <c r="F350" s="162">
        <f t="shared" si="17"/>
        <v>1795</v>
      </c>
      <c r="G350" s="164">
        <f t="shared" si="16"/>
        <v>1321</v>
      </c>
      <c r="H350" s="163">
        <v>14</v>
      </c>
    </row>
    <row r="351" spans="1:8" x14ac:dyDescent="0.2">
      <c r="A351" s="159">
        <v>340</v>
      </c>
      <c r="B351" s="160">
        <f t="shared" si="15"/>
        <v>137.31</v>
      </c>
      <c r="C351" s="161">
        <v>278.20999999999998</v>
      </c>
      <c r="D351" s="162">
        <v>44710</v>
      </c>
      <c r="E351" s="163">
        <v>31909</v>
      </c>
      <c r="F351" s="162">
        <f t="shared" si="17"/>
        <v>1795</v>
      </c>
      <c r="G351" s="164">
        <f t="shared" si="16"/>
        <v>1321</v>
      </c>
      <c r="H351" s="163">
        <v>14</v>
      </c>
    </row>
    <row r="352" spans="1:8" x14ac:dyDescent="0.2">
      <c r="A352" s="159">
        <v>341</v>
      </c>
      <c r="B352" s="160">
        <f t="shared" si="15"/>
        <v>137.32</v>
      </c>
      <c r="C352" s="161">
        <v>278.20999999999998</v>
      </c>
      <c r="D352" s="162">
        <v>44710</v>
      </c>
      <c r="E352" s="163">
        <v>31909</v>
      </c>
      <c r="F352" s="162">
        <f t="shared" si="17"/>
        <v>1795</v>
      </c>
      <c r="G352" s="164">
        <f t="shared" si="16"/>
        <v>1321</v>
      </c>
      <c r="H352" s="163">
        <v>14</v>
      </c>
    </row>
    <row r="353" spans="1:8" x14ac:dyDescent="0.2">
      <c r="A353" s="159">
        <v>342</v>
      </c>
      <c r="B353" s="160">
        <f t="shared" si="15"/>
        <v>137.33000000000001</v>
      </c>
      <c r="C353" s="161">
        <v>278.20999999999998</v>
      </c>
      <c r="D353" s="162">
        <v>44710</v>
      </c>
      <c r="E353" s="163">
        <v>31909</v>
      </c>
      <c r="F353" s="162">
        <f t="shared" si="17"/>
        <v>1794</v>
      </c>
      <c r="G353" s="164">
        <f t="shared" si="16"/>
        <v>1321</v>
      </c>
      <c r="H353" s="163">
        <v>14</v>
      </c>
    </row>
    <row r="354" spans="1:8" x14ac:dyDescent="0.2">
      <c r="A354" s="159">
        <v>343</v>
      </c>
      <c r="B354" s="160">
        <f t="shared" si="15"/>
        <v>137.34</v>
      </c>
      <c r="C354" s="161">
        <v>278.20999999999998</v>
      </c>
      <c r="D354" s="162">
        <v>44710</v>
      </c>
      <c r="E354" s="163">
        <v>31909</v>
      </c>
      <c r="F354" s="162">
        <f t="shared" si="17"/>
        <v>1794</v>
      </c>
      <c r="G354" s="164">
        <f t="shared" si="16"/>
        <v>1321</v>
      </c>
      <c r="H354" s="163">
        <v>14</v>
      </c>
    </row>
    <row r="355" spans="1:8" x14ac:dyDescent="0.2">
      <c r="A355" s="159">
        <v>344</v>
      </c>
      <c r="B355" s="160">
        <f t="shared" si="15"/>
        <v>137.35</v>
      </c>
      <c r="C355" s="161">
        <v>278.20999999999998</v>
      </c>
      <c r="D355" s="162">
        <v>44710</v>
      </c>
      <c r="E355" s="163">
        <v>31909</v>
      </c>
      <c r="F355" s="162">
        <f t="shared" si="17"/>
        <v>1794</v>
      </c>
      <c r="G355" s="164">
        <f t="shared" si="16"/>
        <v>1321</v>
      </c>
      <c r="H355" s="163">
        <v>14</v>
      </c>
    </row>
    <row r="356" spans="1:8" x14ac:dyDescent="0.2">
      <c r="A356" s="159">
        <v>345</v>
      </c>
      <c r="B356" s="160">
        <f t="shared" si="15"/>
        <v>137.36000000000001</v>
      </c>
      <c r="C356" s="161">
        <v>278.20999999999998</v>
      </c>
      <c r="D356" s="162">
        <v>44710</v>
      </c>
      <c r="E356" s="163">
        <v>31909</v>
      </c>
      <c r="F356" s="162">
        <f t="shared" si="17"/>
        <v>1794</v>
      </c>
      <c r="G356" s="164">
        <f t="shared" si="16"/>
        <v>1321</v>
      </c>
      <c r="H356" s="163">
        <v>14</v>
      </c>
    </row>
    <row r="357" spans="1:8" x14ac:dyDescent="0.2">
      <c r="A357" s="159">
        <v>346</v>
      </c>
      <c r="B357" s="160">
        <f t="shared" si="15"/>
        <v>137.36000000000001</v>
      </c>
      <c r="C357" s="161">
        <v>278.20999999999998</v>
      </c>
      <c r="D357" s="162">
        <v>44710</v>
      </c>
      <c r="E357" s="163">
        <v>31909</v>
      </c>
      <c r="F357" s="162">
        <f t="shared" si="17"/>
        <v>1794</v>
      </c>
      <c r="G357" s="164">
        <f t="shared" si="16"/>
        <v>1321</v>
      </c>
      <c r="H357" s="163">
        <v>14</v>
      </c>
    </row>
    <row r="358" spans="1:8" x14ac:dyDescent="0.2">
      <c r="A358" s="159">
        <v>347</v>
      </c>
      <c r="B358" s="160">
        <f t="shared" si="15"/>
        <v>137.37</v>
      </c>
      <c r="C358" s="161">
        <v>278.20999999999998</v>
      </c>
      <c r="D358" s="162">
        <v>44710</v>
      </c>
      <c r="E358" s="163">
        <v>31909</v>
      </c>
      <c r="F358" s="162">
        <f t="shared" si="17"/>
        <v>1794</v>
      </c>
      <c r="G358" s="164">
        <f t="shared" si="16"/>
        <v>1320</v>
      </c>
      <c r="H358" s="163">
        <v>14</v>
      </c>
    </row>
    <row r="359" spans="1:8" x14ac:dyDescent="0.2">
      <c r="A359" s="159">
        <v>348</v>
      </c>
      <c r="B359" s="160">
        <f t="shared" si="15"/>
        <v>137.38</v>
      </c>
      <c r="C359" s="161">
        <v>278.20999999999998</v>
      </c>
      <c r="D359" s="162">
        <v>44710</v>
      </c>
      <c r="E359" s="163">
        <v>31909</v>
      </c>
      <c r="F359" s="162">
        <f t="shared" si="17"/>
        <v>1794</v>
      </c>
      <c r="G359" s="164">
        <f t="shared" si="16"/>
        <v>1320</v>
      </c>
      <c r="H359" s="163">
        <v>14</v>
      </c>
    </row>
    <row r="360" spans="1:8" x14ac:dyDescent="0.2">
      <c r="A360" s="159">
        <v>349</v>
      </c>
      <c r="B360" s="160">
        <f t="shared" si="15"/>
        <v>137.38999999999999</v>
      </c>
      <c r="C360" s="161">
        <v>278.20999999999998</v>
      </c>
      <c r="D360" s="162">
        <v>44710</v>
      </c>
      <c r="E360" s="163">
        <v>31909</v>
      </c>
      <c r="F360" s="162">
        <f t="shared" si="17"/>
        <v>1794</v>
      </c>
      <c r="G360" s="164">
        <f t="shared" si="16"/>
        <v>1320</v>
      </c>
      <c r="H360" s="163">
        <v>14</v>
      </c>
    </row>
    <row r="361" spans="1:8" x14ac:dyDescent="0.2">
      <c r="A361" s="159">
        <v>350</v>
      </c>
      <c r="B361" s="160">
        <f t="shared" si="15"/>
        <v>137.4</v>
      </c>
      <c r="C361" s="161">
        <v>278.20999999999998</v>
      </c>
      <c r="D361" s="162">
        <v>44710</v>
      </c>
      <c r="E361" s="163">
        <v>31909</v>
      </c>
      <c r="F361" s="162">
        <f t="shared" si="17"/>
        <v>1794</v>
      </c>
      <c r="G361" s="164">
        <f t="shared" si="16"/>
        <v>1320</v>
      </c>
      <c r="H361" s="163">
        <v>14</v>
      </c>
    </row>
    <row r="362" spans="1:8" x14ac:dyDescent="0.2">
      <c r="A362" s="159">
        <v>351</v>
      </c>
      <c r="B362" s="160">
        <f t="shared" si="15"/>
        <v>137.41</v>
      </c>
      <c r="C362" s="161">
        <v>278.20999999999998</v>
      </c>
      <c r="D362" s="162">
        <v>44710</v>
      </c>
      <c r="E362" s="163">
        <v>31909</v>
      </c>
      <c r="F362" s="162">
        <f t="shared" si="17"/>
        <v>1794</v>
      </c>
      <c r="G362" s="164">
        <f t="shared" si="16"/>
        <v>1320</v>
      </c>
      <c r="H362" s="163">
        <v>14</v>
      </c>
    </row>
    <row r="363" spans="1:8" x14ac:dyDescent="0.2">
      <c r="A363" s="159">
        <v>352</v>
      </c>
      <c r="B363" s="160">
        <f t="shared" si="15"/>
        <v>137.41</v>
      </c>
      <c r="C363" s="161">
        <v>278.20999999999998</v>
      </c>
      <c r="D363" s="162">
        <v>44710</v>
      </c>
      <c r="E363" s="163">
        <v>31909</v>
      </c>
      <c r="F363" s="162">
        <f t="shared" si="17"/>
        <v>1794</v>
      </c>
      <c r="G363" s="164">
        <f t="shared" si="16"/>
        <v>1320</v>
      </c>
      <c r="H363" s="163">
        <v>14</v>
      </c>
    </row>
    <row r="364" spans="1:8" x14ac:dyDescent="0.2">
      <c r="A364" s="159">
        <v>353</v>
      </c>
      <c r="B364" s="160">
        <f t="shared" si="15"/>
        <v>137.41999999999999</v>
      </c>
      <c r="C364" s="161">
        <v>278.20999999999998</v>
      </c>
      <c r="D364" s="162">
        <v>44710</v>
      </c>
      <c r="E364" s="163">
        <v>31909</v>
      </c>
      <c r="F364" s="162">
        <f t="shared" si="17"/>
        <v>1794</v>
      </c>
      <c r="G364" s="164">
        <f t="shared" si="16"/>
        <v>1320</v>
      </c>
      <c r="H364" s="163">
        <v>14</v>
      </c>
    </row>
    <row r="365" spans="1:8" x14ac:dyDescent="0.2">
      <c r="A365" s="159">
        <v>354</v>
      </c>
      <c r="B365" s="160">
        <f t="shared" si="15"/>
        <v>137.43</v>
      </c>
      <c r="C365" s="161">
        <v>278.20999999999998</v>
      </c>
      <c r="D365" s="162">
        <v>44710</v>
      </c>
      <c r="E365" s="163">
        <v>31909</v>
      </c>
      <c r="F365" s="162">
        <f t="shared" si="17"/>
        <v>1793</v>
      </c>
      <c r="G365" s="164">
        <f t="shared" si="16"/>
        <v>1320</v>
      </c>
      <c r="H365" s="163">
        <v>14</v>
      </c>
    </row>
    <row r="366" spans="1:8" x14ac:dyDescent="0.2">
      <c r="A366" s="159">
        <v>355</v>
      </c>
      <c r="B366" s="160">
        <f t="shared" si="15"/>
        <v>137.44</v>
      </c>
      <c r="C366" s="161">
        <v>278.20999999999998</v>
      </c>
      <c r="D366" s="162">
        <v>44710</v>
      </c>
      <c r="E366" s="163">
        <v>31909</v>
      </c>
      <c r="F366" s="162">
        <f t="shared" si="17"/>
        <v>1793</v>
      </c>
      <c r="G366" s="164">
        <f t="shared" si="16"/>
        <v>1320</v>
      </c>
      <c r="H366" s="163">
        <v>14</v>
      </c>
    </row>
    <row r="367" spans="1:8" x14ac:dyDescent="0.2">
      <c r="A367" s="159">
        <v>356</v>
      </c>
      <c r="B367" s="160">
        <f t="shared" si="15"/>
        <v>137.44999999999999</v>
      </c>
      <c r="C367" s="161">
        <v>278.20999999999998</v>
      </c>
      <c r="D367" s="162">
        <v>44710</v>
      </c>
      <c r="E367" s="163">
        <v>31909</v>
      </c>
      <c r="F367" s="162">
        <f t="shared" si="17"/>
        <v>1793</v>
      </c>
      <c r="G367" s="164">
        <f t="shared" si="16"/>
        <v>1320</v>
      </c>
      <c r="H367" s="163">
        <v>14</v>
      </c>
    </row>
    <row r="368" spans="1:8" x14ac:dyDescent="0.2">
      <c r="A368" s="159">
        <v>357</v>
      </c>
      <c r="B368" s="160">
        <f t="shared" si="15"/>
        <v>137.46</v>
      </c>
      <c r="C368" s="161">
        <v>278.20999999999998</v>
      </c>
      <c r="D368" s="162">
        <v>44710</v>
      </c>
      <c r="E368" s="163">
        <v>31909</v>
      </c>
      <c r="F368" s="162">
        <f t="shared" si="17"/>
        <v>1793</v>
      </c>
      <c r="G368" s="164">
        <f t="shared" si="16"/>
        <v>1320</v>
      </c>
      <c r="H368" s="163">
        <v>14</v>
      </c>
    </row>
    <row r="369" spans="1:8" x14ac:dyDescent="0.2">
      <c r="A369" s="159">
        <v>358</v>
      </c>
      <c r="B369" s="160">
        <f t="shared" si="15"/>
        <v>137.46</v>
      </c>
      <c r="C369" s="161">
        <v>278.20999999999998</v>
      </c>
      <c r="D369" s="162">
        <v>44710</v>
      </c>
      <c r="E369" s="163">
        <v>31909</v>
      </c>
      <c r="F369" s="162">
        <f t="shared" si="17"/>
        <v>1793</v>
      </c>
      <c r="G369" s="164">
        <f t="shared" si="16"/>
        <v>1320</v>
      </c>
      <c r="H369" s="163">
        <v>14</v>
      </c>
    </row>
    <row r="370" spans="1:8" x14ac:dyDescent="0.2">
      <c r="A370" s="159">
        <v>359</v>
      </c>
      <c r="B370" s="160">
        <f t="shared" si="15"/>
        <v>137.47</v>
      </c>
      <c r="C370" s="161">
        <v>278.20999999999998</v>
      </c>
      <c r="D370" s="162">
        <v>44710</v>
      </c>
      <c r="E370" s="163">
        <v>31909</v>
      </c>
      <c r="F370" s="162">
        <f t="shared" si="17"/>
        <v>1793</v>
      </c>
      <c r="G370" s="164">
        <f t="shared" si="16"/>
        <v>1320</v>
      </c>
      <c r="H370" s="163">
        <v>14</v>
      </c>
    </row>
    <row r="371" spans="1:8" x14ac:dyDescent="0.2">
      <c r="A371" s="159">
        <v>360</v>
      </c>
      <c r="B371" s="160">
        <f t="shared" si="15"/>
        <v>137.47999999999999</v>
      </c>
      <c r="C371" s="161">
        <v>278.20999999999998</v>
      </c>
      <c r="D371" s="162">
        <v>44710</v>
      </c>
      <c r="E371" s="163">
        <v>31909</v>
      </c>
      <c r="F371" s="162">
        <f t="shared" si="17"/>
        <v>1793</v>
      </c>
      <c r="G371" s="164">
        <f t="shared" si="16"/>
        <v>1320</v>
      </c>
      <c r="H371" s="163">
        <v>14</v>
      </c>
    </row>
    <row r="372" spans="1:8" x14ac:dyDescent="0.2">
      <c r="A372" s="159">
        <v>361</v>
      </c>
      <c r="B372" s="160">
        <f t="shared" si="15"/>
        <v>137.49</v>
      </c>
      <c r="C372" s="161">
        <v>278.20999999999998</v>
      </c>
      <c r="D372" s="162">
        <v>44710</v>
      </c>
      <c r="E372" s="163">
        <v>31909</v>
      </c>
      <c r="F372" s="162">
        <f t="shared" si="17"/>
        <v>1793</v>
      </c>
      <c r="G372" s="164">
        <f t="shared" si="16"/>
        <v>1320</v>
      </c>
      <c r="H372" s="163">
        <v>14</v>
      </c>
    </row>
    <row r="373" spans="1:8" x14ac:dyDescent="0.2">
      <c r="A373" s="159">
        <v>362</v>
      </c>
      <c r="B373" s="160">
        <f t="shared" si="15"/>
        <v>137.5</v>
      </c>
      <c r="C373" s="161">
        <v>278.20999999999998</v>
      </c>
      <c r="D373" s="162">
        <v>44710</v>
      </c>
      <c r="E373" s="163">
        <v>31909</v>
      </c>
      <c r="F373" s="162">
        <f t="shared" si="17"/>
        <v>1793</v>
      </c>
      <c r="G373" s="164">
        <f t="shared" si="16"/>
        <v>1320</v>
      </c>
      <c r="H373" s="163">
        <v>14</v>
      </c>
    </row>
    <row r="374" spans="1:8" x14ac:dyDescent="0.2">
      <c r="A374" s="159">
        <v>363</v>
      </c>
      <c r="B374" s="160">
        <f t="shared" si="15"/>
        <v>137.5</v>
      </c>
      <c r="C374" s="161">
        <v>278.20999999999998</v>
      </c>
      <c r="D374" s="162">
        <v>44710</v>
      </c>
      <c r="E374" s="163">
        <v>31909</v>
      </c>
      <c r="F374" s="162">
        <f t="shared" si="17"/>
        <v>1793</v>
      </c>
      <c r="G374" s="164">
        <f t="shared" si="16"/>
        <v>1320</v>
      </c>
      <c r="H374" s="163">
        <v>14</v>
      </c>
    </row>
    <row r="375" spans="1:8" x14ac:dyDescent="0.2">
      <c r="A375" s="159">
        <v>364</v>
      </c>
      <c r="B375" s="160">
        <f t="shared" ref="B375:B438" si="18">ROUND(2.9*LN(A375)+120.41,2)</f>
        <v>137.51</v>
      </c>
      <c r="C375" s="161">
        <v>278.20999999999998</v>
      </c>
      <c r="D375" s="162">
        <v>44710</v>
      </c>
      <c r="E375" s="163">
        <v>31909</v>
      </c>
      <c r="F375" s="162">
        <f t="shared" si="17"/>
        <v>1793</v>
      </c>
      <c r="G375" s="164">
        <f t="shared" si="16"/>
        <v>1320</v>
      </c>
      <c r="H375" s="163">
        <v>14</v>
      </c>
    </row>
    <row r="376" spans="1:8" x14ac:dyDescent="0.2">
      <c r="A376" s="159">
        <v>365</v>
      </c>
      <c r="B376" s="160">
        <f t="shared" si="18"/>
        <v>137.52000000000001</v>
      </c>
      <c r="C376" s="161">
        <v>278.20999999999998</v>
      </c>
      <c r="D376" s="162">
        <v>44710</v>
      </c>
      <c r="E376" s="163">
        <v>31909</v>
      </c>
      <c r="F376" s="162">
        <f t="shared" si="17"/>
        <v>1793</v>
      </c>
      <c r="G376" s="164">
        <f t="shared" si="16"/>
        <v>1319</v>
      </c>
      <c r="H376" s="163">
        <v>14</v>
      </c>
    </row>
    <row r="377" spans="1:8" x14ac:dyDescent="0.2">
      <c r="A377" s="159">
        <v>366</v>
      </c>
      <c r="B377" s="160">
        <f t="shared" si="18"/>
        <v>137.53</v>
      </c>
      <c r="C377" s="161">
        <v>278.20999999999998</v>
      </c>
      <c r="D377" s="162">
        <v>44710</v>
      </c>
      <c r="E377" s="163">
        <v>31909</v>
      </c>
      <c r="F377" s="162">
        <f t="shared" si="17"/>
        <v>1792</v>
      </c>
      <c r="G377" s="164">
        <f t="shared" si="16"/>
        <v>1319</v>
      </c>
      <c r="H377" s="163">
        <v>14</v>
      </c>
    </row>
    <row r="378" spans="1:8" x14ac:dyDescent="0.2">
      <c r="A378" s="159">
        <v>367</v>
      </c>
      <c r="B378" s="160">
        <f t="shared" si="18"/>
        <v>137.54</v>
      </c>
      <c r="C378" s="161">
        <v>278.20999999999998</v>
      </c>
      <c r="D378" s="162">
        <v>44710</v>
      </c>
      <c r="E378" s="163">
        <v>31909</v>
      </c>
      <c r="F378" s="162">
        <f t="shared" si="17"/>
        <v>1792</v>
      </c>
      <c r="G378" s="164">
        <f t="shared" si="16"/>
        <v>1319</v>
      </c>
      <c r="H378" s="163">
        <v>14</v>
      </c>
    </row>
    <row r="379" spans="1:8" x14ac:dyDescent="0.2">
      <c r="A379" s="159">
        <v>368</v>
      </c>
      <c r="B379" s="160">
        <f t="shared" si="18"/>
        <v>137.54</v>
      </c>
      <c r="C379" s="161">
        <v>278.20999999999998</v>
      </c>
      <c r="D379" s="162">
        <v>44710</v>
      </c>
      <c r="E379" s="163">
        <v>31909</v>
      </c>
      <c r="F379" s="162">
        <f t="shared" si="17"/>
        <v>1792</v>
      </c>
      <c r="G379" s="164">
        <f t="shared" si="16"/>
        <v>1319</v>
      </c>
      <c r="H379" s="163">
        <v>14</v>
      </c>
    </row>
    <row r="380" spans="1:8" x14ac:dyDescent="0.2">
      <c r="A380" s="159">
        <v>369</v>
      </c>
      <c r="B380" s="160">
        <f t="shared" si="18"/>
        <v>137.55000000000001</v>
      </c>
      <c r="C380" s="161">
        <v>278.20999999999998</v>
      </c>
      <c r="D380" s="162">
        <v>44710</v>
      </c>
      <c r="E380" s="163">
        <v>31909</v>
      </c>
      <c r="F380" s="162">
        <f t="shared" si="17"/>
        <v>1792</v>
      </c>
      <c r="G380" s="164">
        <f t="shared" si="16"/>
        <v>1319</v>
      </c>
      <c r="H380" s="163">
        <v>14</v>
      </c>
    </row>
    <row r="381" spans="1:8" x14ac:dyDescent="0.2">
      <c r="A381" s="159">
        <v>370</v>
      </c>
      <c r="B381" s="160">
        <f t="shared" si="18"/>
        <v>137.56</v>
      </c>
      <c r="C381" s="161">
        <v>278.20999999999998</v>
      </c>
      <c r="D381" s="162">
        <v>44710</v>
      </c>
      <c r="E381" s="163">
        <v>31909</v>
      </c>
      <c r="F381" s="162">
        <f t="shared" si="17"/>
        <v>1792</v>
      </c>
      <c r="G381" s="164">
        <f t="shared" si="16"/>
        <v>1319</v>
      </c>
      <c r="H381" s="163">
        <v>14</v>
      </c>
    </row>
    <row r="382" spans="1:8" x14ac:dyDescent="0.2">
      <c r="A382" s="159">
        <v>371</v>
      </c>
      <c r="B382" s="160">
        <f t="shared" si="18"/>
        <v>137.57</v>
      </c>
      <c r="C382" s="161">
        <v>278.20999999999998</v>
      </c>
      <c r="D382" s="162">
        <v>44710</v>
      </c>
      <c r="E382" s="163">
        <v>31909</v>
      </c>
      <c r="F382" s="162">
        <f t="shared" si="17"/>
        <v>1792</v>
      </c>
      <c r="G382" s="164">
        <f t="shared" si="16"/>
        <v>1319</v>
      </c>
      <c r="H382" s="163">
        <v>14</v>
      </c>
    </row>
    <row r="383" spans="1:8" x14ac:dyDescent="0.2">
      <c r="A383" s="159">
        <v>372</v>
      </c>
      <c r="B383" s="160">
        <f t="shared" si="18"/>
        <v>137.57</v>
      </c>
      <c r="C383" s="161">
        <v>278.20999999999998</v>
      </c>
      <c r="D383" s="162">
        <v>44710</v>
      </c>
      <c r="E383" s="163">
        <v>31909</v>
      </c>
      <c r="F383" s="162">
        <f t="shared" si="17"/>
        <v>1792</v>
      </c>
      <c r="G383" s="164">
        <f t="shared" si="16"/>
        <v>1319</v>
      </c>
      <c r="H383" s="163">
        <v>14</v>
      </c>
    </row>
    <row r="384" spans="1:8" x14ac:dyDescent="0.2">
      <c r="A384" s="159">
        <v>373</v>
      </c>
      <c r="B384" s="160">
        <f t="shared" si="18"/>
        <v>137.58000000000001</v>
      </c>
      <c r="C384" s="161">
        <v>278.20999999999998</v>
      </c>
      <c r="D384" s="162">
        <v>44710</v>
      </c>
      <c r="E384" s="163">
        <v>31909</v>
      </c>
      <c r="F384" s="162">
        <f t="shared" si="17"/>
        <v>1792</v>
      </c>
      <c r="G384" s="164">
        <f t="shared" si="16"/>
        <v>1319</v>
      </c>
      <c r="H384" s="163">
        <v>14</v>
      </c>
    </row>
    <row r="385" spans="1:8" x14ac:dyDescent="0.2">
      <c r="A385" s="159">
        <v>374</v>
      </c>
      <c r="B385" s="160">
        <f t="shared" si="18"/>
        <v>137.59</v>
      </c>
      <c r="C385" s="161">
        <v>278.20999999999998</v>
      </c>
      <c r="D385" s="162">
        <v>44710</v>
      </c>
      <c r="E385" s="163">
        <v>31909</v>
      </c>
      <c r="F385" s="162">
        <f t="shared" si="17"/>
        <v>1792</v>
      </c>
      <c r="G385" s="164">
        <f t="shared" si="16"/>
        <v>1319</v>
      </c>
      <c r="H385" s="163">
        <v>14</v>
      </c>
    </row>
    <row r="386" spans="1:8" x14ac:dyDescent="0.2">
      <c r="A386" s="159">
        <v>375</v>
      </c>
      <c r="B386" s="160">
        <f t="shared" si="18"/>
        <v>137.6</v>
      </c>
      <c r="C386" s="161">
        <v>278.20999999999998</v>
      </c>
      <c r="D386" s="162">
        <v>44710</v>
      </c>
      <c r="E386" s="163">
        <v>31909</v>
      </c>
      <c r="F386" s="162">
        <f t="shared" si="17"/>
        <v>1792</v>
      </c>
      <c r="G386" s="164">
        <f t="shared" si="16"/>
        <v>1319</v>
      </c>
      <c r="H386" s="163">
        <v>14</v>
      </c>
    </row>
    <row r="387" spans="1:8" x14ac:dyDescent="0.2">
      <c r="A387" s="159">
        <v>376</v>
      </c>
      <c r="B387" s="160">
        <f t="shared" si="18"/>
        <v>137.61000000000001</v>
      </c>
      <c r="C387" s="161">
        <v>278.20999999999998</v>
      </c>
      <c r="D387" s="162">
        <v>44710</v>
      </c>
      <c r="E387" s="163">
        <v>31909</v>
      </c>
      <c r="F387" s="162">
        <f t="shared" si="17"/>
        <v>1792</v>
      </c>
      <c r="G387" s="164">
        <f t="shared" si="16"/>
        <v>1319</v>
      </c>
      <c r="H387" s="163">
        <v>14</v>
      </c>
    </row>
    <row r="388" spans="1:8" x14ac:dyDescent="0.2">
      <c r="A388" s="159">
        <v>377</v>
      </c>
      <c r="B388" s="160">
        <f t="shared" si="18"/>
        <v>137.61000000000001</v>
      </c>
      <c r="C388" s="161">
        <v>278.20999999999998</v>
      </c>
      <c r="D388" s="162">
        <v>44710</v>
      </c>
      <c r="E388" s="163">
        <v>31909</v>
      </c>
      <c r="F388" s="162">
        <f t="shared" si="17"/>
        <v>1792</v>
      </c>
      <c r="G388" s="164">
        <f t="shared" si="16"/>
        <v>1319</v>
      </c>
      <c r="H388" s="163">
        <v>14</v>
      </c>
    </row>
    <row r="389" spans="1:8" x14ac:dyDescent="0.2">
      <c r="A389" s="159">
        <v>378</v>
      </c>
      <c r="B389" s="160">
        <f t="shared" si="18"/>
        <v>137.62</v>
      </c>
      <c r="C389" s="161">
        <v>278.20999999999998</v>
      </c>
      <c r="D389" s="162">
        <v>44710</v>
      </c>
      <c r="E389" s="163">
        <v>31909</v>
      </c>
      <c r="F389" s="162">
        <f t="shared" si="17"/>
        <v>1792</v>
      </c>
      <c r="G389" s="164">
        <f t="shared" si="16"/>
        <v>1319</v>
      </c>
      <c r="H389" s="163">
        <v>14</v>
      </c>
    </row>
    <row r="390" spans="1:8" x14ac:dyDescent="0.2">
      <c r="A390" s="159">
        <v>379</v>
      </c>
      <c r="B390" s="160">
        <f t="shared" si="18"/>
        <v>137.63</v>
      </c>
      <c r="C390" s="161">
        <v>278.20999999999998</v>
      </c>
      <c r="D390" s="162">
        <v>44710</v>
      </c>
      <c r="E390" s="163">
        <v>31909</v>
      </c>
      <c r="F390" s="162">
        <f t="shared" si="17"/>
        <v>1792</v>
      </c>
      <c r="G390" s="164">
        <f t="shared" si="16"/>
        <v>1319</v>
      </c>
      <c r="H390" s="163">
        <v>14</v>
      </c>
    </row>
    <row r="391" spans="1:8" x14ac:dyDescent="0.2">
      <c r="A391" s="159">
        <v>380</v>
      </c>
      <c r="B391" s="160">
        <f t="shared" si="18"/>
        <v>137.63999999999999</v>
      </c>
      <c r="C391" s="161">
        <v>278.20999999999998</v>
      </c>
      <c r="D391" s="162">
        <v>44710</v>
      </c>
      <c r="E391" s="163">
        <v>31909</v>
      </c>
      <c r="F391" s="162">
        <f t="shared" si="17"/>
        <v>1791</v>
      </c>
      <c r="G391" s="164">
        <f t="shared" si="16"/>
        <v>1319</v>
      </c>
      <c r="H391" s="163">
        <v>14</v>
      </c>
    </row>
    <row r="392" spans="1:8" x14ac:dyDescent="0.2">
      <c r="A392" s="159">
        <v>381</v>
      </c>
      <c r="B392" s="160">
        <f t="shared" si="18"/>
        <v>137.63999999999999</v>
      </c>
      <c r="C392" s="161">
        <v>278.20999999999998</v>
      </c>
      <c r="D392" s="162">
        <v>44710</v>
      </c>
      <c r="E392" s="163">
        <v>31909</v>
      </c>
      <c r="F392" s="162">
        <f t="shared" si="17"/>
        <v>1791</v>
      </c>
      <c r="G392" s="164">
        <f t="shared" si="16"/>
        <v>1319</v>
      </c>
      <c r="H392" s="163">
        <v>14</v>
      </c>
    </row>
    <row r="393" spans="1:8" x14ac:dyDescent="0.2">
      <c r="A393" s="159">
        <v>382</v>
      </c>
      <c r="B393" s="160">
        <f t="shared" si="18"/>
        <v>137.65</v>
      </c>
      <c r="C393" s="161">
        <v>278.20999999999998</v>
      </c>
      <c r="D393" s="162">
        <v>44710</v>
      </c>
      <c r="E393" s="163">
        <v>31909</v>
      </c>
      <c r="F393" s="162">
        <f t="shared" si="17"/>
        <v>1791</v>
      </c>
      <c r="G393" s="164">
        <f t="shared" si="16"/>
        <v>1319</v>
      </c>
      <c r="H393" s="163">
        <v>14</v>
      </c>
    </row>
    <row r="394" spans="1:8" x14ac:dyDescent="0.2">
      <c r="A394" s="159">
        <v>383</v>
      </c>
      <c r="B394" s="160">
        <f t="shared" si="18"/>
        <v>137.66</v>
      </c>
      <c r="C394" s="161">
        <v>278.20999999999998</v>
      </c>
      <c r="D394" s="162">
        <v>44710</v>
      </c>
      <c r="E394" s="163">
        <v>31909</v>
      </c>
      <c r="F394" s="162">
        <f t="shared" si="17"/>
        <v>1791</v>
      </c>
      <c r="G394" s="164">
        <f t="shared" si="16"/>
        <v>1318</v>
      </c>
      <c r="H394" s="163">
        <v>14</v>
      </c>
    </row>
    <row r="395" spans="1:8" x14ac:dyDescent="0.2">
      <c r="A395" s="159">
        <v>384</v>
      </c>
      <c r="B395" s="160">
        <f t="shared" si="18"/>
        <v>137.66999999999999</v>
      </c>
      <c r="C395" s="161">
        <v>278.20999999999998</v>
      </c>
      <c r="D395" s="162">
        <v>44710</v>
      </c>
      <c r="E395" s="163">
        <v>31909</v>
      </c>
      <c r="F395" s="162">
        <f t="shared" si="17"/>
        <v>1791</v>
      </c>
      <c r="G395" s="164">
        <f t="shared" si="16"/>
        <v>1318</v>
      </c>
      <c r="H395" s="163">
        <v>14</v>
      </c>
    </row>
    <row r="396" spans="1:8" x14ac:dyDescent="0.2">
      <c r="A396" s="159">
        <v>385</v>
      </c>
      <c r="B396" s="160">
        <f t="shared" si="18"/>
        <v>137.66999999999999</v>
      </c>
      <c r="C396" s="161">
        <v>278.20999999999998</v>
      </c>
      <c r="D396" s="162">
        <v>44710</v>
      </c>
      <c r="E396" s="163">
        <v>31909</v>
      </c>
      <c r="F396" s="162">
        <f t="shared" si="17"/>
        <v>1791</v>
      </c>
      <c r="G396" s="164">
        <f t="shared" si="16"/>
        <v>1318</v>
      </c>
      <c r="H396" s="163">
        <v>14</v>
      </c>
    </row>
    <row r="397" spans="1:8" x14ac:dyDescent="0.2">
      <c r="A397" s="159">
        <v>386</v>
      </c>
      <c r="B397" s="160">
        <f t="shared" si="18"/>
        <v>137.68</v>
      </c>
      <c r="C397" s="161">
        <v>278.20999999999998</v>
      </c>
      <c r="D397" s="162">
        <v>44710</v>
      </c>
      <c r="E397" s="163">
        <v>31909</v>
      </c>
      <c r="F397" s="162">
        <f t="shared" si="17"/>
        <v>1791</v>
      </c>
      <c r="G397" s="164">
        <f t="shared" si="16"/>
        <v>1318</v>
      </c>
      <c r="H397" s="163">
        <v>14</v>
      </c>
    </row>
    <row r="398" spans="1:8" x14ac:dyDescent="0.2">
      <c r="A398" s="159">
        <v>387</v>
      </c>
      <c r="B398" s="160">
        <f t="shared" si="18"/>
        <v>137.69</v>
      </c>
      <c r="C398" s="161">
        <v>278.20999999999998</v>
      </c>
      <c r="D398" s="162">
        <v>44710</v>
      </c>
      <c r="E398" s="163">
        <v>31909</v>
      </c>
      <c r="F398" s="162">
        <f t="shared" si="17"/>
        <v>1791</v>
      </c>
      <c r="G398" s="164">
        <f t="shared" ref="G398:G461" si="19">ROUND(0.25*12*(1/B398*D398+1/C398*E398),0)</f>
        <v>1318</v>
      </c>
      <c r="H398" s="163">
        <v>14</v>
      </c>
    </row>
    <row r="399" spans="1:8" x14ac:dyDescent="0.2">
      <c r="A399" s="159">
        <v>388</v>
      </c>
      <c r="B399" s="160">
        <f t="shared" si="18"/>
        <v>137.69999999999999</v>
      </c>
      <c r="C399" s="161">
        <v>278.20999999999998</v>
      </c>
      <c r="D399" s="162">
        <v>44710</v>
      </c>
      <c r="E399" s="163">
        <v>31909</v>
      </c>
      <c r="F399" s="162">
        <f t="shared" ref="F399:F462" si="20">ROUND(0.25*12*1.348*(1/B399*D399+1/C399*E399)+H399,0)</f>
        <v>1791</v>
      </c>
      <c r="G399" s="164">
        <f t="shared" si="19"/>
        <v>1318</v>
      </c>
      <c r="H399" s="163">
        <v>14</v>
      </c>
    </row>
    <row r="400" spans="1:8" x14ac:dyDescent="0.2">
      <c r="A400" s="159">
        <v>389</v>
      </c>
      <c r="B400" s="160">
        <f t="shared" si="18"/>
        <v>137.69999999999999</v>
      </c>
      <c r="C400" s="161">
        <v>278.20999999999998</v>
      </c>
      <c r="D400" s="162">
        <v>44710</v>
      </c>
      <c r="E400" s="163">
        <v>31909</v>
      </c>
      <c r="F400" s="162">
        <f t="shared" si="20"/>
        <v>1791</v>
      </c>
      <c r="G400" s="164">
        <f t="shared" si="19"/>
        <v>1318</v>
      </c>
      <c r="H400" s="163">
        <v>14</v>
      </c>
    </row>
    <row r="401" spans="1:8" x14ac:dyDescent="0.2">
      <c r="A401" s="159">
        <v>390</v>
      </c>
      <c r="B401" s="160">
        <f t="shared" si="18"/>
        <v>137.71</v>
      </c>
      <c r="C401" s="161">
        <v>278.20999999999998</v>
      </c>
      <c r="D401" s="162">
        <v>44710</v>
      </c>
      <c r="E401" s="163">
        <v>31909</v>
      </c>
      <c r="F401" s="162">
        <f t="shared" si="20"/>
        <v>1791</v>
      </c>
      <c r="G401" s="164">
        <f t="shared" si="19"/>
        <v>1318</v>
      </c>
      <c r="H401" s="163">
        <v>14</v>
      </c>
    </row>
    <row r="402" spans="1:8" x14ac:dyDescent="0.2">
      <c r="A402" s="159">
        <v>391</v>
      </c>
      <c r="B402" s="160">
        <f t="shared" si="18"/>
        <v>137.72</v>
      </c>
      <c r="C402" s="161">
        <v>278.20999999999998</v>
      </c>
      <c r="D402" s="162">
        <v>44710</v>
      </c>
      <c r="E402" s="163">
        <v>31909</v>
      </c>
      <c r="F402" s="162">
        <f t="shared" si="20"/>
        <v>1791</v>
      </c>
      <c r="G402" s="164">
        <f t="shared" si="19"/>
        <v>1318</v>
      </c>
      <c r="H402" s="163">
        <v>14</v>
      </c>
    </row>
    <row r="403" spans="1:8" x14ac:dyDescent="0.2">
      <c r="A403" s="159">
        <v>392</v>
      </c>
      <c r="B403" s="160">
        <f t="shared" si="18"/>
        <v>137.72999999999999</v>
      </c>
      <c r="C403" s="161">
        <v>278.20999999999998</v>
      </c>
      <c r="D403" s="162">
        <v>44710</v>
      </c>
      <c r="E403" s="163">
        <v>31909</v>
      </c>
      <c r="F403" s="162">
        <f t="shared" si="20"/>
        <v>1791</v>
      </c>
      <c r="G403" s="164">
        <f t="shared" si="19"/>
        <v>1318</v>
      </c>
      <c r="H403" s="163">
        <v>14</v>
      </c>
    </row>
    <row r="404" spans="1:8" x14ac:dyDescent="0.2">
      <c r="A404" s="159">
        <v>393</v>
      </c>
      <c r="B404" s="160">
        <f t="shared" si="18"/>
        <v>137.72999999999999</v>
      </c>
      <c r="C404" s="161">
        <v>278.20999999999998</v>
      </c>
      <c r="D404" s="162">
        <v>44710</v>
      </c>
      <c r="E404" s="163">
        <v>31909</v>
      </c>
      <c r="F404" s="162">
        <f t="shared" si="20"/>
        <v>1791</v>
      </c>
      <c r="G404" s="164">
        <f t="shared" si="19"/>
        <v>1318</v>
      </c>
      <c r="H404" s="163">
        <v>14</v>
      </c>
    </row>
    <row r="405" spans="1:8" x14ac:dyDescent="0.2">
      <c r="A405" s="159">
        <v>394</v>
      </c>
      <c r="B405" s="160">
        <f t="shared" si="18"/>
        <v>137.74</v>
      </c>
      <c r="C405" s="161">
        <v>278.20999999999998</v>
      </c>
      <c r="D405" s="162">
        <v>44710</v>
      </c>
      <c r="E405" s="163">
        <v>31909</v>
      </c>
      <c r="F405" s="162">
        <f t="shared" si="20"/>
        <v>1790</v>
      </c>
      <c r="G405" s="164">
        <f t="shared" si="19"/>
        <v>1318</v>
      </c>
      <c r="H405" s="163">
        <v>14</v>
      </c>
    </row>
    <row r="406" spans="1:8" x14ac:dyDescent="0.2">
      <c r="A406" s="159">
        <v>395</v>
      </c>
      <c r="B406" s="160">
        <f t="shared" si="18"/>
        <v>137.75</v>
      </c>
      <c r="C406" s="161">
        <v>278.20999999999998</v>
      </c>
      <c r="D406" s="162">
        <v>44710</v>
      </c>
      <c r="E406" s="163">
        <v>31909</v>
      </c>
      <c r="F406" s="162">
        <f t="shared" si="20"/>
        <v>1790</v>
      </c>
      <c r="G406" s="164">
        <f t="shared" si="19"/>
        <v>1318</v>
      </c>
      <c r="H406" s="163">
        <v>14</v>
      </c>
    </row>
    <row r="407" spans="1:8" x14ac:dyDescent="0.2">
      <c r="A407" s="159">
        <v>396</v>
      </c>
      <c r="B407" s="160">
        <f t="shared" si="18"/>
        <v>137.76</v>
      </c>
      <c r="C407" s="161">
        <v>278.20999999999998</v>
      </c>
      <c r="D407" s="162">
        <v>44710</v>
      </c>
      <c r="E407" s="163">
        <v>31909</v>
      </c>
      <c r="F407" s="162">
        <f t="shared" si="20"/>
        <v>1790</v>
      </c>
      <c r="G407" s="164">
        <f t="shared" si="19"/>
        <v>1318</v>
      </c>
      <c r="H407" s="163">
        <v>14</v>
      </c>
    </row>
    <row r="408" spans="1:8" x14ac:dyDescent="0.2">
      <c r="A408" s="159">
        <v>397</v>
      </c>
      <c r="B408" s="160">
        <f t="shared" si="18"/>
        <v>137.76</v>
      </c>
      <c r="C408" s="161">
        <v>278.20999999999998</v>
      </c>
      <c r="D408" s="162">
        <v>44710</v>
      </c>
      <c r="E408" s="163">
        <v>31909</v>
      </c>
      <c r="F408" s="162">
        <f t="shared" si="20"/>
        <v>1790</v>
      </c>
      <c r="G408" s="164">
        <f t="shared" si="19"/>
        <v>1318</v>
      </c>
      <c r="H408" s="163">
        <v>14</v>
      </c>
    </row>
    <row r="409" spans="1:8" x14ac:dyDescent="0.2">
      <c r="A409" s="159">
        <v>398</v>
      </c>
      <c r="B409" s="160">
        <f t="shared" si="18"/>
        <v>137.77000000000001</v>
      </c>
      <c r="C409" s="161">
        <v>278.20999999999998</v>
      </c>
      <c r="D409" s="162">
        <v>44710</v>
      </c>
      <c r="E409" s="163">
        <v>31909</v>
      </c>
      <c r="F409" s="162">
        <f t="shared" si="20"/>
        <v>1790</v>
      </c>
      <c r="G409" s="164">
        <f t="shared" si="19"/>
        <v>1318</v>
      </c>
      <c r="H409" s="163">
        <v>14</v>
      </c>
    </row>
    <row r="410" spans="1:8" x14ac:dyDescent="0.2">
      <c r="A410" s="159">
        <v>399</v>
      </c>
      <c r="B410" s="160">
        <f t="shared" si="18"/>
        <v>137.78</v>
      </c>
      <c r="C410" s="161">
        <v>278.20999999999998</v>
      </c>
      <c r="D410" s="162">
        <v>44710</v>
      </c>
      <c r="E410" s="163">
        <v>31909</v>
      </c>
      <c r="F410" s="162">
        <f t="shared" si="20"/>
        <v>1790</v>
      </c>
      <c r="G410" s="164">
        <f t="shared" si="19"/>
        <v>1318</v>
      </c>
      <c r="H410" s="163">
        <v>14</v>
      </c>
    </row>
    <row r="411" spans="1:8" x14ac:dyDescent="0.2">
      <c r="A411" s="159">
        <v>400</v>
      </c>
      <c r="B411" s="160">
        <f t="shared" si="18"/>
        <v>137.79</v>
      </c>
      <c r="C411" s="161">
        <v>278.20999999999998</v>
      </c>
      <c r="D411" s="162">
        <v>44710</v>
      </c>
      <c r="E411" s="163">
        <v>31909</v>
      </c>
      <c r="F411" s="162">
        <f t="shared" si="20"/>
        <v>1790</v>
      </c>
      <c r="G411" s="164">
        <f t="shared" si="19"/>
        <v>1318</v>
      </c>
      <c r="H411" s="163">
        <v>14</v>
      </c>
    </row>
    <row r="412" spans="1:8" x14ac:dyDescent="0.2">
      <c r="A412" s="159">
        <v>401</v>
      </c>
      <c r="B412" s="160">
        <f t="shared" si="18"/>
        <v>137.79</v>
      </c>
      <c r="C412" s="161">
        <v>278.20999999999998</v>
      </c>
      <c r="D412" s="162">
        <v>44710</v>
      </c>
      <c r="E412" s="163">
        <v>31909</v>
      </c>
      <c r="F412" s="162">
        <f t="shared" si="20"/>
        <v>1790</v>
      </c>
      <c r="G412" s="164">
        <f t="shared" si="19"/>
        <v>1318</v>
      </c>
      <c r="H412" s="163">
        <v>14</v>
      </c>
    </row>
    <row r="413" spans="1:8" x14ac:dyDescent="0.2">
      <c r="A413" s="159">
        <v>402</v>
      </c>
      <c r="B413" s="160">
        <f t="shared" si="18"/>
        <v>137.80000000000001</v>
      </c>
      <c r="C413" s="161">
        <v>278.20999999999998</v>
      </c>
      <c r="D413" s="162">
        <v>44710</v>
      </c>
      <c r="E413" s="163">
        <v>31909</v>
      </c>
      <c r="F413" s="162">
        <f t="shared" si="20"/>
        <v>1790</v>
      </c>
      <c r="G413" s="164">
        <f t="shared" si="19"/>
        <v>1317</v>
      </c>
      <c r="H413" s="163">
        <v>14</v>
      </c>
    </row>
    <row r="414" spans="1:8" x14ac:dyDescent="0.2">
      <c r="A414" s="159">
        <v>403</v>
      </c>
      <c r="B414" s="160">
        <f t="shared" si="18"/>
        <v>137.81</v>
      </c>
      <c r="C414" s="161">
        <v>278.20999999999998</v>
      </c>
      <c r="D414" s="162">
        <v>44710</v>
      </c>
      <c r="E414" s="163">
        <v>31909</v>
      </c>
      <c r="F414" s="162">
        <f t="shared" si="20"/>
        <v>1790</v>
      </c>
      <c r="G414" s="164">
        <f t="shared" si="19"/>
        <v>1317</v>
      </c>
      <c r="H414" s="163">
        <v>14</v>
      </c>
    </row>
    <row r="415" spans="1:8" x14ac:dyDescent="0.2">
      <c r="A415" s="159">
        <v>404</v>
      </c>
      <c r="B415" s="160">
        <f t="shared" si="18"/>
        <v>137.81</v>
      </c>
      <c r="C415" s="161">
        <v>278.20999999999998</v>
      </c>
      <c r="D415" s="162">
        <v>44710</v>
      </c>
      <c r="E415" s="163">
        <v>31909</v>
      </c>
      <c r="F415" s="162">
        <f t="shared" si="20"/>
        <v>1790</v>
      </c>
      <c r="G415" s="164">
        <f t="shared" si="19"/>
        <v>1317</v>
      </c>
      <c r="H415" s="163">
        <v>14</v>
      </c>
    </row>
    <row r="416" spans="1:8" x14ac:dyDescent="0.2">
      <c r="A416" s="159">
        <v>405</v>
      </c>
      <c r="B416" s="160">
        <f t="shared" si="18"/>
        <v>137.82</v>
      </c>
      <c r="C416" s="161">
        <v>278.20999999999998</v>
      </c>
      <c r="D416" s="162">
        <v>44710</v>
      </c>
      <c r="E416" s="163">
        <v>31909</v>
      </c>
      <c r="F416" s="162">
        <f t="shared" si="20"/>
        <v>1790</v>
      </c>
      <c r="G416" s="164">
        <f t="shared" si="19"/>
        <v>1317</v>
      </c>
      <c r="H416" s="163">
        <v>14</v>
      </c>
    </row>
    <row r="417" spans="1:8" x14ac:dyDescent="0.2">
      <c r="A417" s="159">
        <v>406</v>
      </c>
      <c r="B417" s="160">
        <f t="shared" si="18"/>
        <v>137.83000000000001</v>
      </c>
      <c r="C417" s="161">
        <v>278.20999999999998</v>
      </c>
      <c r="D417" s="162">
        <v>44710</v>
      </c>
      <c r="E417" s="163">
        <v>31909</v>
      </c>
      <c r="F417" s="162">
        <f t="shared" si="20"/>
        <v>1790</v>
      </c>
      <c r="G417" s="164">
        <f t="shared" si="19"/>
        <v>1317</v>
      </c>
      <c r="H417" s="163">
        <v>14</v>
      </c>
    </row>
    <row r="418" spans="1:8" x14ac:dyDescent="0.2">
      <c r="A418" s="159">
        <v>407</v>
      </c>
      <c r="B418" s="160">
        <f t="shared" si="18"/>
        <v>137.84</v>
      </c>
      <c r="C418" s="161">
        <v>278.20999999999998</v>
      </c>
      <c r="D418" s="162">
        <v>44710</v>
      </c>
      <c r="E418" s="163">
        <v>31909</v>
      </c>
      <c r="F418" s="162">
        <f t="shared" si="20"/>
        <v>1790</v>
      </c>
      <c r="G418" s="164">
        <f t="shared" si="19"/>
        <v>1317</v>
      </c>
      <c r="H418" s="163">
        <v>14</v>
      </c>
    </row>
    <row r="419" spans="1:8" x14ac:dyDescent="0.2">
      <c r="A419" s="159">
        <v>408</v>
      </c>
      <c r="B419" s="160">
        <f t="shared" si="18"/>
        <v>137.84</v>
      </c>
      <c r="C419" s="161">
        <v>278.20999999999998</v>
      </c>
      <c r="D419" s="162">
        <v>44710</v>
      </c>
      <c r="E419" s="163">
        <v>31909</v>
      </c>
      <c r="F419" s="162">
        <f t="shared" si="20"/>
        <v>1790</v>
      </c>
      <c r="G419" s="164">
        <f t="shared" si="19"/>
        <v>1317</v>
      </c>
      <c r="H419" s="163">
        <v>14</v>
      </c>
    </row>
    <row r="420" spans="1:8" x14ac:dyDescent="0.2">
      <c r="A420" s="159">
        <v>409</v>
      </c>
      <c r="B420" s="160">
        <f t="shared" si="18"/>
        <v>137.85</v>
      </c>
      <c r="C420" s="161">
        <v>278.20999999999998</v>
      </c>
      <c r="D420" s="162">
        <v>44710</v>
      </c>
      <c r="E420" s="163">
        <v>31909</v>
      </c>
      <c r="F420" s="162">
        <f t="shared" si="20"/>
        <v>1789</v>
      </c>
      <c r="G420" s="164">
        <f t="shared" si="19"/>
        <v>1317</v>
      </c>
      <c r="H420" s="163">
        <v>14</v>
      </c>
    </row>
    <row r="421" spans="1:8" x14ac:dyDescent="0.2">
      <c r="A421" s="159">
        <v>410</v>
      </c>
      <c r="B421" s="160">
        <f t="shared" si="18"/>
        <v>137.86000000000001</v>
      </c>
      <c r="C421" s="161">
        <v>278.20999999999998</v>
      </c>
      <c r="D421" s="162">
        <v>44710</v>
      </c>
      <c r="E421" s="163">
        <v>31909</v>
      </c>
      <c r="F421" s="162">
        <f t="shared" si="20"/>
        <v>1789</v>
      </c>
      <c r="G421" s="164">
        <f t="shared" si="19"/>
        <v>1317</v>
      </c>
      <c r="H421" s="163">
        <v>14</v>
      </c>
    </row>
    <row r="422" spans="1:8" x14ac:dyDescent="0.2">
      <c r="A422" s="159">
        <v>411</v>
      </c>
      <c r="B422" s="160">
        <f t="shared" si="18"/>
        <v>137.86000000000001</v>
      </c>
      <c r="C422" s="161">
        <v>278.20999999999998</v>
      </c>
      <c r="D422" s="162">
        <v>44710</v>
      </c>
      <c r="E422" s="163">
        <v>31909</v>
      </c>
      <c r="F422" s="162">
        <f t="shared" si="20"/>
        <v>1789</v>
      </c>
      <c r="G422" s="164">
        <f t="shared" si="19"/>
        <v>1317</v>
      </c>
      <c r="H422" s="163">
        <v>14</v>
      </c>
    </row>
    <row r="423" spans="1:8" x14ac:dyDescent="0.2">
      <c r="A423" s="159">
        <v>412</v>
      </c>
      <c r="B423" s="160">
        <f t="shared" si="18"/>
        <v>137.87</v>
      </c>
      <c r="C423" s="161">
        <v>278.20999999999998</v>
      </c>
      <c r="D423" s="162">
        <v>44710</v>
      </c>
      <c r="E423" s="163">
        <v>31909</v>
      </c>
      <c r="F423" s="162">
        <f t="shared" si="20"/>
        <v>1789</v>
      </c>
      <c r="G423" s="164">
        <f t="shared" si="19"/>
        <v>1317</v>
      </c>
      <c r="H423" s="163">
        <v>14</v>
      </c>
    </row>
    <row r="424" spans="1:8" x14ac:dyDescent="0.2">
      <c r="A424" s="159">
        <v>413</v>
      </c>
      <c r="B424" s="160">
        <f t="shared" si="18"/>
        <v>137.88</v>
      </c>
      <c r="C424" s="161">
        <v>278.20999999999998</v>
      </c>
      <c r="D424" s="162">
        <v>44710</v>
      </c>
      <c r="E424" s="163">
        <v>31909</v>
      </c>
      <c r="F424" s="162">
        <f t="shared" si="20"/>
        <v>1789</v>
      </c>
      <c r="G424" s="164">
        <f t="shared" si="19"/>
        <v>1317</v>
      </c>
      <c r="H424" s="163">
        <v>14</v>
      </c>
    </row>
    <row r="425" spans="1:8" x14ac:dyDescent="0.2">
      <c r="A425" s="159">
        <v>414</v>
      </c>
      <c r="B425" s="160">
        <f t="shared" si="18"/>
        <v>137.88999999999999</v>
      </c>
      <c r="C425" s="161">
        <v>278.20999999999998</v>
      </c>
      <c r="D425" s="162">
        <v>44710</v>
      </c>
      <c r="E425" s="163">
        <v>31909</v>
      </c>
      <c r="F425" s="162">
        <f t="shared" si="20"/>
        <v>1789</v>
      </c>
      <c r="G425" s="164">
        <f t="shared" si="19"/>
        <v>1317</v>
      </c>
      <c r="H425" s="163">
        <v>14</v>
      </c>
    </row>
    <row r="426" spans="1:8" x14ac:dyDescent="0.2">
      <c r="A426" s="159">
        <v>415</v>
      </c>
      <c r="B426" s="160">
        <f t="shared" si="18"/>
        <v>137.88999999999999</v>
      </c>
      <c r="C426" s="161">
        <v>278.20999999999998</v>
      </c>
      <c r="D426" s="162">
        <v>44710</v>
      </c>
      <c r="E426" s="163">
        <v>31909</v>
      </c>
      <c r="F426" s="162">
        <f t="shared" si="20"/>
        <v>1789</v>
      </c>
      <c r="G426" s="164">
        <f t="shared" si="19"/>
        <v>1317</v>
      </c>
      <c r="H426" s="163">
        <v>14</v>
      </c>
    </row>
    <row r="427" spans="1:8" x14ac:dyDescent="0.2">
      <c r="A427" s="159">
        <v>416</v>
      </c>
      <c r="B427" s="160">
        <f t="shared" si="18"/>
        <v>137.9</v>
      </c>
      <c r="C427" s="161">
        <v>278.20999999999998</v>
      </c>
      <c r="D427" s="162">
        <v>44710</v>
      </c>
      <c r="E427" s="163">
        <v>31909</v>
      </c>
      <c r="F427" s="162">
        <f t="shared" si="20"/>
        <v>1789</v>
      </c>
      <c r="G427" s="164">
        <f t="shared" si="19"/>
        <v>1317</v>
      </c>
      <c r="H427" s="163">
        <v>14</v>
      </c>
    </row>
    <row r="428" spans="1:8" x14ac:dyDescent="0.2">
      <c r="A428" s="159">
        <v>417</v>
      </c>
      <c r="B428" s="160">
        <f t="shared" si="18"/>
        <v>137.91</v>
      </c>
      <c r="C428" s="161">
        <v>278.20999999999998</v>
      </c>
      <c r="D428" s="162">
        <v>44710</v>
      </c>
      <c r="E428" s="163">
        <v>31909</v>
      </c>
      <c r="F428" s="162">
        <f t="shared" si="20"/>
        <v>1789</v>
      </c>
      <c r="G428" s="164">
        <f t="shared" si="19"/>
        <v>1317</v>
      </c>
      <c r="H428" s="163">
        <v>14</v>
      </c>
    </row>
    <row r="429" spans="1:8" x14ac:dyDescent="0.2">
      <c r="A429" s="159">
        <v>418</v>
      </c>
      <c r="B429" s="160">
        <f t="shared" si="18"/>
        <v>137.91</v>
      </c>
      <c r="C429" s="161">
        <v>278.20999999999998</v>
      </c>
      <c r="D429" s="162">
        <v>44710</v>
      </c>
      <c r="E429" s="163">
        <v>31909</v>
      </c>
      <c r="F429" s="162">
        <f t="shared" si="20"/>
        <v>1789</v>
      </c>
      <c r="G429" s="164">
        <f t="shared" si="19"/>
        <v>1317</v>
      </c>
      <c r="H429" s="163">
        <v>14</v>
      </c>
    </row>
    <row r="430" spans="1:8" x14ac:dyDescent="0.2">
      <c r="A430" s="159">
        <v>419</v>
      </c>
      <c r="B430" s="160">
        <f t="shared" si="18"/>
        <v>137.91999999999999</v>
      </c>
      <c r="C430" s="161">
        <v>278.20999999999998</v>
      </c>
      <c r="D430" s="162">
        <v>44710</v>
      </c>
      <c r="E430" s="163">
        <v>31909</v>
      </c>
      <c r="F430" s="162">
        <f t="shared" si="20"/>
        <v>1789</v>
      </c>
      <c r="G430" s="164">
        <f t="shared" si="19"/>
        <v>1317</v>
      </c>
      <c r="H430" s="163">
        <v>14</v>
      </c>
    </row>
    <row r="431" spans="1:8" x14ac:dyDescent="0.2">
      <c r="A431" s="159">
        <v>420</v>
      </c>
      <c r="B431" s="160">
        <f t="shared" si="18"/>
        <v>137.93</v>
      </c>
      <c r="C431" s="161">
        <v>278.20999999999998</v>
      </c>
      <c r="D431" s="162">
        <v>44710</v>
      </c>
      <c r="E431" s="163">
        <v>31909</v>
      </c>
      <c r="F431" s="162">
        <f t="shared" si="20"/>
        <v>1789</v>
      </c>
      <c r="G431" s="164">
        <f t="shared" si="19"/>
        <v>1317</v>
      </c>
      <c r="H431" s="163">
        <v>14</v>
      </c>
    </row>
    <row r="432" spans="1:8" x14ac:dyDescent="0.2">
      <c r="A432" s="159">
        <v>421</v>
      </c>
      <c r="B432" s="160">
        <f t="shared" si="18"/>
        <v>137.93</v>
      </c>
      <c r="C432" s="161">
        <v>278.20999999999998</v>
      </c>
      <c r="D432" s="162">
        <v>44710</v>
      </c>
      <c r="E432" s="163">
        <v>31909</v>
      </c>
      <c r="F432" s="162">
        <f t="shared" si="20"/>
        <v>1789</v>
      </c>
      <c r="G432" s="164">
        <f t="shared" si="19"/>
        <v>1317</v>
      </c>
      <c r="H432" s="163">
        <v>14</v>
      </c>
    </row>
    <row r="433" spans="1:8" x14ac:dyDescent="0.2">
      <c r="A433" s="159">
        <v>422</v>
      </c>
      <c r="B433" s="160">
        <f t="shared" si="18"/>
        <v>137.94</v>
      </c>
      <c r="C433" s="161">
        <v>278.20999999999998</v>
      </c>
      <c r="D433" s="162">
        <v>44710</v>
      </c>
      <c r="E433" s="163">
        <v>31909</v>
      </c>
      <c r="F433" s="162">
        <f t="shared" si="20"/>
        <v>1789</v>
      </c>
      <c r="G433" s="164">
        <f t="shared" si="19"/>
        <v>1316</v>
      </c>
      <c r="H433" s="163">
        <v>14</v>
      </c>
    </row>
    <row r="434" spans="1:8" x14ac:dyDescent="0.2">
      <c r="A434" s="159">
        <v>423</v>
      </c>
      <c r="B434" s="160">
        <f t="shared" si="18"/>
        <v>137.94999999999999</v>
      </c>
      <c r="C434" s="161">
        <v>278.20999999999998</v>
      </c>
      <c r="D434" s="162">
        <v>44710</v>
      </c>
      <c r="E434" s="163">
        <v>31909</v>
      </c>
      <c r="F434" s="162">
        <f t="shared" si="20"/>
        <v>1788</v>
      </c>
      <c r="G434" s="164">
        <f t="shared" si="19"/>
        <v>1316</v>
      </c>
      <c r="H434" s="163">
        <v>14</v>
      </c>
    </row>
    <row r="435" spans="1:8" x14ac:dyDescent="0.2">
      <c r="A435" s="159">
        <v>424</v>
      </c>
      <c r="B435" s="160">
        <f t="shared" si="18"/>
        <v>137.94999999999999</v>
      </c>
      <c r="C435" s="161">
        <v>278.20999999999998</v>
      </c>
      <c r="D435" s="162">
        <v>44710</v>
      </c>
      <c r="E435" s="163">
        <v>31909</v>
      </c>
      <c r="F435" s="162">
        <f t="shared" si="20"/>
        <v>1788</v>
      </c>
      <c r="G435" s="164">
        <f t="shared" si="19"/>
        <v>1316</v>
      </c>
      <c r="H435" s="163">
        <v>14</v>
      </c>
    </row>
    <row r="436" spans="1:8" x14ac:dyDescent="0.2">
      <c r="A436" s="159">
        <v>425</v>
      </c>
      <c r="B436" s="160">
        <f t="shared" si="18"/>
        <v>137.96</v>
      </c>
      <c r="C436" s="161">
        <v>278.20999999999998</v>
      </c>
      <c r="D436" s="162">
        <v>44710</v>
      </c>
      <c r="E436" s="163">
        <v>31909</v>
      </c>
      <c r="F436" s="162">
        <f t="shared" si="20"/>
        <v>1788</v>
      </c>
      <c r="G436" s="164">
        <f t="shared" si="19"/>
        <v>1316</v>
      </c>
      <c r="H436" s="163">
        <v>14</v>
      </c>
    </row>
    <row r="437" spans="1:8" x14ac:dyDescent="0.2">
      <c r="A437" s="159">
        <v>426</v>
      </c>
      <c r="B437" s="160">
        <f t="shared" si="18"/>
        <v>137.97</v>
      </c>
      <c r="C437" s="161">
        <v>278.20999999999998</v>
      </c>
      <c r="D437" s="162">
        <v>44710</v>
      </c>
      <c r="E437" s="163">
        <v>31909</v>
      </c>
      <c r="F437" s="162">
        <f t="shared" si="20"/>
        <v>1788</v>
      </c>
      <c r="G437" s="164">
        <f t="shared" si="19"/>
        <v>1316</v>
      </c>
      <c r="H437" s="163">
        <v>14</v>
      </c>
    </row>
    <row r="438" spans="1:8" x14ac:dyDescent="0.2">
      <c r="A438" s="159">
        <v>427</v>
      </c>
      <c r="B438" s="160">
        <f t="shared" si="18"/>
        <v>137.97</v>
      </c>
      <c r="C438" s="161">
        <v>278.20999999999998</v>
      </c>
      <c r="D438" s="162">
        <v>44710</v>
      </c>
      <c r="E438" s="163">
        <v>31909</v>
      </c>
      <c r="F438" s="162">
        <f t="shared" si="20"/>
        <v>1788</v>
      </c>
      <c r="G438" s="164">
        <f t="shared" si="19"/>
        <v>1316</v>
      </c>
      <c r="H438" s="163">
        <v>14</v>
      </c>
    </row>
    <row r="439" spans="1:8" x14ac:dyDescent="0.2">
      <c r="A439" s="159">
        <v>428</v>
      </c>
      <c r="B439" s="160">
        <f t="shared" ref="B439:B502" si="21">ROUND(2.9*LN(A439)+120.41,2)</f>
        <v>137.97999999999999</v>
      </c>
      <c r="C439" s="161">
        <v>278.20999999999998</v>
      </c>
      <c r="D439" s="162">
        <v>44710</v>
      </c>
      <c r="E439" s="163">
        <v>31909</v>
      </c>
      <c r="F439" s="162">
        <f t="shared" si="20"/>
        <v>1788</v>
      </c>
      <c r="G439" s="164">
        <f t="shared" si="19"/>
        <v>1316</v>
      </c>
      <c r="H439" s="163">
        <v>14</v>
      </c>
    </row>
    <row r="440" spans="1:8" x14ac:dyDescent="0.2">
      <c r="A440" s="159">
        <v>429</v>
      </c>
      <c r="B440" s="160">
        <f t="shared" si="21"/>
        <v>137.99</v>
      </c>
      <c r="C440" s="161">
        <v>278.20999999999998</v>
      </c>
      <c r="D440" s="162">
        <v>44710</v>
      </c>
      <c r="E440" s="163">
        <v>31909</v>
      </c>
      <c r="F440" s="162">
        <f t="shared" si="20"/>
        <v>1788</v>
      </c>
      <c r="G440" s="164">
        <f t="shared" si="19"/>
        <v>1316</v>
      </c>
      <c r="H440" s="163">
        <v>14</v>
      </c>
    </row>
    <row r="441" spans="1:8" x14ac:dyDescent="0.2">
      <c r="A441" s="159">
        <v>430</v>
      </c>
      <c r="B441" s="160">
        <f t="shared" si="21"/>
        <v>137.99</v>
      </c>
      <c r="C441" s="161">
        <v>278.20999999999998</v>
      </c>
      <c r="D441" s="162">
        <v>44710</v>
      </c>
      <c r="E441" s="163">
        <v>31909</v>
      </c>
      <c r="F441" s="162">
        <f t="shared" si="20"/>
        <v>1788</v>
      </c>
      <c r="G441" s="164">
        <f t="shared" si="19"/>
        <v>1316</v>
      </c>
      <c r="H441" s="163">
        <v>14</v>
      </c>
    </row>
    <row r="442" spans="1:8" x14ac:dyDescent="0.2">
      <c r="A442" s="159">
        <v>431</v>
      </c>
      <c r="B442" s="160">
        <f t="shared" si="21"/>
        <v>138</v>
      </c>
      <c r="C442" s="161">
        <v>278.20999999999998</v>
      </c>
      <c r="D442" s="162">
        <v>44710</v>
      </c>
      <c r="E442" s="163">
        <v>31909</v>
      </c>
      <c r="F442" s="162">
        <f t="shared" si="20"/>
        <v>1788</v>
      </c>
      <c r="G442" s="164">
        <f t="shared" si="19"/>
        <v>1316</v>
      </c>
      <c r="H442" s="163">
        <v>14</v>
      </c>
    </row>
    <row r="443" spans="1:8" x14ac:dyDescent="0.2">
      <c r="A443" s="159">
        <v>432</v>
      </c>
      <c r="B443" s="160">
        <f t="shared" si="21"/>
        <v>138.01</v>
      </c>
      <c r="C443" s="161">
        <v>278.20999999999998</v>
      </c>
      <c r="D443" s="162">
        <v>44710</v>
      </c>
      <c r="E443" s="163">
        <v>31909</v>
      </c>
      <c r="F443" s="162">
        <f t="shared" si="20"/>
        <v>1788</v>
      </c>
      <c r="G443" s="164">
        <f t="shared" si="19"/>
        <v>1316</v>
      </c>
      <c r="H443" s="163">
        <v>14</v>
      </c>
    </row>
    <row r="444" spans="1:8" x14ac:dyDescent="0.2">
      <c r="A444" s="159">
        <v>433</v>
      </c>
      <c r="B444" s="160">
        <f t="shared" si="21"/>
        <v>138.02000000000001</v>
      </c>
      <c r="C444" s="161">
        <v>278.20999999999998</v>
      </c>
      <c r="D444" s="162">
        <v>44710</v>
      </c>
      <c r="E444" s="163">
        <v>31909</v>
      </c>
      <c r="F444" s="162">
        <f t="shared" si="20"/>
        <v>1788</v>
      </c>
      <c r="G444" s="164">
        <f t="shared" si="19"/>
        <v>1316</v>
      </c>
      <c r="H444" s="163">
        <v>14</v>
      </c>
    </row>
    <row r="445" spans="1:8" x14ac:dyDescent="0.2">
      <c r="A445" s="159">
        <v>434</v>
      </c>
      <c r="B445" s="160">
        <f t="shared" si="21"/>
        <v>138.02000000000001</v>
      </c>
      <c r="C445" s="161">
        <v>278.20999999999998</v>
      </c>
      <c r="D445" s="162">
        <v>44710</v>
      </c>
      <c r="E445" s="163">
        <v>31909</v>
      </c>
      <c r="F445" s="162">
        <f t="shared" si="20"/>
        <v>1788</v>
      </c>
      <c r="G445" s="164">
        <f t="shared" si="19"/>
        <v>1316</v>
      </c>
      <c r="H445" s="163">
        <v>14</v>
      </c>
    </row>
    <row r="446" spans="1:8" x14ac:dyDescent="0.2">
      <c r="A446" s="159">
        <v>435</v>
      </c>
      <c r="B446" s="160">
        <f t="shared" si="21"/>
        <v>138.03</v>
      </c>
      <c r="C446" s="161">
        <v>278.20999999999998</v>
      </c>
      <c r="D446" s="162">
        <v>44710</v>
      </c>
      <c r="E446" s="163">
        <v>31909</v>
      </c>
      <c r="F446" s="162">
        <f t="shared" si="20"/>
        <v>1788</v>
      </c>
      <c r="G446" s="164">
        <f t="shared" si="19"/>
        <v>1316</v>
      </c>
      <c r="H446" s="163">
        <v>14</v>
      </c>
    </row>
    <row r="447" spans="1:8" x14ac:dyDescent="0.2">
      <c r="A447" s="159">
        <v>436</v>
      </c>
      <c r="B447" s="160">
        <f t="shared" si="21"/>
        <v>138.04</v>
      </c>
      <c r="C447" s="161">
        <v>278.20999999999998</v>
      </c>
      <c r="D447" s="162">
        <v>44710</v>
      </c>
      <c r="E447" s="163">
        <v>31909</v>
      </c>
      <c r="F447" s="162">
        <f t="shared" si="20"/>
        <v>1788</v>
      </c>
      <c r="G447" s="164">
        <f t="shared" si="19"/>
        <v>1316</v>
      </c>
      <c r="H447" s="163">
        <v>14</v>
      </c>
    </row>
    <row r="448" spans="1:8" x14ac:dyDescent="0.2">
      <c r="A448" s="159">
        <v>437</v>
      </c>
      <c r="B448" s="160">
        <f t="shared" si="21"/>
        <v>138.04</v>
      </c>
      <c r="C448" s="161">
        <v>278.20999999999998</v>
      </c>
      <c r="D448" s="162">
        <v>44710</v>
      </c>
      <c r="E448" s="163">
        <v>31909</v>
      </c>
      <c r="F448" s="162">
        <f t="shared" si="20"/>
        <v>1788</v>
      </c>
      <c r="G448" s="164">
        <f t="shared" si="19"/>
        <v>1316</v>
      </c>
      <c r="H448" s="163">
        <v>14</v>
      </c>
    </row>
    <row r="449" spans="1:8" x14ac:dyDescent="0.2">
      <c r="A449" s="159">
        <v>438</v>
      </c>
      <c r="B449" s="160">
        <f t="shared" si="21"/>
        <v>138.05000000000001</v>
      </c>
      <c r="C449" s="161">
        <v>278.20999999999998</v>
      </c>
      <c r="D449" s="162">
        <v>44710</v>
      </c>
      <c r="E449" s="163">
        <v>31909</v>
      </c>
      <c r="F449" s="162">
        <f t="shared" si="20"/>
        <v>1788</v>
      </c>
      <c r="G449" s="164">
        <f t="shared" si="19"/>
        <v>1316</v>
      </c>
      <c r="H449" s="163">
        <v>14</v>
      </c>
    </row>
    <row r="450" spans="1:8" x14ac:dyDescent="0.2">
      <c r="A450" s="159">
        <v>439</v>
      </c>
      <c r="B450" s="160">
        <f t="shared" si="21"/>
        <v>138.06</v>
      </c>
      <c r="C450" s="161">
        <v>278.20999999999998</v>
      </c>
      <c r="D450" s="162">
        <v>44710</v>
      </c>
      <c r="E450" s="163">
        <v>31909</v>
      </c>
      <c r="F450" s="162">
        <f t="shared" si="20"/>
        <v>1787</v>
      </c>
      <c r="G450" s="164">
        <f t="shared" si="19"/>
        <v>1316</v>
      </c>
      <c r="H450" s="163">
        <v>14</v>
      </c>
    </row>
    <row r="451" spans="1:8" x14ac:dyDescent="0.2">
      <c r="A451" s="159">
        <v>440</v>
      </c>
      <c r="B451" s="160">
        <f t="shared" si="21"/>
        <v>138.06</v>
      </c>
      <c r="C451" s="161">
        <v>278.20999999999998</v>
      </c>
      <c r="D451" s="162">
        <v>44710</v>
      </c>
      <c r="E451" s="163">
        <v>31909</v>
      </c>
      <c r="F451" s="162">
        <f t="shared" si="20"/>
        <v>1787</v>
      </c>
      <c r="G451" s="164">
        <f t="shared" si="19"/>
        <v>1316</v>
      </c>
      <c r="H451" s="163">
        <v>14</v>
      </c>
    </row>
    <row r="452" spans="1:8" x14ac:dyDescent="0.2">
      <c r="A452" s="159">
        <v>441</v>
      </c>
      <c r="B452" s="160">
        <f t="shared" si="21"/>
        <v>138.07</v>
      </c>
      <c r="C452" s="161">
        <v>278.20999999999998</v>
      </c>
      <c r="D452" s="162">
        <v>44710</v>
      </c>
      <c r="E452" s="163">
        <v>31909</v>
      </c>
      <c r="F452" s="162">
        <f t="shared" si="20"/>
        <v>1787</v>
      </c>
      <c r="G452" s="164">
        <f t="shared" si="19"/>
        <v>1316</v>
      </c>
      <c r="H452" s="163">
        <v>14</v>
      </c>
    </row>
    <row r="453" spans="1:8" x14ac:dyDescent="0.2">
      <c r="A453" s="159">
        <v>442</v>
      </c>
      <c r="B453" s="160">
        <f t="shared" si="21"/>
        <v>138.07</v>
      </c>
      <c r="C453" s="161">
        <v>278.20999999999998</v>
      </c>
      <c r="D453" s="162">
        <v>44710</v>
      </c>
      <c r="E453" s="163">
        <v>31909</v>
      </c>
      <c r="F453" s="162">
        <f t="shared" si="20"/>
        <v>1787</v>
      </c>
      <c r="G453" s="164">
        <f t="shared" si="19"/>
        <v>1316</v>
      </c>
      <c r="H453" s="163">
        <v>14</v>
      </c>
    </row>
    <row r="454" spans="1:8" x14ac:dyDescent="0.2">
      <c r="A454" s="159">
        <v>443</v>
      </c>
      <c r="B454" s="160">
        <f t="shared" si="21"/>
        <v>138.08000000000001</v>
      </c>
      <c r="C454" s="161">
        <v>278.20999999999998</v>
      </c>
      <c r="D454" s="162">
        <v>44710</v>
      </c>
      <c r="E454" s="163">
        <v>31909</v>
      </c>
      <c r="F454" s="162">
        <f t="shared" si="20"/>
        <v>1787</v>
      </c>
      <c r="G454" s="164">
        <f t="shared" si="19"/>
        <v>1315</v>
      </c>
      <c r="H454" s="163">
        <v>14</v>
      </c>
    </row>
    <row r="455" spans="1:8" x14ac:dyDescent="0.2">
      <c r="A455" s="159">
        <v>444</v>
      </c>
      <c r="B455" s="160">
        <f t="shared" si="21"/>
        <v>138.09</v>
      </c>
      <c r="C455" s="161">
        <v>278.20999999999998</v>
      </c>
      <c r="D455" s="162">
        <v>44710</v>
      </c>
      <c r="E455" s="163">
        <v>31909</v>
      </c>
      <c r="F455" s="162">
        <f t="shared" si="20"/>
        <v>1787</v>
      </c>
      <c r="G455" s="164">
        <f t="shared" si="19"/>
        <v>1315</v>
      </c>
      <c r="H455" s="163">
        <v>14</v>
      </c>
    </row>
    <row r="456" spans="1:8" x14ac:dyDescent="0.2">
      <c r="A456" s="159">
        <v>445</v>
      </c>
      <c r="B456" s="160">
        <f t="shared" si="21"/>
        <v>138.09</v>
      </c>
      <c r="C456" s="161">
        <v>278.20999999999998</v>
      </c>
      <c r="D456" s="162">
        <v>44710</v>
      </c>
      <c r="E456" s="163">
        <v>31909</v>
      </c>
      <c r="F456" s="162">
        <f t="shared" si="20"/>
        <v>1787</v>
      </c>
      <c r="G456" s="164">
        <f t="shared" si="19"/>
        <v>1315</v>
      </c>
      <c r="H456" s="163">
        <v>14</v>
      </c>
    </row>
    <row r="457" spans="1:8" x14ac:dyDescent="0.2">
      <c r="A457" s="159">
        <v>446</v>
      </c>
      <c r="B457" s="160">
        <f t="shared" si="21"/>
        <v>138.1</v>
      </c>
      <c r="C457" s="161">
        <v>278.20999999999998</v>
      </c>
      <c r="D457" s="162">
        <v>44710</v>
      </c>
      <c r="E457" s="163">
        <v>31909</v>
      </c>
      <c r="F457" s="162">
        <f t="shared" si="20"/>
        <v>1787</v>
      </c>
      <c r="G457" s="164">
        <f t="shared" si="19"/>
        <v>1315</v>
      </c>
      <c r="H457" s="163">
        <v>14</v>
      </c>
    </row>
    <row r="458" spans="1:8" x14ac:dyDescent="0.2">
      <c r="A458" s="159">
        <v>447</v>
      </c>
      <c r="B458" s="160">
        <f t="shared" si="21"/>
        <v>138.11000000000001</v>
      </c>
      <c r="C458" s="161">
        <v>278.20999999999998</v>
      </c>
      <c r="D458" s="162">
        <v>44710</v>
      </c>
      <c r="E458" s="163">
        <v>31909</v>
      </c>
      <c r="F458" s="162">
        <f t="shared" si="20"/>
        <v>1787</v>
      </c>
      <c r="G458" s="164">
        <f t="shared" si="19"/>
        <v>1315</v>
      </c>
      <c r="H458" s="163">
        <v>14</v>
      </c>
    </row>
    <row r="459" spans="1:8" x14ac:dyDescent="0.2">
      <c r="A459" s="159">
        <v>448</v>
      </c>
      <c r="B459" s="160">
        <f t="shared" si="21"/>
        <v>138.11000000000001</v>
      </c>
      <c r="C459" s="161">
        <v>278.20999999999998</v>
      </c>
      <c r="D459" s="162">
        <v>44710</v>
      </c>
      <c r="E459" s="163">
        <v>31909</v>
      </c>
      <c r="F459" s="162">
        <f t="shared" si="20"/>
        <v>1787</v>
      </c>
      <c r="G459" s="164">
        <f t="shared" si="19"/>
        <v>1315</v>
      </c>
      <c r="H459" s="163">
        <v>14</v>
      </c>
    </row>
    <row r="460" spans="1:8" x14ac:dyDescent="0.2">
      <c r="A460" s="159">
        <v>449</v>
      </c>
      <c r="B460" s="160">
        <f t="shared" si="21"/>
        <v>138.12</v>
      </c>
      <c r="C460" s="161">
        <v>278.20999999999998</v>
      </c>
      <c r="D460" s="162">
        <v>44710</v>
      </c>
      <c r="E460" s="163">
        <v>31909</v>
      </c>
      <c r="F460" s="162">
        <f t="shared" si="20"/>
        <v>1787</v>
      </c>
      <c r="G460" s="164">
        <f t="shared" si="19"/>
        <v>1315</v>
      </c>
      <c r="H460" s="163">
        <v>14</v>
      </c>
    </row>
    <row r="461" spans="1:8" x14ac:dyDescent="0.2">
      <c r="A461" s="159">
        <v>450</v>
      </c>
      <c r="B461" s="160">
        <f t="shared" si="21"/>
        <v>138.13</v>
      </c>
      <c r="C461" s="161">
        <v>278.20999999999998</v>
      </c>
      <c r="D461" s="162">
        <v>44710</v>
      </c>
      <c r="E461" s="163">
        <v>31909</v>
      </c>
      <c r="F461" s="162">
        <f t="shared" si="20"/>
        <v>1787</v>
      </c>
      <c r="G461" s="164">
        <f t="shared" si="19"/>
        <v>1315</v>
      </c>
      <c r="H461" s="163">
        <v>14</v>
      </c>
    </row>
    <row r="462" spans="1:8" x14ac:dyDescent="0.2">
      <c r="A462" s="159">
        <v>451</v>
      </c>
      <c r="B462" s="160">
        <f t="shared" si="21"/>
        <v>138.13</v>
      </c>
      <c r="C462" s="161">
        <v>278.20999999999998</v>
      </c>
      <c r="D462" s="162">
        <v>44710</v>
      </c>
      <c r="E462" s="163">
        <v>31909</v>
      </c>
      <c r="F462" s="162">
        <f t="shared" si="20"/>
        <v>1787</v>
      </c>
      <c r="G462" s="164">
        <f t="shared" ref="G462:G525" si="22">ROUND(0.25*12*(1/B462*D462+1/C462*E462),0)</f>
        <v>1315</v>
      </c>
      <c r="H462" s="163">
        <v>14</v>
      </c>
    </row>
    <row r="463" spans="1:8" x14ac:dyDescent="0.2">
      <c r="A463" s="159">
        <v>452</v>
      </c>
      <c r="B463" s="160">
        <f t="shared" si="21"/>
        <v>138.13999999999999</v>
      </c>
      <c r="C463" s="161">
        <v>278.20999999999998</v>
      </c>
      <c r="D463" s="162">
        <v>44710</v>
      </c>
      <c r="E463" s="163">
        <v>31909</v>
      </c>
      <c r="F463" s="162">
        <f t="shared" ref="F463:F526" si="23">ROUND(0.25*12*1.348*(1/B463*D463+1/C463*E463)+H463,0)</f>
        <v>1787</v>
      </c>
      <c r="G463" s="164">
        <f t="shared" si="22"/>
        <v>1315</v>
      </c>
      <c r="H463" s="163">
        <v>14</v>
      </c>
    </row>
    <row r="464" spans="1:8" x14ac:dyDescent="0.2">
      <c r="A464" s="159">
        <v>453</v>
      </c>
      <c r="B464" s="160">
        <f t="shared" si="21"/>
        <v>138.15</v>
      </c>
      <c r="C464" s="161">
        <v>278.20999999999998</v>
      </c>
      <c r="D464" s="162">
        <v>44710</v>
      </c>
      <c r="E464" s="163">
        <v>31909</v>
      </c>
      <c r="F464" s="162">
        <f t="shared" si="23"/>
        <v>1787</v>
      </c>
      <c r="G464" s="164">
        <f t="shared" si="22"/>
        <v>1315</v>
      </c>
      <c r="H464" s="163">
        <v>14</v>
      </c>
    </row>
    <row r="465" spans="1:8" x14ac:dyDescent="0.2">
      <c r="A465" s="159">
        <v>454</v>
      </c>
      <c r="B465" s="160">
        <f t="shared" si="21"/>
        <v>138.15</v>
      </c>
      <c r="C465" s="161">
        <v>278.20999999999998</v>
      </c>
      <c r="D465" s="162">
        <v>44710</v>
      </c>
      <c r="E465" s="163">
        <v>31909</v>
      </c>
      <c r="F465" s="162">
        <f t="shared" si="23"/>
        <v>1787</v>
      </c>
      <c r="G465" s="164">
        <f t="shared" si="22"/>
        <v>1315</v>
      </c>
      <c r="H465" s="163">
        <v>14</v>
      </c>
    </row>
    <row r="466" spans="1:8" x14ac:dyDescent="0.2">
      <c r="A466" s="159">
        <v>455</v>
      </c>
      <c r="B466" s="160">
        <f t="shared" si="21"/>
        <v>138.16</v>
      </c>
      <c r="C466" s="161">
        <v>278.20999999999998</v>
      </c>
      <c r="D466" s="162">
        <v>44710</v>
      </c>
      <c r="E466" s="163">
        <v>31909</v>
      </c>
      <c r="F466" s="162">
        <f t="shared" si="23"/>
        <v>1787</v>
      </c>
      <c r="G466" s="164">
        <f t="shared" si="22"/>
        <v>1315</v>
      </c>
      <c r="H466" s="163">
        <v>14</v>
      </c>
    </row>
    <row r="467" spans="1:8" x14ac:dyDescent="0.2">
      <c r="A467" s="159">
        <v>456</v>
      </c>
      <c r="B467" s="160">
        <f t="shared" si="21"/>
        <v>138.16999999999999</v>
      </c>
      <c r="C467" s="161">
        <v>278.20999999999998</v>
      </c>
      <c r="D467" s="162">
        <v>44710</v>
      </c>
      <c r="E467" s="163">
        <v>31909</v>
      </c>
      <c r="F467" s="162">
        <f t="shared" si="23"/>
        <v>1786</v>
      </c>
      <c r="G467" s="164">
        <f t="shared" si="22"/>
        <v>1315</v>
      </c>
      <c r="H467" s="163">
        <v>14</v>
      </c>
    </row>
    <row r="468" spans="1:8" x14ac:dyDescent="0.2">
      <c r="A468" s="159">
        <v>457</v>
      </c>
      <c r="B468" s="160">
        <f t="shared" si="21"/>
        <v>138.16999999999999</v>
      </c>
      <c r="C468" s="161">
        <v>278.20999999999998</v>
      </c>
      <c r="D468" s="162">
        <v>44710</v>
      </c>
      <c r="E468" s="163">
        <v>31909</v>
      </c>
      <c r="F468" s="162">
        <f t="shared" si="23"/>
        <v>1786</v>
      </c>
      <c r="G468" s="164">
        <f t="shared" si="22"/>
        <v>1315</v>
      </c>
      <c r="H468" s="163">
        <v>14</v>
      </c>
    </row>
    <row r="469" spans="1:8" x14ac:dyDescent="0.2">
      <c r="A469" s="159">
        <v>458</v>
      </c>
      <c r="B469" s="160">
        <f t="shared" si="21"/>
        <v>138.18</v>
      </c>
      <c r="C469" s="161">
        <v>278.20999999999998</v>
      </c>
      <c r="D469" s="162">
        <v>44710</v>
      </c>
      <c r="E469" s="163">
        <v>31909</v>
      </c>
      <c r="F469" s="162">
        <f t="shared" si="23"/>
        <v>1786</v>
      </c>
      <c r="G469" s="164">
        <f t="shared" si="22"/>
        <v>1315</v>
      </c>
      <c r="H469" s="163">
        <v>14</v>
      </c>
    </row>
    <row r="470" spans="1:8" x14ac:dyDescent="0.2">
      <c r="A470" s="159">
        <v>459</v>
      </c>
      <c r="B470" s="160">
        <f t="shared" si="21"/>
        <v>138.18</v>
      </c>
      <c r="C470" s="161">
        <v>278.20999999999998</v>
      </c>
      <c r="D470" s="162">
        <v>44710</v>
      </c>
      <c r="E470" s="163">
        <v>31909</v>
      </c>
      <c r="F470" s="162">
        <f t="shared" si="23"/>
        <v>1786</v>
      </c>
      <c r="G470" s="164">
        <f t="shared" si="22"/>
        <v>1315</v>
      </c>
      <c r="H470" s="163">
        <v>14</v>
      </c>
    </row>
    <row r="471" spans="1:8" x14ac:dyDescent="0.2">
      <c r="A471" s="159">
        <v>460</v>
      </c>
      <c r="B471" s="160">
        <f t="shared" si="21"/>
        <v>138.19</v>
      </c>
      <c r="C471" s="161">
        <v>278.20999999999998</v>
      </c>
      <c r="D471" s="162">
        <v>44710</v>
      </c>
      <c r="E471" s="163">
        <v>31909</v>
      </c>
      <c r="F471" s="162">
        <f t="shared" si="23"/>
        <v>1786</v>
      </c>
      <c r="G471" s="164">
        <f t="shared" si="22"/>
        <v>1315</v>
      </c>
      <c r="H471" s="163">
        <v>14</v>
      </c>
    </row>
    <row r="472" spans="1:8" x14ac:dyDescent="0.2">
      <c r="A472" s="159">
        <v>461</v>
      </c>
      <c r="B472" s="160">
        <f t="shared" si="21"/>
        <v>138.19999999999999</v>
      </c>
      <c r="C472" s="161">
        <v>278.20999999999998</v>
      </c>
      <c r="D472" s="162">
        <v>44710</v>
      </c>
      <c r="E472" s="163">
        <v>31909</v>
      </c>
      <c r="F472" s="162">
        <f t="shared" si="23"/>
        <v>1786</v>
      </c>
      <c r="G472" s="164">
        <f t="shared" si="22"/>
        <v>1315</v>
      </c>
      <c r="H472" s="163">
        <v>14</v>
      </c>
    </row>
    <row r="473" spans="1:8" x14ac:dyDescent="0.2">
      <c r="A473" s="159">
        <v>462</v>
      </c>
      <c r="B473" s="160">
        <f t="shared" si="21"/>
        <v>138.19999999999999</v>
      </c>
      <c r="C473" s="161">
        <v>278.20999999999998</v>
      </c>
      <c r="D473" s="162">
        <v>44710</v>
      </c>
      <c r="E473" s="163">
        <v>31909</v>
      </c>
      <c r="F473" s="162">
        <f t="shared" si="23"/>
        <v>1786</v>
      </c>
      <c r="G473" s="164">
        <f t="shared" si="22"/>
        <v>1315</v>
      </c>
      <c r="H473" s="163">
        <v>14</v>
      </c>
    </row>
    <row r="474" spans="1:8" x14ac:dyDescent="0.2">
      <c r="A474" s="159">
        <v>463</v>
      </c>
      <c r="B474" s="160">
        <f t="shared" si="21"/>
        <v>138.21</v>
      </c>
      <c r="C474" s="161">
        <v>278.20999999999998</v>
      </c>
      <c r="D474" s="162">
        <v>44710</v>
      </c>
      <c r="E474" s="163">
        <v>31909</v>
      </c>
      <c r="F474" s="162">
        <f t="shared" si="23"/>
        <v>1786</v>
      </c>
      <c r="G474" s="164">
        <f t="shared" si="22"/>
        <v>1315</v>
      </c>
      <c r="H474" s="163">
        <v>14</v>
      </c>
    </row>
    <row r="475" spans="1:8" x14ac:dyDescent="0.2">
      <c r="A475" s="159">
        <v>464</v>
      </c>
      <c r="B475" s="160">
        <f t="shared" si="21"/>
        <v>138.22</v>
      </c>
      <c r="C475" s="161">
        <v>278.20999999999998</v>
      </c>
      <c r="D475" s="162">
        <v>44710</v>
      </c>
      <c r="E475" s="163">
        <v>31909</v>
      </c>
      <c r="F475" s="162">
        <f t="shared" si="23"/>
        <v>1786</v>
      </c>
      <c r="G475" s="164">
        <f t="shared" si="22"/>
        <v>1314</v>
      </c>
      <c r="H475" s="163">
        <v>14</v>
      </c>
    </row>
    <row r="476" spans="1:8" x14ac:dyDescent="0.2">
      <c r="A476" s="159">
        <v>465</v>
      </c>
      <c r="B476" s="160">
        <f t="shared" si="21"/>
        <v>138.22</v>
      </c>
      <c r="C476" s="161">
        <v>278.20999999999998</v>
      </c>
      <c r="D476" s="162">
        <v>44710</v>
      </c>
      <c r="E476" s="163">
        <v>31909</v>
      </c>
      <c r="F476" s="162">
        <f t="shared" si="23"/>
        <v>1786</v>
      </c>
      <c r="G476" s="164">
        <f t="shared" si="22"/>
        <v>1314</v>
      </c>
      <c r="H476" s="163">
        <v>14</v>
      </c>
    </row>
    <row r="477" spans="1:8" x14ac:dyDescent="0.2">
      <c r="A477" s="159">
        <v>466</v>
      </c>
      <c r="B477" s="160">
        <f t="shared" si="21"/>
        <v>138.22999999999999</v>
      </c>
      <c r="C477" s="161">
        <v>278.20999999999998</v>
      </c>
      <c r="D477" s="162">
        <v>44710</v>
      </c>
      <c r="E477" s="163">
        <v>31909</v>
      </c>
      <c r="F477" s="162">
        <f t="shared" si="23"/>
        <v>1786</v>
      </c>
      <c r="G477" s="164">
        <f t="shared" si="22"/>
        <v>1314</v>
      </c>
      <c r="H477" s="163">
        <v>14</v>
      </c>
    </row>
    <row r="478" spans="1:8" x14ac:dyDescent="0.2">
      <c r="A478" s="159">
        <v>467</v>
      </c>
      <c r="B478" s="160">
        <f t="shared" si="21"/>
        <v>138.22999999999999</v>
      </c>
      <c r="C478" s="161">
        <v>278.20999999999998</v>
      </c>
      <c r="D478" s="162">
        <v>44710</v>
      </c>
      <c r="E478" s="163">
        <v>31909</v>
      </c>
      <c r="F478" s="162">
        <f t="shared" si="23"/>
        <v>1786</v>
      </c>
      <c r="G478" s="164">
        <f t="shared" si="22"/>
        <v>1314</v>
      </c>
      <c r="H478" s="163">
        <v>14</v>
      </c>
    </row>
    <row r="479" spans="1:8" x14ac:dyDescent="0.2">
      <c r="A479" s="159">
        <v>468</v>
      </c>
      <c r="B479" s="160">
        <f t="shared" si="21"/>
        <v>138.24</v>
      </c>
      <c r="C479" s="161">
        <v>278.20999999999998</v>
      </c>
      <c r="D479" s="162">
        <v>44710</v>
      </c>
      <c r="E479" s="163">
        <v>31909</v>
      </c>
      <c r="F479" s="162">
        <f t="shared" si="23"/>
        <v>1786</v>
      </c>
      <c r="G479" s="164">
        <f t="shared" si="22"/>
        <v>1314</v>
      </c>
      <c r="H479" s="163">
        <v>14</v>
      </c>
    </row>
    <row r="480" spans="1:8" x14ac:dyDescent="0.2">
      <c r="A480" s="159">
        <v>469</v>
      </c>
      <c r="B480" s="160">
        <f t="shared" si="21"/>
        <v>138.25</v>
      </c>
      <c r="C480" s="161">
        <v>278.20999999999998</v>
      </c>
      <c r="D480" s="162">
        <v>44710</v>
      </c>
      <c r="E480" s="163">
        <v>31909</v>
      </c>
      <c r="F480" s="162">
        <f t="shared" si="23"/>
        <v>1786</v>
      </c>
      <c r="G480" s="164">
        <f t="shared" si="22"/>
        <v>1314</v>
      </c>
      <c r="H480" s="163">
        <v>14</v>
      </c>
    </row>
    <row r="481" spans="1:8" x14ac:dyDescent="0.2">
      <c r="A481" s="159">
        <v>470</v>
      </c>
      <c r="B481" s="160">
        <f t="shared" si="21"/>
        <v>138.25</v>
      </c>
      <c r="C481" s="161">
        <v>278.20999999999998</v>
      </c>
      <c r="D481" s="162">
        <v>44710</v>
      </c>
      <c r="E481" s="163">
        <v>31909</v>
      </c>
      <c r="F481" s="162">
        <f t="shared" si="23"/>
        <v>1786</v>
      </c>
      <c r="G481" s="164">
        <f t="shared" si="22"/>
        <v>1314</v>
      </c>
      <c r="H481" s="163">
        <v>14</v>
      </c>
    </row>
    <row r="482" spans="1:8" x14ac:dyDescent="0.2">
      <c r="A482" s="159">
        <v>471</v>
      </c>
      <c r="B482" s="160">
        <f t="shared" si="21"/>
        <v>138.26</v>
      </c>
      <c r="C482" s="161">
        <v>278.20999999999998</v>
      </c>
      <c r="D482" s="162">
        <v>44710</v>
      </c>
      <c r="E482" s="163">
        <v>31909</v>
      </c>
      <c r="F482" s="162">
        <f t="shared" si="23"/>
        <v>1786</v>
      </c>
      <c r="G482" s="164">
        <f t="shared" si="22"/>
        <v>1314</v>
      </c>
      <c r="H482" s="163">
        <v>14</v>
      </c>
    </row>
    <row r="483" spans="1:8" x14ac:dyDescent="0.2">
      <c r="A483" s="159">
        <v>472</v>
      </c>
      <c r="B483" s="160">
        <f t="shared" si="21"/>
        <v>138.27000000000001</v>
      </c>
      <c r="C483" s="161">
        <v>278.20999999999998</v>
      </c>
      <c r="D483" s="162">
        <v>44710</v>
      </c>
      <c r="E483" s="163">
        <v>31909</v>
      </c>
      <c r="F483" s="162">
        <f t="shared" si="23"/>
        <v>1785</v>
      </c>
      <c r="G483" s="164">
        <f t="shared" si="22"/>
        <v>1314</v>
      </c>
      <c r="H483" s="163">
        <v>14</v>
      </c>
    </row>
    <row r="484" spans="1:8" x14ac:dyDescent="0.2">
      <c r="A484" s="159">
        <v>473</v>
      </c>
      <c r="B484" s="160">
        <f t="shared" si="21"/>
        <v>138.27000000000001</v>
      </c>
      <c r="C484" s="161">
        <v>278.20999999999998</v>
      </c>
      <c r="D484" s="162">
        <v>44710</v>
      </c>
      <c r="E484" s="163">
        <v>31909</v>
      </c>
      <c r="F484" s="162">
        <f t="shared" si="23"/>
        <v>1785</v>
      </c>
      <c r="G484" s="164">
        <f t="shared" si="22"/>
        <v>1314</v>
      </c>
      <c r="H484" s="163">
        <v>14</v>
      </c>
    </row>
    <row r="485" spans="1:8" x14ac:dyDescent="0.2">
      <c r="A485" s="159">
        <v>474</v>
      </c>
      <c r="B485" s="160">
        <f t="shared" si="21"/>
        <v>138.28</v>
      </c>
      <c r="C485" s="161">
        <v>278.20999999999998</v>
      </c>
      <c r="D485" s="162">
        <v>44710</v>
      </c>
      <c r="E485" s="163">
        <v>31909</v>
      </c>
      <c r="F485" s="162">
        <f t="shared" si="23"/>
        <v>1785</v>
      </c>
      <c r="G485" s="164">
        <f t="shared" si="22"/>
        <v>1314</v>
      </c>
      <c r="H485" s="163">
        <v>14</v>
      </c>
    </row>
    <row r="486" spans="1:8" x14ac:dyDescent="0.2">
      <c r="A486" s="159">
        <v>475</v>
      </c>
      <c r="B486" s="160">
        <f t="shared" si="21"/>
        <v>138.28</v>
      </c>
      <c r="C486" s="161">
        <v>278.20999999999998</v>
      </c>
      <c r="D486" s="162">
        <v>44710</v>
      </c>
      <c r="E486" s="163">
        <v>31909</v>
      </c>
      <c r="F486" s="162">
        <f t="shared" si="23"/>
        <v>1785</v>
      </c>
      <c r="G486" s="164">
        <f t="shared" si="22"/>
        <v>1314</v>
      </c>
      <c r="H486" s="163">
        <v>14</v>
      </c>
    </row>
    <row r="487" spans="1:8" x14ac:dyDescent="0.2">
      <c r="A487" s="159">
        <v>476</v>
      </c>
      <c r="B487" s="160">
        <f t="shared" si="21"/>
        <v>138.29</v>
      </c>
      <c r="C487" s="161">
        <v>278.20999999999998</v>
      </c>
      <c r="D487" s="162">
        <v>44710</v>
      </c>
      <c r="E487" s="163">
        <v>31909</v>
      </c>
      <c r="F487" s="162">
        <f t="shared" si="23"/>
        <v>1785</v>
      </c>
      <c r="G487" s="164">
        <f t="shared" si="22"/>
        <v>1314</v>
      </c>
      <c r="H487" s="163">
        <v>14</v>
      </c>
    </row>
    <row r="488" spans="1:8" x14ac:dyDescent="0.2">
      <c r="A488" s="159">
        <v>477</v>
      </c>
      <c r="B488" s="160">
        <f t="shared" si="21"/>
        <v>138.30000000000001</v>
      </c>
      <c r="C488" s="161">
        <v>278.20999999999998</v>
      </c>
      <c r="D488" s="162">
        <v>44710</v>
      </c>
      <c r="E488" s="163">
        <v>31909</v>
      </c>
      <c r="F488" s="162">
        <f t="shared" si="23"/>
        <v>1785</v>
      </c>
      <c r="G488" s="164">
        <f t="shared" si="22"/>
        <v>1314</v>
      </c>
      <c r="H488" s="163">
        <v>14</v>
      </c>
    </row>
    <row r="489" spans="1:8" x14ac:dyDescent="0.2">
      <c r="A489" s="159">
        <v>478</v>
      </c>
      <c r="B489" s="160">
        <f t="shared" si="21"/>
        <v>138.30000000000001</v>
      </c>
      <c r="C489" s="161">
        <v>278.20999999999998</v>
      </c>
      <c r="D489" s="162">
        <v>44710</v>
      </c>
      <c r="E489" s="163">
        <v>31909</v>
      </c>
      <c r="F489" s="162">
        <f t="shared" si="23"/>
        <v>1785</v>
      </c>
      <c r="G489" s="164">
        <f t="shared" si="22"/>
        <v>1314</v>
      </c>
      <c r="H489" s="163">
        <v>14</v>
      </c>
    </row>
    <row r="490" spans="1:8" x14ac:dyDescent="0.2">
      <c r="A490" s="159">
        <v>479</v>
      </c>
      <c r="B490" s="160">
        <f t="shared" si="21"/>
        <v>138.31</v>
      </c>
      <c r="C490" s="161">
        <v>278.20999999999998</v>
      </c>
      <c r="D490" s="162">
        <v>44710</v>
      </c>
      <c r="E490" s="163">
        <v>31909</v>
      </c>
      <c r="F490" s="162">
        <f t="shared" si="23"/>
        <v>1785</v>
      </c>
      <c r="G490" s="164">
        <f t="shared" si="22"/>
        <v>1314</v>
      </c>
      <c r="H490" s="163">
        <v>14</v>
      </c>
    </row>
    <row r="491" spans="1:8" x14ac:dyDescent="0.2">
      <c r="A491" s="159">
        <v>480</v>
      </c>
      <c r="B491" s="160">
        <f t="shared" si="21"/>
        <v>138.31</v>
      </c>
      <c r="C491" s="161">
        <v>278.20999999999998</v>
      </c>
      <c r="D491" s="162">
        <v>44710</v>
      </c>
      <c r="E491" s="163">
        <v>31909</v>
      </c>
      <c r="F491" s="162">
        <f t="shared" si="23"/>
        <v>1785</v>
      </c>
      <c r="G491" s="164">
        <f t="shared" si="22"/>
        <v>1314</v>
      </c>
      <c r="H491" s="163">
        <v>14</v>
      </c>
    </row>
    <row r="492" spans="1:8" x14ac:dyDescent="0.2">
      <c r="A492" s="159">
        <v>481</v>
      </c>
      <c r="B492" s="160">
        <f t="shared" si="21"/>
        <v>138.32</v>
      </c>
      <c r="C492" s="161">
        <v>278.20999999999998</v>
      </c>
      <c r="D492" s="162">
        <v>44710</v>
      </c>
      <c r="E492" s="163">
        <v>31909</v>
      </c>
      <c r="F492" s="162">
        <f t="shared" si="23"/>
        <v>1785</v>
      </c>
      <c r="G492" s="164">
        <f t="shared" si="22"/>
        <v>1314</v>
      </c>
      <c r="H492" s="163">
        <v>14</v>
      </c>
    </row>
    <row r="493" spans="1:8" x14ac:dyDescent="0.2">
      <c r="A493" s="159">
        <v>482</v>
      </c>
      <c r="B493" s="160">
        <f t="shared" si="21"/>
        <v>138.33000000000001</v>
      </c>
      <c r="C493" s="161">
        <v>278.20999999999998</v>
      </c>
      <c r="D493" s="162">
        <v>44710</v>
      </c>
      <c r="E493" s="163">
        <v>31909</v>
      </c>
      <c r="F493" s="162">
        <f t="shared" si="23"/>
        <v>1785</v>
      </c>
      <c r="G493" s="164">
        <f t="shared" si="22"/>
        <v>1314</v>
      </c>
      <c r="H493" s="163">
        <v>14</v>
      </c>
    </row>
    <row r="494" spans="1:8" x14ac:dyDescent="0.2">
      <c r="A494" s="159">
        <v>483</v>
      </c>
      <c r="B494" s="160">
        <f t="shared" si="21"/>
        <v>138.33000000000001</v>
      </c>
      <c r="C494" s="161">
        <v>278.20999999999998</v>
      </c>
      <c r="D494" s="162">
        <v>44710</v>
      </c>
      <c r="E494" s="163">
        <v>31909</v>
      </c>
      <c r="F494" s="162">
        <f t="shared" si="23"/>
        <v>1785</v>
      </c>
      <c r="G494" s="164">
        <f t="shared" si="22"/>
        <v>1314</v>
      </c>
      <c r="H494" s="163">
        <v>14</v>
      </c>
    </row>
    <row r="495" spans="1:8" x14ac:dyDescent="0.2">
      <c r="A495" s="159">
        <v>484</v>
      </c>
      <c r="B495" s="160">
        <f t="shared" si="21"/>
        <v>138.34</v>
      </c>
      <c r="C495" s="161">
        <v>278.20999999999998</v>
      </c>
      <c r="D495" s="162">
        <v>44710</v>
      </c>
      <c r="E495" s="163">
        <v>31909</v>
      </c>
      <c r="F495" s="162">
        <f t="shared" si="23"/>
        <v>1785</v>
      </c>
      <c r="G495" s="164">
        <f t="shared" si="22"/>
        <v>1314</v>
      </c>
      <c r="H495" s="163">
        <v>14</v>
      </c>
    </row>
    <row r="496" spans="1:8" x14ac:dyDescent="0.2">
      <c r="A496" s="159">
        <v>485</v>
      </c>
      <c r="B496" s="160">
        <f t="shared" si="21"/>
        <v>138.34</v>
      </c>
      <c r="C496" s="161">
        <v>278.20999999999998</v>
      </c>
      <c r="D496" s="162">
        <v>44710</v>
      </c>
      <c r="E496" s="163">
        <v>31909</v>
      </c>
      <c r="F496" s="162">
        <f t="shared" si="23"/>
        <v>1785</v>
      </c>
      <c r="G496" s="164">
        <f t="shared" si="22"/>
        <v>1314</v>
      </c>
      <c r="H496" s="163">
        <v>14</v>
      </c>
    </row>
    <row r="497" spans="1:8" x14ac:dyDescent="0.2">
      <c r="A497" s="159">
        <v>486</v>
      </c>
      <c r="B497" s="160">
        <f t="shared" si="21"/>
        <v>138.35</v>
      </c>
      <c r="C497" s="161">
        <v>278.20999999999998</v>
      </c>
      <c r="D497" s="162">
        <v>44710</v>
      </c>
      <c r="E497" s="163">
        <v>31909</v>
      </c>
      <c r="F497" s="162">
        <f t="shared" si="23"/>
        <v>1785</v>
      </c>
      <c r="G497" s="164">
        <f t="shared" si="22"/>
        <v>1314</v>
      </c>
      <c r="H497" s="163">
        <v>14</v>
      </c>
    </row>
    <row r="498" spans="1:8" x14ac:dyDescent="0.2">
      <c r="A498" s="159">
        <v>487</v>
      </c>
      <c r="B498" s="160">
        <f t="shared" si="21"/>
        <v>138.36000000000001</v>
      </c>
      <c r="C498" s="161">
        <v>278.20999999999998</v>
      </c>
      <c r="D498" s="162">
        <v>44710</v>
      </c>
      <c r="E498" s="163">
        <v>31909</v>
      </c>
      <c r="F498" s="162">
        <f t="shared" si="23"/>
        <v>1785</v>
      </c>
      <c r="G498" s="164">
        <f t="shared" si="22"/>
        <v>1314</v>
      </c>
      <c r="H498" s="163">
        <v>14</v>
      </c>
    </row>
    <row r="499" spans="1:8" x14ac:dyDescent="0.2">
      <c r="A499" s="159">
        <v>488</v>
      </c>
      <c r="B499" s="160">
        <f t="shared" si="21"/>
        <v>138.36000000000001</v>
      </c>
      <c r="C499" s="161">
        <v>278.20999999999998</v>
      </c>
      <c r="D499" s="162">
        <v>44710</v>
      </c>
      <c r="E499" s="163">
        <v>31909</v>
      </c>
      <c r="F499" s="162">
        <f t="shared" si="23"/>
        <v>1785</v>
      </c>
      <c r="G499" s="164">
        <f t="shared" si="22"/>
        <v>1314</v>
      </c>
      <c r="H499" s="163">
        <v>14</v>
      </c>
    </row>
    <row r="500" spans="1:8" x14ac:dyDescent="0.2">
      <c r="A500" s="159">
        <v>489</v>
      </c>
      <c r="B500" s="160">
        <f t="shared" si="21"/>
        <v>138.37</v>
      </c>
      <c r="C500" s="161">
        <v>278.20999999999998</v>
      </c>
      <c r="D500" s="162">
        <v>44710</v>
      </c>
      <c r="E500" s="163">
        <v>31909</v>
      </c>
      <c r="F500" s="162">
        <f t="shared" si="23"/>
        <v>1785</v>
      </c>
      <c r="G500" s="164">
        <f t="shared" si="22"/>
        <v>1313</v>
      </c>
      <c r="H500" s="163">
        <v>14</v>
      </c>
    </row>
    <row r="501" spans="1:8" x14ac:dyDescent="0.2">
      <c r="A501" s="159">
        <v>490</v>
      </c>
      <c r="B501" s="160">
        <f t="shared" si="21"/>
        <v>138.37</v>
      </c>
      <c r="C501" s="161">
        <v>278.20999999999998</v>
      </c>
      <c r="D501" s="162">
        <v>44710</v>
      </c>
      <c r="E501" s="163">
        <v>31909</v>
      </c>
      <c r="F501" s="162">
        <f t="shared" si="23"/>
        <v>1785</v>
      </c>
      <c r="G501" s="164">
        <f t="shared" si="22"/>
        <v>1313</v>
      </c>
      <c r="H501" s="163">
        <v>14</v>
      </c>
    </row>
    <row r="502" spans="1:8" x14ac:dyDescent="0.2">
      <c r="A502" s="159">
        <v>491</v>
      </c>
      <c r="B502" s="160">
        <f t="shared" si="21"/>
        <v>138.38</v>
      </c>
      <c r="C502" s="161">
        <v>278.20999999999998</v>
      </c>
      <c r="D502" s="162">
        <v>44710</v>
      </c>
      <c r="E502" s="163">
        <v>31909</v>
      </c>
      <c r="F502" s="162">
        <f t="shared" si="23"/>
        <v>1784</v>
      </c>
      <c r="G502" s="164">
        <f t="shared" si="22"/>
        <v>1313</v>
      </c>
      <c r="H502" s="163">
        <v>14</v>
      </c>
    </row>
    <row r="503" spans="1:8" x14ac:dyDescent="0.2">
      <c r="A503" s="159">
        <v>492</v>
      </c>
      <c r="B503" s="160">
        <f t="shared" ref="B503:B566" si="24">ROUND(2.9*LN(A503)+120.41,2)</f>
        <v>138.38999999999999</v>
      </c>
      <c r="C503" s="161">
        <v>278.20999999999998</v>
      </c>
      <c r="D503" s="162">
        <v>44710</v>
      </c>
      <c r="E503" s="163">
        <v>31909</v>
      </c>
      <c r="F503" s="162">
        <f t="shared" si="23"/>
        <v>1784</v>
      </c>
      <c r="G503" s="164">
        <f t="shared" si="22"/>
        <v>1313</v>
      </c>
      <c r="H503" s="163">
        <v>14</v>
      </c>
    </row>
    <row r="504" spans="1:8" x14ac:dyDescent="0.2">
      <c r="A504" s="159">
        <v>493</v>
      </c>
      <c r="B504" s="160">
        <f t="shared" si="24"/>
        <v>138.38999999999999</v>
      </c>
      <c r="C504" s="161">
        <v>278.20999999999998</v>
      </c>
      <c r="D504" s="162">
        <v>44710</v>
      </c>
      <c r="E504" s="163">
        <v>31909</v>
      </c>
      <c r="F504" s="162">
        <f t="shared" si="23"/>
        <v>1784</v>
      </c>
      <c r="G504" s="164">
        <f t="shared" si="22"/>
        <v>1313</v>
      </c>
      <c r="H504" s="163">
        <v>14</v>
      </c>
    </row>
    <row r="505" spans="1:8" x14ac:dyDescent="0.2">
      <c r="A505" s="159">
        <v>494</v>
      </c>
      <c r="B505" s="160">
        <f t="shared" si="24"/>
        <v>138.4</v>
      </c>
      <c r="C505" s="161">
        <v>278.20999999999998</v>
      </c>
      <c r="D505" s="162">
        <v>44710</v>
      </c>
      <c r="E505" s="163">
        <v>31909</v>
      </c>
      <c r="F505" s="162">
        <f t="shared" si="23"/>
        <v>1784</v>
      </c>
      <c r="G505" s="164">
        <f t="shared" si="22"/>
        <v>1313</v>
      </c>
      <c r="H505" s="163">
        <v>14</v>
      </c>
    </row>
    <row r="506" spans="1:8" x14ac:dyDescent="0.2">
      <c r="A506" s="159">
        <v>495</v>
      </c>
      <c r="B506" s="160">
        <f t="shared" si="24"/>
        <v>138.4</v>
      </c>
      <c r="C506" s="161">
        <v>278.20999999999998</v>
      </c>
      <c r="D506" s="162">
        <v>44710</v>
      </c>
      <c r="E506" s="163">
        <v>31909</v>
      </c>
      <c r="F506" s="162">
        <f t="shared" si="23"/>
        <v>1784</v>
      </c>
      <c r="G506" s="164">
        <f t="shared" si="22"/>
        <v>1313</v>
      </c>
      <c r="H506" s="163">
        <v>14</v>
      </c>
    </row>
    <row r="507" spans="1:8" x14ac:dyDescent="0.2">
      <c r="A507" s="159">
        <v>496</v>
      </c>
      <c r="B507" s="160">
        <f t="shared" si="24"/>
        <v>138.41</v>
      </c>
      <c r="C507" s="161">
        <v>278.20999999999998</v>
      </c>
      <c r="D507" s="162">
        <v>44710</v>
      </c>
      <c r="E507" s="163">
        <v>31909</v>
      </c>
      <c r="F507" s="162">
        <f t="shared" si="23"/>
        <v>1784</v>
      </c>
      <c r="G507" s="164">
        <f t="shared" si="22"/>
        <v>1313</v>
      </c>
      <c r="H507" s="163">
        <v>14</v>
      </c>
    </row>
    <row r="508" spans="1:8" x14ac:dyDescent="0.2">
      <c r="A508" s="159">
        <v>497</v>
      </c>
      <c r="B508" s="160">
        <f t="shared" si="24"/>
        <v>138.41</v>
      </c>
      <c r="C508" s="161">
        <v>278.20999999999998</v>
      </c>
      <c r="D508" s="162">
        <v>44710</v>
      </c>
      <c r="E508" s="163">
        <v>31909</v>
      </c>
      <c r="F508" s="162">
        <f t="shared" si="23"/>
        <v>1784</v>
      </c>
      <c r="G508" s="164">
        <f t="shared" si="22"/>
        <v>1313</v>
      </c>
      <c r="H508" s="163">
        <v>14</v>
      </c>
    </row>
    <row r="509" spans="1:8" x14ac:dyDescent="0.2">
      <c r="A509" s="159">
        <v>498</v>
      </c>
      <c r="B509" s="160">
        <f t="shared" si="24"/>
        <v>138.41999999999999</v>
      </c>
      <c r="C509" s="161">
        <v>278.20999999999998</v>
      </c>
      <c r="D509" s="162">
        <v>44710</v>
      </c>
      <c r="E509" s="163">
        <v>31909</v>
      </c>
      <c r="F509" s="162">
        <f t="shared" si="23"/>
        <v>1784</v>
      </c>
      <c r="G509" s="164">
        <f t="shared" si="22"/>
        <v>1313</v>
      </c>
      <c r="H509" s="163">
        <v>14</v>
      </c>
    </row>
    <row r="510" spans="1:8" x14ac:dyDescent="0.2">
      <c r="A510" s="159">
        <v>499</v>
      </c>
      <c r="B510" s="160">
        <f t="shared" si="24"/>
        <v>138.43</v>
      </c>
      <c r="C510" s="161">
        <v>278.20999999999998</v>
      </c>
      <c r="D510" s="162">
        <v>44710</v>
      </c>
      <c r="E510" s="163">
        <v>31909</v>
      </c>
      <c r="F510" s="162">
        <f t="shared" si="23"/>
        <v>1784</v>
      </c>
      <c r="G510" s="164">
        <f t="shared" si="22"/>
        <v>1313</v>
      </c>
      <c r="H510" s="163">
        <v>14</v>
      </c>
    </row>
    <row r="511" spans="1:8" x14ac:dyDescent="0.2">
      <c r="A511" s="159">
        <v>500</v>
      </c>
      <c r="B511" s="160">
        <f t="shared" si="24"/>
        <v>138.43</v>
      </c>
      <c r="C511" s="161">
        <v>278.20999999999998</v>
      </c>
      <c r="D511" s="162">
        <v>44710</v>
      </c>
      <c r="E511" s="163">
        <v>31909</v>
      </c>
      <c r="F511" s="162">
        <f t="shared" si="23"/>
        <v>1784</v>
      </c>
      <c r="G511" s="164">
        <f t="shared" si="22"/>
        <v>1313</v>
      </c>
      <c r="H511" s="163">
        <v>14</v>
      </c>
    </row>
    <row r="512" spans="1:8" x14ac:dyDescent="0.2">
      <c r="A512" s="159">
        <v>501</v>
      </c>
      <c r="B512" s="160">
        <f t="shared" si="24"/>
        <v>138.44</v>
      </c>
      <c r="C512" s="161">
        <v>278.20999999999998</v>
      </c>
      <c r="D512" s="162">
        <v>44710</v>
      </c>
      <c r="E512" s="163">
        <v>31909</v>
      </c>
      <c r="F512" s="162">
        <f t="shared" si="23"/>
        <v>1784</v>
      </c>
      <c r="G512" s="164">
        <f t="shared" si="22"/>
        <v>1313</v>
      </c>
      <c r="H512" s="163">
        <v>14</v>
      </c>
    </row>
    <row r="513" spans="1:8" x14ac:dyDescent="0.2">
      <c r="A513" s="159">
        <v>502</v>
      </c>
      <c r="B513" s="160">
        <f t="shared" si="24"/>
        <v>138.44</v>
      </c>
      <c r="C513" s="161">
        <v>278.20999999999998</v>
      </c>
      <c r="D513" s="162">
        <v>44710</v>
      </c>
      <c r="E513" s="163">
        <v>31909</v>
      </c>
      <c r="F513" s="162">
        <f t="shared" si="23"/>
        <v>1784</v>
      </c>
      <c r="G513" s="164">
        <f t="shared" si="22"/>
        <v>1313</v>
      </c>
      <c r="H513" s="163">
        <v>14</v>
      </c>
    </row>
    <row r="514" spans="1:8" x14ac:dyDescent="0.2">
      <c r="A514" s="159">
        <v>503</v>
      </c>
      <c r="B514" s="160">
        <f t="shared" si="24"/>
        <v>138.44999999999999</v>
      </c>
      <c r="C514" s="161">
        <v>278.20999999999998</v>
      </c>
      <c r="D514" s="162">
        <v>44710</v>
      </c>
      <c r="E514" s="163">
        <v>31909</v>
      </c>
      <c r="F514" s="162">
        <f t="shared" si="23"/>
        <v>1784</v>
      </c>
      <c r="G514" s="164">
        <f t="shared" si="22"/>
        <v>1313</v>
      </c>
      <c r="H514" s="163">
        <v>14</v>
      </c>
    </row>
    <row r="515" spans="1:8" x14ac:dyDescent="0.2">
      <c r="A515" s="159">
        <v>504</v>
      </c>
      <c r="B515" s="160">
        <f t="shared" si="24"/>
        <v>138.46</v>
      </c>
      <c r="C515" s="161">
        <v>278.20999999999998</v>
      </c>
      <c r="D515" s="162">
        <v>44710</v>
      </c>
      <c r="E515" s="163">
        <v>31909</v>
      </c>
      <c r="F515" s="162">
        <f t="shared" si="23"/>
        <v>1784</v>
      </c>
      <c r="G515" s="164">
        <f t="shared" si="22"/>
        <v>1313</v>
      </c>
      <c r="H515" s="163">
        <v>14</v>
      </c>
    </row>
    <row r="516" spans="1:8" x14ac:dyDescent="0.2">
      <c r="A516" s="159">
        <v>505</v>
      </c>
      <c r="B516" s="160">
        <f t="shared" si="24"/>
        <v>138.46</v>
      </c>
      <c r="C516" s="161">
        <v>278.20999999999998</v>
      </c>
      <c r="D516" s="162">
        <v>44710</v>
      </c>
      <c r="E516" s="163">
        <v>31909</v>
      </c>
      <c r="F516" s="162">
        <f t="shared" si="23"/>
        <v>1784</v>
      </c>
      <c r="G516" s="164">
        <f t="shared" si="22"/>
        <v>1313</v>
      </c>
      <c r="H516" s="163">
        <v>14</v>
      </c>
    </row>
    <row r="517" spans="1:8" x14ac:dyDescent="0.2">
      <c r="A517" s="159">
        <v>506</v>
      </c>
      <c r="B517" s="160">
        <f t="shared" si="24"/>
        <v>138.47</v>
      </c>
      <c r="C517" s="161">
        <v>278.20999999999998</v>
      </c>
      <c r="D517" s="162">
        <v>44710</v>
      </c>
      <c r="E517" s="163">
        <v>31909</v>
      </c>
      <c r="F517" s="162">
        <f t="shared" si="23"/>
        <v>1784</v>
      </c>
      <c r="G517" s="164">
        <f t="shared" si="22"/>
        <v>1313</v>
      </c>
      <c r="H517" s="163">
        <v>14</v>
      </c>
    </row>
    <row r="518" spans="1:8" x14ac:dyDescent="0.2">
      <c r="A518" s="159">
        <v>507</v>
      </c>
      <c r="B518" s="160">
        <f t="shared" si="24"/>
        <v>138.47</v>
      </c>
      <c r="C518" s="161">
        <v>278.20999999999998</v>
      </c>
      <c r="D518" s="162">
        <v>44710</v>
      </c>
      <c r="E518" s="163">
        <v>31909</v>
      </c>
      <c r="F518" s="162">
        <f t="shared" si="23"/>
        <v>1784</v>
      </c>
      <c r="G518" s="164">
        <f t="shared" si="22"/>
        <v>1313</v>
      </c>
      <c r="H518" s="163">
        <v>14</v>
      </c>
    </row>
    <row r="519" spans="1:8" x14ac:dyDescent="0.2">
      <c r="A519" s="159">
        <v>508</v>
      </c>
      <c r="B519" s="160">
        <f t="shared" si="24"/>
        <v>138.47999999999999</v>
      </c>
      <c r="C519" s="161">
        <v>278.20999999999998</v>
      </c>
      <c r="D519" s="162">
        <v>44710</v>
      </c>
      <c r="E519" s="163">
        <v>31909</v>
      </c>
      <c r="F519" s="162">
        <f t="shared" si="23"/>
        <v>1783</v>
      </c>
      <c r="G519" s="164">
        <f t="shared" si="22"/>
        <v>1313</v>
      </c>
      <c r="H519" s="163">
        <v>14</v>
      </c>
    </row>
    <row r="520" spans="1:8" x14ac:dyDescent="0.2">
      <c r="A520" s="159">
        <v>509</v>
      </c>
      <c r="B520" s="160">
        <f t="shared" si="24"/>
        <v>138.47999999999999</v>
      </c>
      <c r="C520" s="161">
        <v>278.20999999999998</v>
      </c>
      <c r="D520" s="162">
        <v>44710</v>
      </c>
      <c r="E520" s="163">
        <v>31909</v>
      </c>
      <c r="F520" s="162">
        <f t="shared" si="23"/>
        <v>1783</v>
      </c>
      <c r="G520" s="164">
        <f t="shared" si="22"/>
        <v>1313</v>
      </c>
      <c r="H520" s="163">
        <v>14</v>
      </c>
    </row>
    <row r="521" spans="1:8" x14ac:dyDescent="0.2">
      <c r="A521" s="159">
        <v>510</v>
      </c>
      <c r="B521" s="160">
        <f t="shared" si="24"/>
        <v>138.49</v>
      </c>
      <c r="C521" s="161">
        <v>278.20999999999998</v>
      </c>
      <c r="D521" s="162">
        <v>44710</v>
      </c>
      <c r="E521" s="163">
        <v>31909</v>
      </c>
      <c r="F521" s="162">
        <f t="shared" si="23"/>
        <v>1783</v>
      </c>
      <c r="G521" s="164">
        <f t="shared" si="22"/>
        <v>1313</v>
      </c>
      <c r="H521" s="163">
        <v>14</v>
      </c>
    </row>
    <row r="522" spans="1:8" x14ac:dyDescent="0.2">
      <c r="A522" s="159">
        <v>511</v>
      </c>
      <c r="B522" s="160">
        <f t="shared" si="24"/>
        <v>138.5</v>
      </c>
      <c r="C522" s="161">
        <v>278.20999999999998</v>
      </c>
      <c r="D522" s="162">
        <v>44710</v>
      </c>
      <c r="E522" s="163">
        <v>31909</v>
      </c>
      <c r="F522" s="162">
        <f t="shared" si="23"/>
        <v>1783</v>
      </c>
      <c r="G522" s="164">
        <f t="shared" si="22"/>
        <v>1313</v>
      </c>
      <c r="H522" s="163">
        <v>14</v>
      </c>
    </row>
    <row r="523" spans="1:8" x14ac:dyDescent="0.2">
      <c r="A523" s="159">
        <v>512</v>
      </c>
      <c r="B523" s="160">
        <f t="shared" si="24"/>
        <v>138.5</v>
      </c>
      <c r="C523" s="161">
        <v>278.20999999999998</v>
      </c>
      <c r="D523" s="162">
        <v>44710</v>
      </c>
      <c r="E523" s="163">
        <v>31909</v>
      </c>
      <c r="F523" s="162">
        <f t="shared" si="23"/>
        <v>1783</v>
      </c>
      <c r="G523" s="164">
        <f t="shared" si="22"/>
        <v>1313</v>
      </c>
      <c r="H523" s="163">
        <v>14</v>
      </c>
    </row>
    <row r="524" spans="1:8" x14ac:dyDescent="0.2">
      <c r="A524" s="159">
        <v>513</v>
      </c>
      <c r="B524" s="160">
        <f t="shared" si="24"/>
        <v>138.51</v>
      </c>
      <c r="C524" s="161">
        <v>278.20999999999998</v>
      </c>
      <c r="D524" s="162">
        <v>44710</v>
      </c>
      <c r="E524" s="163">
        <v>31909</v>
      </c>
      <c r="F524" s="162">
        <f t="shared" si="23"/>
        <v>1783</v>
      </c>
      <c r="G524" s="164">
        <f t="shared" si="22"/>
        <v>1312</v>
      </c>
      <c r="H524" s="163">
        <v>14</v>
      </c>
    </row>
    <row r="525" spans="1:8" x14ac:dyDescent="0.2">
      <c r="A525" s="159">
        <v>514</v>
      </c>
      <c r="B525" s="160">
        <f t="shared" si="24"/>
        <v>138.51</v>
      </c>
      <c r="C525" s="161">
        <v>278.20999999999998</v>
      </c>
      <c r="D525" s="162">
        <v>44710</v>
      </c>
      <c r="E525" s="163">
        <v>31909</v>
      </c>
      <c r="F525" s="162">
        <f t="shared" si="23"/>
        <v>1783</v>
      </c>
      <c r="G525" s="164">
        <f t="shared" si="22"/>
        <v>1312</v>
      </c>
      <c r="H525" s="163">
        <v>14</v>
      </c>
    </row>
    <row r="526" spans="1:8" x14ac:dyDescent="0.2">
      <c r="A526" s="159">
        <v>515</v>
      </c>
      <c r="B526" s="160">
        <f t="shared" si="24"/>
        <v>138.52000000000001</v>
      </c>
      <c r="C526" s="161">
        <v>278.20999999999998</v>
      </c>
      <c r="D526" s="162">
        <v>44710</v>
      </c>
      <c r="E526" s="163">
        <v>31909</v>
      </c>
      <c r="F526" s="162">
        <f t="shared" si="23"/>
        <v>1783</v>
      </c>
      <c r="G526" s="164">
        <f t="shared" ref="G526:G589" si="25">ROUND(0.25*12*(1/B526*D526+1/C526*E526),0)</f>
        <v>1312</v>
      </c>
      <c r="H526" s="163">
        <v>14</v>
      </c>
    </row>
    <row r="527" spans="1:8" x14ac:dyDescent="0.2">
      <c r="A527" s="159">
        <v>516</v>
      </c>
      <c r="B527" s="160">
        <f t="shared" si="24"/>
        <v>138.52000000000001</v>
      </c>
      <c r="C527" s="161">
        <v>278.20999999999998</v>
      </c>
      <c r="D527" s="162">
        <v>44710</v>
      </c>
      <c r="E527" s="163">
        <v>31909</v>
      </c>
      <c r="F527" s="162">
        <f t="shared" ref="F527:F590" si="26">ROUND(0.25*12*1.348*(1/B527*D527+1/C527*E527)+H527,0)</f>
        <v>1783</v>
      </c>
      <c r="G527" s="164">
        <f t="shared" si="25"/>
        <v>1312</v>
      </c>
      <c r="H527" s="163">
        <v>14</v>
      </c>
    </row>
    <row r="528" spans="1:8" x14ac:dyDescent="0.2">
      <c r="A528" s="159">
        <v>517</v>
      </c>
      <c r="B528" s="160">
        <f t="shared" si="24"/>
        <v>138.53</v>
      </c>
      <c r="C528" s="161">
        <v>278.20999999999998</v>
      </c>
      <c r="D528" s="162">
        <v>44710</v>
      </c>
      <c r="E528" s="163">
        <v>31909</v>
      </c>
      <c r="F528" s="162">
        <f t="shared" si="26"/>
        <v>1783</v>
      </c>
      <c r="G528" s="164">
        <f t="shared" si="25"/>
        <v>1312</v>
      </c>
      <c r="H528" s="163">
        <v>14</v>
      </c>
    </row>
    <row r="529" spans="1:8" x14ac:dyDescent="0.2">
      <c r="A529" s="159">
        <v>518</v>
      </c>
      <c r="B529" s="160">
        <f t="shared" si="24"/>
        <v>138.53</v>
      </c>
      <c r="C529" s="161">
        <v>278.20999999999998</v>
      </c>
      <c r="D529" s="162">
        <v>44710</v>
      </c>
      <c r="E529" s="163">
        <v>31909</v>
      </c>
      <c r="F529" s="162">
        <f t="shared" si="26"/>
        <v>1783</v>
      </c>
      <c r="G529" s="164">
        <f t="shared" si="25"/>
        <v>1312</v>
      </c>
      <c r="H529" s="163">
        <v>14</v>
      </c>
    </row>
    <row r="530" spans="1:8" x14ac:dyDescent="0.2">
      <c r="A530" s="159">
        <v>519</v>
      </c>
      <c r="B530" s="160">
        <f t="shared" si="24"/>
        <v>138.54</v>
      </c>
      <c r="C530" s="161">
        <v>278.20999999999998</v>
      </c>
      <c r="D530" s="162">
        <v>44710</v>
      </c>
      <c r="E530" s="163">
        <v>31909</v>
      </c>
      <c r="F530" s="162">
        <f t="shared" si="26"/>
        <v>1783</v>
      </c>
      <c r="G530" s="164">
        <f t="shared" si="25"/>
        <v>1312</v>
      </c>
      <c r="H530" s="163">
        <v>14</v>
      </c>
    </row>
    <row r="531" spans="1:8" x14ac:dyDescent="0.2">
      <c r="A531" s="159">
        <v>520</v>
      </c>
      <c r="B531" s="160">
        <f t="shared" si="24"/>
        <v>138.55000000000001</v>
      </c>
      <c r="C531" s="161">
        <v>278.20999999999998</v>
      </c>
      <c r="D531" s="162">
        <v>44710</v>
      </c>
      <c r="E531" s="163">
        <v>31909</v>
      </c>
      <c r="F531" s="162">
        <f t="shared" si="26"/>
        <v>1783</v>
      </c>
      <c r="G531" s="164">
        <f t="shared" si="25"/>
        <v>1312</v>
      </c>
      <c r="H531" s="163">
        <v>14</v>
      </c>
    </row>
    <row r="532" spans="1:8" x14ac:dyDescent="0.2">
      <c r="A532" s="159">
        <v>521</v>
      </c>
      <c r="B532" s="160">
        <f t="shared" si="24"/>
        <v>138.55000000000001</v>
      </c>
      <c r="C532" s="161">
        <v>278.20999999999998</v>
      </c>
      <c r="D532" s="162">
        <v>44710</v>
      </c>
      <c r="E532" s="163">
        <v>31909</v>
      </c>
      <c r="F532" s="162">
        <f t="shared" si="26"/>
        <v>1783</v>
      </c>
      <c r="G532" s="164">
        <f t="shared" si="25"/>
        <v>1312</v>
      </c>
      <c r="H532" s="163">
        <v>14</v>
      </c>
    </row>
    <row r="533" spans="1:8" x14ac:dyDescent="0.2">
      <c r="A533" s="159">
        <v>522</v>
      </c>
      <c r="B533" s="160">
        <f t="shared" si="24"/>
        <v>138.56</v>
      </c>
      <c r="C533" s="161">
        <v>278.20999999999998</v>
      </c>
      <c r="D533" s="162">
        <v>44710</v>
      </c>
      <c r="E533" s="163">
        <v>31909</v>
      </c>
      <c r="F533" s="162">
        <f t="shared" si="26"/>
        <v>1783</v>
      </c>
      <c r="G533" s="164">
        <f t="shared" si="25"/>
        <v>1312</v>
      </c>
      <c r="H533" s="163">
        <v>14</v>
      </c>
    </row>
    <row r="534" spans="1:8" x14ac:dyDescent="0.2">
      <c r="A534" s="159">
        <v>523</v>
      </c>
      <c r="B534" s="160">
        <f t="shared" si="24"/>
        <v>138.56</v>
      </c>
      <c r="C534" s="161">
        <v>278.20999999999998</v>
      </c>
      <c r="D534" s="162">
        <v>44710</v>
      </c>
      <c r="E534" s="163">
        <v>31909</v>
      </c>
      <c r="F534" s="162">
        <f t="shared" si="26"/>
        <v>1783</v>
      </c>
      <c r="G534" s="164">
        <f t="shared" si="25"/>
        <v>1312</v>
      </c>
      <c r="H534" s="163">
        <v>14</v>
      </c>
    </row>
    <row r="535" spans="1:8" x14ac:dyDescent="0.2">
      <c r="A535" s="159">
        <v>524</v>
      </c>
      <c r="B535" s="160">
        <f t="shared" si="24"/>
        <v>138.57</v>
      </c>
      <c r="C535" s="161">
        <v>278.20999999999998</v>
      </c>
      <c r="D535" s="162">
        <v>44710</v>
      </c>
      <c r="E535" s="163">
        <v>31909</v>
      </c>
      <c r="F535" s="162">
        <f t="shared" si="26"/>
        <v>1783</v>
      </c>
      <c r="G535" s="164">
        <f t="shared" si="25"/>
        <v>1312</v>
      </c>
      <c r="H535" s="163">
        <v>14</v>
      </c>
    </row>
    <row r="536" spans="1:8" x14ac:dyDescent="0.2">
      <c r="A536" s="159">
        <v>525</v>
      </c>
      <c r="B536" s="160">
        <f t="shared" si="24"/>
        <v>138.57</v>
      </c>
      <c r="C536" s="161">
        <v>278.20999999999998</v>
      </c>
      <c r="D536" s="162">
        <v>44710</v>
      </c>
      <c r="E536" s="163">
        <v>31909</v>
      </c>
      <c r="F536" s="162">
        <f t="shared" si="26"/>
        <v>1783</v>
      </c>
      <c r="G536" s="164">
        <f t="shared" si="25"/>
        <v>1312</v>
      </c>
      <c r="H536" s="163">
        <v>14</v>
      </c>
    </row>
    <row r="537" spans="1:8" x14ac:dyDescent="0.2">
      <c r="A537" s="159">
        <v>526</v>
      </c>
      <c r="B537" s="160">
        <f t="shared" si="24"/>
        <v>138.58000000000001</v>
      </c>
      <c r="C537" s="161">
        <v>278.20999999999998</v>
      </c>
      <c r="D537" s="162">
        <v>44710</v>
      </c>
      <c r="E537" s="163">
        <v>31909</v>
      </c>
      <c r="F537" s="162">
        <f t="shared" si="26"/>
        <v>1783</v>
      </c>
      <c r="G537" s="164">
        <f t="shared" si="25"/>
        <v>1312</v>
      </c>
      <c r="H537" s="163">
        <v>14</v>
      </c>
    </row>
    <row r="538" spans="1:8" x14ac:dyDescent="0.2">
      <c r="A538" s="159">
        <v>527</v>
      </c>
      <c r="B538" s="160">
        <f t="shared" si="24"/>
        <v>138.58000000000001</v>
      </c>
      <c r="C538" s="161">
        <v>278.20999999999998</v>
      </c>
      <c r="D538" s="162">
        <v>44710</v>
      </c>
      <c r="E538" s="163">
        <v>31909</v>
      </c>
      <c r="F538" s="162">
        <f t="shared" si="26"/>
        <v>1783</v>
      </c>
      <c r="G538" s="164">
        <f t="shared" si="25"/>
        <v>1312</v>
      </c>
      <c r="H538" s="163">
        <v>14</v>
      </c>
    </row>
    <row r="539" spans="1:8" x14ac:dyDescent="0.2">
      <c r="A539" s="159">
        <v>528</v>
      </c>
      <c r="B539" s="160">
        <f t="shared" si="24"/>
        <v>138.59</v>
      </c>
      <c r="C539" s="161">
        <v>278.20999999999998</v>
      </c>
      <c r="D539" s="162">
        <v>44710</v>
      </c>
      <c r="E539" s="163">
        <v>31909</v>
      </c>
      <c r="F539" s="162">
        <f t="shared" si="26"/>
        <v>1782</v>
      </c>
      <c r="G539" s="164">
        <f t="shared" si="25"/>
        <v>1312</v>
      </c>
      <c r="H539" s="163">
        <v>14</v>
      </c>
    </row>
    <row r="540" spans="1:8" x14ac:dyDescent="0.2">
      <c r="A540" s="159">
        <v>529</v>
      </c>
      <c r="B540" s="160">
        <f t="shared" si="24"/>
        <v>138.6</v>
      </c>
      <c r="C540" s="161">
        <v>278.20999999999998</v>
      </c>
      <c r="D540" s="162">
        <v>44710</v>
      </c>
      <c r="E540" s="163">
        <v>31909</v>
      </c>
      <c r="F540" s="162">
        <f t="shared" si="26"/>
        <v>1782</v>
      </c>
      <c r="G540" s="164">
        <f t="shared" si="25"/>
        <v>1312</v>
      </c>
      <c r="H540" s="163">
        <v>14</v>
      </c>
    </row>
    <row r="541" spans="1:8" x14ac:dyDescent="0.2">
      <c r="A541" s="159">
        <v>530</v>
      </c>
      <c r="B541" s="160">
        <f t="shared" si="24"/>
        <v>138.6</v>
      </c>
      <c r="C541" s="161">
        <v>278.20999999999998</v>
      </c>
      <c r="D541" s="162">
        <v>44710</v>
      </c>
      <c r="E541" s="163">
        <v>31909</v>
      </c>
      <c r="F541" s="162">
        <f t="shared" si="26"/>
        <v>1782</v>
      </c>
      <c r="G541" s="164">
        <f t="shared" si="25"/>
        <v>1312</v>
      </c>
      <c r="H541" s="163">
        <v>14</v>
      </c>
    </row>
    <row r="542" spans="1:8" x14ac:dyDescent="0.2">
      <c r="A542" s="159">
        <v>531</v>
      </c>
      <c r="B542" s="160">
        <f t="shared" si="24"/>
        <v>138.61000000000001</v>
      </c>
      <c r="C542" s="161">
        <v>278.20999999999998</v>
      </c>
      <c r="D542" s="162">
        <v>44710</v>
      </c>
      <c r="E542" s="163">
        <v>31909</v>
      </c>
      <c r="F542" s="162">
        <f t="shared" si="26"/>
        <v>1782</v>
      </c>
      <c r="G542" s="164">
        <f t="shared" si="25"/>
        <v>1312</v>
      </c>
      <c r="H542" s="163">
        <v>14</v>
      </c>
    </row>
    <row r="543" spans="1:8" x14ac:dyDescent="0.2">
      <c r="A543" s="159">
        <v>532</v>
      </c>
      <c r="B543" s="160">
        <f t="shared" si="24"/>
        <v>138.61000000000001</v>
      </c>
      <c r="C543" s="161">
        <v>278.20999999999998</v>
      </c>
      <c r="D543" s="162">
        <v>44710</v>
      </c>
      <c r="E543" s="163">
        <v>31909</v>
      </c>
      <c r="F543" s="162">
        <f t="shared" si="26"/>
        <v>1782</v>
      </c>
      <c r="G543" s="164">
        <f t="shared" si="25"/>
        <v>1312</v>
      </c>
      <c r="H543" s="163">
        <v>14</v>
      </c>
    </row>
    <row r="544" spans="1:8" x14ac:dyDescent="0.2">
      <c r="A544" s="159">
        <v>533</v>
      </c>
      <c r="B544" s="160">
        <f t="shared" si="24"/>
        <v>138.62</v>
      </c>
      <c r="C544" s="161">
        <v>278.20999999999998</v>
      </c>
      <c r="D544" s="162">
        <v>44710</v>
      </c>
      <c r="E544" s="163">
        <v>31909</v>
      </c>
      <c r="F544" s="162">
        <f t="shared" si="26"/>
        <v>1782</v>
      </c>
      <c r="G544" s="164">
        <f t="shared" si="25"/>
        <v>1312</v>
      </c>
      <c r="H544" s="163">
        <v>14</v>
      </c>
    </row>
    <row r="545" spans="1:8" x14ac:dyDescent="0.2">
      <c r="A545" s="159">
        <v>534</v>
      </c>
      <c r="B545" s="160">
        <f t="shared" si="24"/>
        <v>138.62</v>
      </c>
      <c r="C545" s="161">
        <v>278.20999999999998</v>
      </c>
      <c r="D545" s="162">
        <v>44710</v>
      </c>
      <c r="E545" s="163">
        <v>31909</v>
      </c>
      <c r="F545" s="162">
        <f t="shared" si="26"/>
        <v>1782</v>
      </c>
      <c r="G545" s="164">
        <f t="shared" si="25"/>
        <v>1312</v>
      </c>
      <c r="H545" s="163">
        <v>14</v>
      </c>
    </row>
    <row r="546" spans="1:8" x14ac:dyDescent="0.2">
      <c r="A546" s="159">
        <v>535</v>
      </c>
      <c r="B546" s="160">
        <f t="shared" si="24"/>
        <v>138.63</v>
      </c>
      <c r="C546" s="161">
        <v>278.20999999999998</v>
      </c>
      <c r="D546" s="162">
        <v>44710</v>
      </c>
      <c r="E546" s="163">
        <v>31909</v>
      </c>
      <c r="F546" s="162">
        <f t="shared" si="26"/>
        <v>1782</v>
      </c>
      <c r="G546" s="164">
        <f t="shared" si="25"/>
        <v>1312</v>
      </c>
      <c r="H546" s="163">
        <v>14</v>
      </c>
    </row>
    <row r="547" spans="1:8" x14ac:dyDescent="0.2">
      <c r="A547" s="159">
        <v>536</v>
      </c>
      <c r="B547" s="160">
        <f t="shared" si="24"/>
        <v>138.63</v>
      </c>
      <c r="C547" s="161">
        <v>278.20999999999998</v>
      </c>
      <c r="D547" s="162">
        <v>44710</v>
      </c>
      <c r="E547" s="163">
        <v>31909</v>
      </c>
      <c r="F547" s="162">
        <f t="shared" si="26"/>
        <v>1782</v>
      </c>
      <c r="G547" s="164">
        <f t="shared" si="25"/>
        <v>1312</v>
      </c>
      <c r="H547" s="163">
        <v>14</v>
      </c>
    </row>
    <row r="548" spans="1:8" x14ac:dyDescent="0.2">
      <c r="A548" s="159">
        <v>537</v>
      </c>
      <c r="B548" s="160">
        <f t="shared" si="24"/>
        <v>138.63999999999999</v>
      </c>
      <c r="C548" s="161">
        <v>278.20999999999998</v>
      </c>
      <c r="D548" s="162">
        <v>44710</v>
      </c>
      <c r="E548" s="163">
        <v>31909</v>
      </c>
      <c r="F548" s="162">
        <f t="shared" si="26"/>
        <v>1782</v>
      </c>
      <c r="G548" s="164">
        <f t="shared" si="25"/>
        <v>1312</v>
      </c>
      <c r="H548" s="163">
        <v>14</v>
      </c>
    </row>
    <row r="549" spans="1:8" x14ac:dyDescent="0.2">
      <c r="A549" s="159">
        <v>538</v>
      </c>
      <c r="B549" s="160">
        <f t="shared" si="24"/>
        <v>138.63999999999999</v>
      </c>
      <c r="C549" s="161">
        <v>278.20999999999998</v>
      </c>
      <c r="D549" s="162">
        <v>44710</v>
      </c>
      <c r="E549" s="163">
        <v>31909</v>
      </c>
      <c r="F549" s="162">
        <f t="shared" si="26"/>
        <v>1782</v>
      </c>
      <c r="G549" s="164">
        <f t="shared" si="25"/>
        <v>1312</v>
      </c>
      <c r="H549" s="163">
        <v>14</v>
      </c>
    </row>
    <row r="550" spans="1:8" x14ac:dyDescent="0.2">
      <c r="A550" s="159">
        <v>539</v>
      </c>
      <c r="B550" s="160">
        <f t="shared" si="24"/>
        <v>138.65</v>
      </c>
      <c r="C550" s="161">
        <v>278.20999999999998</v>
      </c>
      <c r="D550" s="162">
        <v>44710</v>
      </c>
      <c r="E550" s="163">
        <v>31909</v>
      </c>
      <c r="F550" s="162">
        <f t="shared" si="26"/>
        <v>1782</v>
      </c>
      <c r="G550" s="164">
        <f t="shared" si="25"/>
        <v>1311</v>
      </c>
      <c r="H550" s="163">
        <v>14</v>
      </c>
    </row>
    <row r="551" spans="1:8" x14ac:dyDescent="0.2">
      <c r="A551" s="159">
        <v>540</v>
      </c>
      <c r="B551" s="160">
        <f t="shared" si="24"/>
        <v>138.66</v>
      </c>
      <c r="C551" s="161">
        <v>278.20999999999998</v>
      </c>
      <c r="D551" s="162">
        <v>44710</v>
      </c>
      <c r="E551" s="163">
        <v>31909</v>
      </c>
      <c r="F551" s="162">
        <f t="shared" si="26"/>
        <v>1782</v>
      </c>
      <c r="G551" s="164">
        <f t="shared" si="25"/>
        <v>1311</v>
      </c>
      <c r="H551" s="163">
        <v>14</v>
      </c>
    </row>
    <row r="552" spans="1:8" x14ac:dyDescent="0.2">
      <c r="A552" s="159">
        <v>541</v>
      </c>
      <c r="B552" s="160">
        <f t="shared" si="24"/>
        <v>138.66</v>
      </c>
      <c r="C552" s="161">
        <v>278.20999999999998</v>
      </c>
      <c r="D552" s="162">
        <v>44710</v>
      </c>
      <c r="E552" s="163">
        <v>31909</v>
      </c>
      <c r="F552" s="162">
        <f t="shared" si="26"/>
        <v>1782</v>
      </c>
      <c r="G552" s="164">
        <f t="shared" si="25"/>
        <v>1311</v>
      </c>
      <c r="H552" s="163">
        <v>14</v>
      </c>
    </row>
    <row r="553" spans="1:8" x14ac:dyDescent="0.2">
      <c r="A553" s="159">
        <v>542</v>
      </c>
      <c r="B553" s="160">
        <f t="shared" si="24"/>
        <v>138.66999999999999</v>
      </c>
      <c r="C553" s="161">
        <v>278.20999999999998</v>
      </c>
      <c r="D553" s="162">
        <v>44710</v>
      </c>
      <c r="E553" s="163">
        <v>31909</v>
      </c>
      <c r="F553" s="162">
        <f t="shared" si="26"/>
        <v>1782</v>
      </c>
      <c r="G553" s="164">
        <f t="shared" si="25"/>
        <v>1311</v>
      </c>
      <c r="H553" s="163">
        <v>14</v>
      </c>
    </row>
    <row r="554" spans="1:8" x14ac:dyDescent="0.2">
      <c r="A554" s="159">
        <v>543</v>
      </c>
      <c r="B554" s="160">
        <f t="shared" si="24"/>
        <v>138.66999999999999</v>
      </c>
      <c r="C554" s="161">
        <v>278.20999999999998</v>
      </c>
      <c r="D554" s="162">
        <v>44710</v>
      </c>
      <c r="E554" s="163">
        <v>31909</v>
      </c>
      <c r="F554" s="162">
        <f t="shared" si="26"/>
        <v>1782</v>
      </c>
      <c r="G554" s="164">
        <f t="shared" si="25"/>
        <v>1311</v>
      </c>
      <c r="H554" s="163">
        <v>14</v>
      </c>
    </row>
    <row r="555" spans="1:8" x14ac:dyDescent="0.2">
      <c r="A555" s="159">
        <v>544</v>
      </c>
      <c r="B555" s="160">
        <f t="shared" si="24"/>
        <v>138.68</v>
      </c>
      <c r="C555" s="161">
        <v>278.20999999999998</v>
      </c>
      <c r="D555" s="162">
        <v>44710</v>
      </c>
      <c r="E555" s="163">
        <v>31909</v>
      </c>
      <c r="F555" s="162">
        <f t="shared" si="26"/>
        <v>1782</v>
      </c>
      <c r="G555" s="164">
        <f t="shared" si="25"/>
        <v>1311</v>
      </c>
      <c r="H555" s="163">
        <v>14</v>
      </c>
    </row>
    <row r="556" spans="1:8" x14ac:dyDescent="0.2">
      <c r="A556" s="159">
        <v>545</v>
      </c>
      <c r="B556" s="160">
        <f t="shared" si="24"/>
        <v>138.68</v>
      </c>
      <c r="C556" s="161">
        <v>278.20999999999998</v>
      </c>
      <c r="D556" s="162">
        <v>44710</v>
      </c>
      <c r="E556" s="163">
        <v>31909</v>
      </c>
      <c r="F556" s="162">
        <f t="shared" si="26"/>
        <v>1782</v>
      </c>
      <c r="G556" s="164">
        <f t="shared" si="25"/>
        <v>1311</v>
      </c>
      <c r="H556" s="163">
        <v>14</v>
      </c>
    </row>
    <row r="557" spans="1:8" x14ac:dyDescent="0.2">
      <c r="A557" s="159">
        <v>546</v>
      </c>
      <c r="B557" s="160">
        <f t="shared" si="24"/>
        <v>138.69</v>
      </c>
      <c r="C557" s="161">
        <v>278.20999999999998</v>
      </c>
      <c r="D557" s="162">
        <v>44710</v>
      </c>
      <c r="E557" s="163">
        <v>31909</v>
      </c>
      <c r="F557" s="162">
        <f t="shared" si="26"/>
        <v>1782</v>
      </c>
      <c r="G557" s="164">
        <f t="shared" si="25"/>
        <v>1311</v>
      </c>
      <c r="H557" s="163">
        <v>14</v>
      </c>
    </row>
    <row r="558" spans="1:8" x14ac:dyDescent="0.2">
      <c r="A558" s="159">
        <v>547</v>
      </c>
      <c r="B558" s="160">
        <f t="shared" si="24"/>
        <v>138.69</v>
      </c>
      <c r="C558" s="161">
        <v>278.20999999999998</v>
      </c>
      <c r="D558" s="162">
        <v>44710</v>
      </c>
      <c r="E558" s="163">
        <v>31909</v>
      </c>
      <c r="F558" s="162">
        <f t="shared" si="26"/>
        <v>1782</v>
      </c>
      <c r="G558" s="164">
        <f t="shared" si="25"/>
        <v>1311</v>
      </c>
      <c r="H558" s="163">
        <v>14</v>
      </c>
    </row>
    <row r="559" spans="1:8" x14ac:dyDescent="0.2">
      <c r="A559" s="159">
        <v>548</v>
      </c>
      <c r="B559" s="160">
        <f t="shared" si="24"/>
        <v>138.69999999999999</v>
      </c>
      <c r="C559" s="161">
        <v>278.20999999999998</v>
      </c>
      <c r="D559" s="162">
        <v>44710</v>
      </c>
      <c r="E559" s="163">
        <v>31909</v>
      </c>
      <c r="F559" s="162">
        <f t="shared" si="26"/>
        <v>1781</v>
      </c>
      <c r="G559" s="164">
        <f t="shared" si="25"/>
        <v>1311</v>
      </c>
      <c r="H559" s="163">
        <v>14</v>
      </c>
    </row>
    <row r="560" spans="1:8" x14ac:dyDescent="0.2">
      <c r="A560" s="159">
        <v>549</v>
      </c>
      <c r="B560" s="160">
        <f t="shared" si="24"/>
        <v>138.69999999999999</v>
      </c>
      <c r="C560" s="161">
        <v>278.20999999999998</v>
      </c>
      <c r="D560" s="162">
        <v>44710</v>
      </c>
      <c r="E560" s="163">
        <v>31909</v>
      </c>
      <c r="F560" s="162">
        <f t="shared" si="26"/>
        <v>1781</v>
      </c>
      <c r="G560" s="164">
        <f t="shared" si="25"/>
        <v>1311</v>
      </c>
      <c r="H560" s="163">
        <v>14</v>
      </c>
    </row>
    <row r="561" spans="1:8" x14ac:dyDescent="0.2">
      <c r="A561" s="159">
        <v>550</v>
      </c>
      <c r="B561" s="160">
        <f t="shared" si="24"/>
        <v>138.71</v>
      </c>
      <c r="C561" s="161">
        <v>278.20999999999998</v>
      </c>
      <c r="D561" s="162">
        <v>44710</v>
      </c>
      <c r="E561" s="163">
        <v>31909</v>
      </c>
      <c r="F561" s="162">
        <f t="shared" si="26"/>
        <v>1781</v>
      </c>
      <c r="G561" s="164">
        <f t="shared" si="25"/>
        <v>1311</v>
      </c>
      <c r="H561" s="163">
        <v>14</v>
      </c>
    </row>
    <row r="562" spans="1:8" x14ac:dyDescent="0.2">
      <c r="A562" s="159">
        <v>551</v>
      </c>
      <c r="B562" s="160">
        <f t="shared" si="24"/>
        <v>138.71</v>
      </c>
      <c r="C562" s="161">
        <v>278.20999999999998</v>
      </c>
      <c r="D562" s="162">
        <v>44710</v>
      </c>
      <c r="E562" s="163">
        <v>31909</v>
      </c>
      <c r="F562" s="162">
        <f t="shared" si="26"/>
        <v>1781</v>
      </c>
      <c r="G562" s="164">
        <f t="shared" si="25"/>
        <v>1311</v>
      </c>
      <c r="H562" s="163">
        <v>14</v>
      </c>
    </row>
    <row r="563" spans="1:8" x14ac:dyDescent="0.2">
      <c r="A563" s="159">
        <v>552</v>
      </c>
      <c r="B563" s="160">
        <f t="shared" si="24"/>
        <v>138.72</v>
      </c>
      <c r="C563" s="161">
        <v>278.20999999999998</v>
      </c>
      <c r="D563" s="162">
        <v>44710</v>
      </c>
      <c r="E563" s="163">
        <v>31909</v>
      </c>
      <c r="F563" s="162">
        <f t="shared" si="26"/>
        <v>1781</v>
      </c>
      <c r="G563" s="164">
        <f t="shared" si="25"/>
        <v>1311</v>
      </c>
      <c r="H563" s="163">
        <v>14</v>
      </c>
    </row>
    <row r="564" spans="1:8" x14ac:dyDescent="0.2">
      <c r="A564" s="159">
        <v>553</v>
      </c>
      <c r="B564" s="160">
        <f t="shared" si="24"/>
        <v>138.72</v>
      </c>
      <c r="C564" s="161">
        <v>278.20999999999998</v>
      </c>
      <c r="D564" s="162">
        <v>44710</v>
      </c>
      <c r="E564" s="163">
        <v>31909</v>
      </c>
      <c r="F564" s="162">
        <f t="shared" si="26"/>
        <v>1781</v>
      </c>
      <c r="G564" s="164">
        <f t="shared" si="25"/>
        <v>1311</v>
      </c>
      <c r="H564" s="163">
        <v>14</v>
      </c>
    </row>
    <row r="565" spans="1:8" x14ac:dyDescent="0.2">
      <c r="A565" s="159">
        <v>554</v>
      </c>
      <c r="B565" s="160">
        <f t="shared" si="24"/>
        <v>138.72999999999999</v>
      </c>
      <c r="C565" s="161">
        <v>278.20999999999998</v>
      </c>
      <c r="D565" s="162">
        <v>44710</v>
      </c>
      <c r="E565" s="163">
        <v>31909</v>
      </c>
      <c r="F565" s="162">
        <f t="shared" si="26"/>
        <v>1781</v>
      </c>
      <c r="G565" s="164">
        <f t="shared" si="25"/>
        <v>1311</v>
      </c>
      <c r="H565" s="163">
        <v>14</v>
      </c>
    </row>
    <row r="566" spans="1:8" x14ac:dyDescent="0.2">
      <c r="A566" s="159">
        <v>555</v>
      </c>
      <c r="B566" s="160">
        <f t="shared" si="24"/>
        <v>138.74</v>
      </c>
      <c r="C566" s="161">
        <v>278.20999999999998</v>
      </c>
      <c r="D566" s="162">
        <v>44710</v>
      </c>
      <c r="E566" s="163">
        <v>31909</v>
      </c>
      <c r="F566" s="162">
        <f t="shared" si="26"/>
        <v>1781</v>
      </c>
      <c r="G566" s="164">
        <f t="shared" si="25"/>
        <v>1311</v>
      </c>
      <c r="H566" s="163">
        <v>14</v>
      </c>
    </row>
    <row r="567" spans="1:8" x14ac:dyDescent="0.2">
      <c r="A567" s="159">
        <v>556</v>
      </c>
      <c r="B567" s="160">
        <f t="shared" ref="B567:B630" si="27">ROUND(2.9*LN(A567)+120.41,2)</f>
        <v>138.74</v>
      </c>
      <c r="C567" s="161">
        <v>278.20999999999998</v>
      </c>
      <c r="D567" s="162">
        <v>44710</v>
      </c>
      <c r="E567" s="163">
        <v>31909</v>
      </c>
      <c r="F567" s="162">
        <f t="shared" si="26"/>
        <v>1781</v>
      </c>
      <c r="G567" s="164">
        <f t="shared" si="25"/>
        <v>1311</v>
      </c>
      <c r="H567" s="163">
        <v>14</v>
      </c>
    </row>
    <row r="568" spans="1:8" x14ac:dyDescent="0.2">
      <c r="A568" s="159">
        <v>557</v>
      </c>
      <c r="B568" s="160">
        <f t="shared" si="27"/>
        <v>138.75</v>
      </c>
      <c r="C568" s="161">
        <v>278.20999999999998</v>
      </c>
      <c r="D568" s="162">
        <v>44710</v>
      </c>
      <c r="E568" s="163">
        <v>31909</v>
      </c>
      <c r="F568" s="162">
        <f t="shared" si="26"/>
        <v>1781</v>
      </c>
      <c r="G568" s="164">
        <f t="shared" si="25"/>
        <v>1311</v>
      </c>
      <c r="H568" s="163">
        <v>14</v>
      </c>
    </row>
    <row r="569" spans="1:8" x14ac:dyDescent="0.2">
      <c r="A569" s="159">
        <v>558</v>
      </c>
      <c r="B569" s="160">
        <f t="shared" si="27"/>
        <v>138.75</v>
      </c>
      <c r="C569" s="161">
        <v>278.20999999999998</v>
      </c>
      <c r="D569" s="162">
        <v>44710</v>
      </c>
      <c r="E569" s="163">
        <v>31909</v>
      </c>
      <c r="F569" s="162">
        <f t="shared" si="26"/>
        <v>1781</v>
      </c>
      <c r="G569" s="164">
        <f t="shared" si="25"/>
        <v>1311</v>
      </c>
      <c r="H569" s="163">
        <v>14</v>
      </c>
    </row>
    <row r="570" spans="1:8" x14ac:dyDescent="0.2">
      <c r="A570" s="159">
        <v>559</v>
      </c>
      <c r="B570" s="160">
        <f t="shared" si="27"/>
        <v>138.76</v>
      </c>
      <c r="C570" s="161">
        <v>278.20999999999998</v>
      </c>
      <c r="D570" s="162">
        <v>44710</v>
      </c>
      <c r="E570" s="163">
        <v>31909</v>
      </c>
      <c r="F570" s="162">
        <f t="shared" si="26"/>
        <v>1781</v>
      </c>
      <c r="G570" s="164">
        <f t="shared" si="25"/>
        <v>1311</v>
      </c>
      <c r="H570" s="163">
        <v>14</v>
      </c>
    </row>
    <row r="571" spans="1:8" x14ac:dyDescent="0.2">
      <c r="A571" s="159">
        <v>560</v>
      </c>
      <c r="B571" s="160">
        <f t="shared" si="27"/>
        <v>138.76</v>
      </c>
      <c r="C571" s="161">
        <v>278.20999999999998</v>
      </c>
      <c r="D571" s="162">
        <v>44710</v>
      </c>
      <c r="E571" s="163">
        <v>31909</v>
      </c>
      <c r="F571" s="162">
        <f t="shared" si="26"/>
        <v>1781</v>
      </c>
      <c r="G571" s="164">
        <f t="shared" si="25"/>
        <v>1311</v>
      </c>
      <c r="H571" s="163">
        <v>14</v>
      </c>
    </row>
    <row r="572" spans="1:8" x14ac:dyDescent="0.2">
      <c r="A572" s="159">
        <v>561</v>
      </c>
      <c r="B572" s="160">
        <f t="shared" si="27"/>
        <v>138.77000000000001</v>
      </c>
      <c r="C572" s="161">
        <v>278.20999999999998</v>
      </c>
      <c r="D572" s="162">
        <v>44710</v>
      </c>
      <c r="E572" s="163">
        <v>31909</v>
      </c>
      <c r="F572" s="162">
        <f t="shared" si="26"/>
        <v>1781</v>
      </c>
      <c r="G572" s="164">
        <f t="shared" si="25"/>
        <v>1311</v>
      </c>
      <c r="H572" s="163">
        <v>14</v>
      </c>
    </row>
    <row r="573" spans="1:8" x14ac:dyDescent="0.2">
      <c r="A573" s="159">
        <v>562</v>
      </c>
      <c r="B573" s="160">
        <f t="shared" si="27"/>
        <v>138.77000000000001</v>
      </c>
      <c r="C573" s="161">
        <v>278.20999999999998</v>
      </c>
      <c r="D573" s="162">
        <v>44710</v>
      </c>
      <c r="E573" s="163">
        <v>31909</v>
      </c>
      <c r="F573" s="162">
        <f t="shared" si="26"/>
        <v>1781</v>
      </c>
      <c r="G573" s="164">
        <f t="shared" si="25"/>
        <v>1311</v>
      </c>
      <c r="H573" s="163">
        <v>14</v>
      </c>
    </row>
    <row r="574" spans="1:8" x14ac:dyDescent="0.2">
      <c r="A574" s="159">
        <v>563</v>
      </c>
      <c r="B574" s="160">
        <f t="shared" si="27"/>
        <v>138.78</v>
      </c>
      <c r="C574" s="161">
        <v>278.20999999999998</v>
      </c>
      <c r="D574" s="162">
        <v>44710</v>
      </c>
      <c r="E574" s="163">
        <v>31909</v>
      </c>
      <c r="F574" s="162">
        <f t="shared" si="26"/>
        <v>1781</v>
      </c>
      <c r="G574" s="164">
        <f t="shared" si="25"/>
        <v>1311</v>
      </c>
      <c r="H574" s="163">
        <v>14</v>
      </c>
    </row>
    <row r="575" spans="1:8" x14ac:dyDescent="0.2">
      <c r="A575" s="159">
        <v>564</v>
      </c>
      <c r="B575" s="160">
        <f t="shared" si="27"/>
        <v>138.78</v>
      </c>
      <c r="C575" s="161">
        <v>278.20999999999998</v>
      </c>
      <c r="D575" s="162">
        <v>44710</v>
      </c>
      <c r="E575" s="163">
        <v>31909</v>
      </c>
      <c r="F575" s="162">
        <f t="shared" si="26"/>
        <v>1781</v>
      </c>
      <c r="G575" s="164">
        <f t="shared" si="25"/>
        <v>1311</v>
      </c>
      <c r="H575" s="163">
        <v>14</v>
      </c>
    </row>
    <row r="576" spans="1:8" x14ac:dyDescent="0.2">
      <c r="A576" s="159">
        <v>565</v>
      </c>
      <c r="B576" s="160">
        <f t="shared" si="27"/>
        <v>138.79</v>
      </c>
      <c r="C576" s="161">
        <v>278.20999999999998</v>
      </c>
      <c r="D576" s="162">
        <v>44710</v>
      </c>
      <c r="E576" s="163">
        <v>31909</v>
      </c>
      <c r="F576" s="162">
        <f t="shared" si="26"/>
        <v>1781</v>
      </c>
      <c r="G576" s="164">
        <f t="shared" si="25"/>
        <v>1311</v>
      </c>
      <c r="H576" s="163">
        <v>14</v>
      </c>
    </row>
    <row r="577" spans="1:8" x14ac:dyDescent="0.2">
      <c r="A577" s="159">
        <v>566</v>
      </c>
      <c r="B577" s="160">
        <f t="shared" si="27"/>
        <v>138.79</v>
      </c>
      <c r="C577" s="161">
        <v>278.20999999999998</v>
      </c>
      <c r="D577" s="162">
        <v>44710</v>
      </c>
      <c r="E577" s="163">
        <v>31909</v>
      </c>
      <c r="F577" s="162">
        <f t="shared" si="26"/>
        <v>1781</v>
      </c>
      <c r="G577" s="164">
        <f t="shared" si="25"/>
        <v>1311</v>
      </c>
      <c r="H577" s="163">
        <v>14</v>
      </c>
    </row>
    <row r="578" spans="1:8" x14ac:dyDescent="0.2">
      <c r="A578" s="159">
        <v>567</v>
      </c>
      <c r="B578" s="160">
        <f t="shared" si="27"/>
        <v>138.80000000000001</v>
      </c>
      <c r="C578" s="161">
        <v>278.20999999999998</v>
      </c>
      <c r="D578" s="162">
        <v>44710</v>
      </c>
      <c r="E578" s="163">
        <v>31909</v>
      </c>
      <c r="F578" s="162">
        <f t="shared" si="26"/>
        <v>1780</v>
      </c>
      <c r="G578" s="164">
        <f t="shared" si="25"/>
        <v>1310</v>
      </c>
      <c r="H578" s="163">
        <v>14</v>
      </c>
    </row>
    <row r="579" spans="1:8" x14ac:dyDescent="0.2">
      <c r="A579" s="159">
        <v>568</v>
      </c>
      <c r="B579" s="160">
        <f t="shared" si="27"/>
        <v>138.80000000000001</v>
      </c>
      <c r="C579" s="161">
        <v>278.20999999999998</v>
      </c>
      <c r="D579" s="162">
        <v>44710</v>
      </c>
      <c r="E579" s="163">
        <v>31909</v>
      </c>
      <c r="F579" s="162">
        <f t="shared" si="26"/>
        <v>1780</v>
      </c>
      <c r="G579" s="164">
        <f t="shared" si="25"/>
        <v>1310</v>
      </c>
      <c r="H579" s="163">
        <v>14</v>
      </c>
    </row>
    <row r="580" spans="1:8" x14ac:dyDescent="0.2">
      <c r="A580" s="159">
        <v>569</v>
      </c>
      <c r="B580" s="160">
        <f t="shared" si="27"/>
        <v>138.81</v>
      </c>
      <c r="C580" s="161">
        <v>278.20999999999998</v>
      </c>
      <c r="D580" s="162">
        <v>44710</v>
      </c>
      <c r="E580" s="163">
        <v>31909</v>
      </c>
      <c r="F580" s="162">
        <f t="shared" si="26"/>
        <v>1780</v>
      </c>
      <c r="G580" s="164">
        <f t="shared" si="25"/>
        <v>1310</v>
      </c>
      <c r="H580" s="163">
        <v>14</v>
      </c>
    </row>
    <row r="581" spans="1:8" x14ac:dyDescent="0.2">
      <c r="A581" s="159">
        <v>570</v>
      </c>
      <c r="B581" s="160">
        <f t="shared" si="27"/>
        <v>138.81</v>
      </c>
      <c r="C581" s="161">
        <v>278.20999999999998</v>
      </c>
      <c r="D581" s="162">
        <v>44710</v>
      </c>
      <c r="E581" s="163">
        <v>31909</v>
      </c>
      <c r="F581" s="162">
        <f t="shared" si="26"/>
        <v>1780</v>
      </c>
      <c r="G581" s="164">
        <f t="shared" si="25"/>
        <v>1310</v>
      </c>
      <c r="H581" s="163">
        <v>14</v>
      </c>
    </row>
    <row r="582" spans="1:8" x14ac:dyDescent="0.2">
      <c r="A582" s="159">
        <v>571</v>
      </c>
      <c r="B582" s="160">
        <f t="shared" si="27"/>
        <v>138.82</v>
      </c>
      <c r="C582" s="161">
        <v>278.20999999999998</v>
      </c>
      <c r="D582" s="162">
        <v>44710</v>
      </c>
      <c r="E582" s="163">
        <v>31909</v>
      </c>
      <c r="F582" s="162">
        <f t="shared" si="26"/>
        <v>1780</v>
      </c>
      <c r="G582" s="164">
        <f t="shared" si="25"/>
        <v>1310</v>
      </c>
      <c r="H582" s="163">
        <v>14</v>
      </c>
    </row>
    <row r="583" spans="1:8" x14ac:dyDescent="0.2">
      <c r="A583" s="159">
        <v>572</v>
      </c>
      <c r="B583" s="160">
        <f t="shared" si="27"/>
        <v>138.82</v>
      </c>
      <c r="C583" s="161">
        <v>278.20999999999998</v>
      </c>
      <c r="D583" s="162">
        <v>44710</v>
      </c>
      <c r="E583" s="163">
        <v>31909</v>
      </c>
      <c r="F583" s="162">
        <f t="shared" si="26"/>
        <v>1780</v>
      </c>
      <c r="G583" s="164">
        <f t="shared" si="25"/>
        <v>1310</v>
      </c>
      <c r="H583" s="163">
        <v>14</v>
      </c>
    </row>
    <row r="584" spans="1:8" x14ac:dyDescent="0.2">
      <c r="A584" s="159">
        <v>573</v>
      </c>
      <c r="B584" s="160">
        <f t="shared" si="27"/>
        <v>138.83000000000001</v>
      </c>
      <c r="C584" s="161">
        <v>278.20999999999998</v>
      </c>
      <c r="D584" s="162">
        <v>44710</v>
      </c>
      <c r="E584" s="163">
        <v>31909</v>
      </c>
      <c r="F584" s="162">
        <f t="shared" si="26"/>
        <v>1780</v>
      </c>
      <c r="G584" s="164">
        <f t="shared" si="25"/>
        <v>1310</v>
      </c>
      <c r="H584" s="163">
        <v>14</v>
      </c>
    </row>
    <row r="585" spans="1:8" x14ac:dyDescent="0.2">
      <c r="A585" s="159">
        <v>574</v>
      </c>
      <c r="B585" s="160">
        <f t="shared" si="27"/>
        <v>138.83000000000001</v>
      </c>
      <c r="C585" s="161">
        <v>278.20999999999998</v>
      </c>
      <c r="D585" s="162">
        <v>44710</v>
      </c>
      <c r="E585" s="163">
        <v>31909</v>
      </c>
      <c r="F585" s="162">
        <f t="shared" si="26"/>
        <v>1780</v>
      </c>
      <c r="G585" s="164">
        <f t="shared" si="25"/>
        <v>1310</v>
      </c>
      <c r="H585" s="163">
        <v>14</v>
      </c>
    </row>
    <row r="586" spans="1:8" x14ac:dyDescent="0.2">
      <c r="A586" s="159">
        <v>575</v>
      </c>
      <c r="B586" s="160">
        <f t="shared" si="27"/>
        <v>138.84</v>
      </c>
      <c r="C586" s="161">
        <v>278.20999999999998</v>
      </c>
      <c r="D586" s="162">
        <v>44710</v>
      </c>
      <c r="E586" s="163">
        <v>31909</v>
      </c>
      <c r="F586" s="162">
        <f t="shared" si="26"/>
        <v>1780</v>
      </c>
      <c r="G586" s="164">
        <f t="shared" si="25"/>
        <v>1310</v>
      </c>
      <c r="H586" s="163">
        <v>14</v>
      </c>
    </row>
    <row r="587" spans="1:8" x14ac:dyDescent="0.2">
      <c r="A587" s="159">
        <v>576</v>
      </c>
      <c r="B587" s="160">
        <f t="shared" si="27"/>
        <v>138.84</v>
      </c>
      <c r="C587" s="161">
        <v>278.20999999999998</v>
      </c>
      <c r="D587" s="162">
        <v>44710</v>
      </c>
      <c r="E587" s="163">
        <v>31909</v>
      </c>
      <c r="F587" s="162">
        <f t="shared" si="26"/>
        <v>1780</v>
      </c>
      <c r="G587" s="164">
        <f t="shared" si="25"/>
        <v>1310</v>
      </c>
      <c r="H587" s="163">
        <v>14</v>
      </c>
    </row>
    <row r="588" spans="1:8" x14ac:dyDescent="0.2">
      <c r="A588" s="159">
        <v>577</v>
      </c>
      <c r="B588" s="160">
        <f t="shared" si="27"/>
        <v>138.85</v>
      </c>
      <c r="C588" s="161">
        <v>278.20999999999998</v>
      </c>
      <c r="D588" s="162">
        <v>44710</v>
      </c>
      <c r="E588" s="163">
        <v>31909</v>
      </c>
      <c r="F588" s="162">
        <f t="shared" si="26"/>
        <v>1780</v>
      </c>
      <c r="G588" s="164">
        <f t="shared" si="25"/>
        <v>1310</v>
      </c>
      <c r="H588" s="163">
        <v>14</v>
      </c>
    </row>
    <row r="589" spans="1:8" x14ac:dyDescent="0.2">
      <c r="A589" s="159">
        <v>578</v>
      </c>
      <c r="B589" s="160">
        <f t="shared" si="27"/>
        <v>138.85</v>
      </c>
      <c r="C589" s="161">
        <v>278.20999999999998</v>
      </c>
      <c r="D589" s="162">
        <v>44710</v>
      </c>
      <c r="E589" s="163">
        <v>31909</v>
      </c>
      <c r="F589" s="162">
        <f t="shared" si="26"/>
        <v>1780</v>
      </c>
      <c r="G589" s="164">
        <f t="shared" si="25"/>
        <v>1310</v>
      </c>
      <c r="H589" s="163">
        <v>14</v>
      </c>
    </row>
    <row r="590" spans="1:8" x14ac:dyDescent="0.2">
      <c r="A590" s="159">
        <v>579</v>
      </c>
      <c r="B590" s="160">
        <f t="shared" si="27"/>
        <v>138.86000000000001</v>
      </c>
      <c r="C590" s="161">
        <v>278.20999999999998</v>
      </c>
      <c r="D590" s="162">
        <v>44710</v>
      </c>
      <c r="E590" s="163">
        <v>31909</v>
      </c>
      <c r="F590" s="162">
        <f t="shared" si="26"/>
        <v>1780</v>
      </c>
      <c r="G590" s="164">
        <f t="shared" ref="G590:G653" si="28">ROUND(0.25*12*(1/B590*D590+1/C590*E590),0)</f>
        <v>1310</v>
      </c>
      <c r="H590" s="163">
        <v>14</v>
      </c>
    </row>
    <row r="591" spans="1:8" x14ac:dyDescent="0.2">
      <c r="A591" s="159">
        <v>580</v>
      </c>
      <c r="B591" s="160">
        <f t="shared" si="27"/>
        <v>138.86000000000001</v>
      </c>
      <c r="C591" s="161">
        <v>278.20999999999998</v>
      </c>
      <c r="D591" s="162">
        <v>44710</v>
      </c>
      <c r="E591" s="163">
        <v>31909</v>
      </c>
      <c r="F591" s="162">
        <f t="shared" ref="F591:F654" si="29">ROUND(0.25*12*1.348*(1/B591*D591+1/C591*E591)+H591,0)</f>
        <v>1780</v>
      </c>
      <c r="G591" s="164">
        <f t="shared" si="28"/>
        <v>1310</v>
      </c>
      <c r="H591" s="163">
        <v>14</v>
      </c>
    </row>
    <row r="592" spans="1:8" x14ac:dyDescent="0.2">
      <c r="A592" s="159">
        <v>581</v>
      </c>
      <c r="B592" s="160">
        <f t="shared" si="27"/>
        <v>138.87</v>
      </c>
      <c r="C592" s="161">
        <v>278.20999999999998</v>
      </c>
      <c r="D592" s="162">
        <v>44710</v>
      </c>
      <c r="E592" s="163">
        <v>31909</v>
      </c>
      <c r="F592" s="162">
        <f t="shared" si="29"/>
        <v>1780</v>
      </c>
      <c r="G592" s="164">
        <f t="shared" si="28"/>
        <v>1310</v>
      </c>
      <c r="H592" s="163">
        <v>14</v>
      </c>
    </row>
    <row r="593" spans="1:8" x14ac:dyDescent="0.2">
      <c r="A593" s="159">
        <v>582</v>
      </c>
      <c r="B593" s="160">
        <f t="shared" si="27"/>
        <v>138.87</v>
      </c>
      <c r="C593" s="161">
        <v>278.20999999999998</v>
      </c>
      <c r="D593" s="162">
        <v>44710</v>
      </c>
      <c r="E593" s="163">
        <v>31909</v>
      </c>
      <c r="F593" s="162">
        <f t="shared" si="29"/>
        <v>1780</v>
      </c>
      <c r="G593" s="164">
        <f t="shared" si="28"/>
        <v>1310</v>
      </c>
      <c r="H593" s="163">
        <v>14</v>
      </c>
    </row>
    <row r="594" spans="1:8" x14ac:dyDescent="0.2">
      <c r="A594" s="159">
        <v>583</v>
      </c>
      <c r="B594" s="160">
        <f t="shared" si="27"/>
        <v>138.88</v>
      </c>
      <c r="C594" s="161">
        <v>278.20999999999998</v>
      </c>
      <c r="D594" s="162">
        <v>44710</v>
      </c>
      <c r="E594" s="163">
        <v>31909</v>
      </c>
      <c r="F594" s="162">
        <f t="shared" si="29"/>
        <v>1780</v>
      </c>
      <c r="G594" s="164">
        <f t="shared" si="28"/>
        <v>1310</v>
      </c>
      <c r="H594" s="163">
        <v>14</v>
      </c>
    </row>
    <row r="595" spans="1:8" x14ac:dyDescent="0.2">
      <c r="A595" s="159">
        <v>584</v>
      </c>
      <c r="B595" s="160">
        <f t="shared" si="27"/>
        <v>138.88</v>
      </c>
      <c r="C595" s="161">
        <v>278.20999999999998</v>
      </c>
      <c r="D595" s="162">
        <v>44710</v>
      </c>
      <c r="E595" s="163">
        <v>31909</v>
      </c>
      <c r="F595" s="162">
        <f t="shared" si="29"/>
        <v>1780</v>
      </c>
      <c r="G595" s="164">
        <f t="shared" si="28"/>
        <v>1310</v>
      </c>
      <c r="H595" s="163">
        <v>14</v>
      </c>
    </row>
    <row r="596" spans="1:8" x14ac:dyDescent="0.2">
      <c r="A596" s="159">
        <v>585</v>
      </c>
      <c r="B596" s="160">
        <f t="shared" si="27"/>
        <v>138.88999999999999</v>
      </c>
      <c r="C596" s="161">
        <v>278.20999999999998</v>
      </c>
      <c r="D596" s="162">
        <v>44710</v>
      </c>
      <c r="E596" s="163">
        <v>31909</v>
      </c>
      <c r="F596" s="162">
        <f t="shared" si="29"/>
        <v>1780</v>
      </c>
      <c r="G596" s="164">
        <f t="shared" si="28"/>
        <v>1310</v>
      </c>
      <c r="H596" s="163">
        <v>14</v>
      </c>
    </row>
    <row r="597" spans="1:8" x14ac:dyDescent="0.2">
      <c r="A597" s="159">
        <v>586</v>
      </c>
      <c r="B597" s="160">
        <f t="shared" si="27"/>
        <v>138.88999999999999</v>
      </c>
      <c r="C597" s="161">
        <v>278.20999999999998</v>
      </c>
      <c r="D597" s="162">
        <v>44710</v>
      </c>
      <c r="E597" s="163">
        <v>31909</v>
      </c>
      <c r="F597" s="162">
        <f t="shared" si="29"/>
        <v>1780</v>
      </c>
      <c r="G597" s="164">
        <f t="shared" si="28"/>
        <v>1310</v>
      </c>
      <c r="H597" s="163">
        <v>14</v>
      </c>
    </row>
    <row r="598" spans="1:8" x14ac:dyDescent="0.2">
      <c r="A598" s="159">
        <v>587</v>
      </c>
      <c r="B598" s="160">
        <f t="shared" si="27"/>
        <v>138.9</v>
      </c>
      <c r="C598" s="161">
        <v>278.20999999999998</v>
      </c>
      <c r="D598" s="162">
        <v>44710</v>
      </c>
      <c r="E598" s="163">
        <v>31909</v>
      </c>
      <c r="F598" s="162">
        <f t="shared" si="29"/>
        <v>1780</v>
      </c>
      <c r="G598" s="164">
        <f t="shared" si="28"/>
        <v>1310</v>
      </c>
      <c r="H598" s="163">
        <v>14</v>
      </c>
    </row>
    <row r="599" spans="1:8" x14ac:dyDescent="0.2">
      <c r="A599" s="159">
        <v>588</v>
      </c>
      <c r="B599" s="160">
        <f t="shared" si="27"/>
        <v>138.9</v>
      </c>
      <c r="C599" s="161">
        <v>278.20999999999998</v>
      </c>
      <c r="D599" s="162">
        <v>44710</v>
      </c>
      <c r="E599" s="163">
        <v>31909</v>
      </c>
      <c r="F599" s="162">
        <f t="shared" si="29"/>
        <v>1780</v>
      </c>
      <c r="G599" s="164">
        <f t="shared" si="28"/>
        <v>1310</v>
      </c>
      <c r="H599" s="163">
        <v>14</v>
      </c>
    </row>
    <row r="600" spans="1:8" x14ac:dyDescent="0.2">
      <c r="A600" s="159">
        <v>589</v>
      </c>
      <c r="B600" s="160">
        <f t="shared" si="27"/>
        <v>138.91</v>
      </c>
      <c r="C600" s="161">
        <v>278.20999999999998</v>
      </c>
      <c r="D600" s="162">
        <v>44710</v>
      </c>
      <c r="E600" s="163">
        <v>31909</v>
      </c>
      <c r="F600" s="162">
        <f t="shared" si="29"/>
        <v>1779</v>
      </c>
      <c r="G600" s="164">
        <f t="shared" si="28"/>
        <v>1310</v>
      </c>
      <c r="H600" s="163">
        <v>14</v>
      </c>
    </row>
    <row r="601" spans="1:8" x14ac:dyDescent="0.2">
      <c r="A601" s="159">
        <v>590</v>
      </c>
      <c r="B601" s="160">
        <f t="shared" si="27"/>
        <v>138.91</v>
      </c>
      <c r="C601" s="161">
        <v>278.20999999999998</v>
      </c>
      <c r="D601" s="162">
        <v>44710</v>
      </c>
      <c r="E601" s="163">
        <v>31909</v>
      </c>
      <c r="F601" s="162">
        <f t="shared" si="29"/>
        <v>1779</v>
      </c>
      <c r="G601" s="164">
        <f t="shared" si="28"/>
        <v>1310</v>
      </c>
      <c r="H601" s="163">
        <v>14</v>
      </c>
    </row>
    <row r="602" spans="1:8" x14ac:dyDescent="0.2">
      <c r="A602" s="159">
        <v>591</v>
      </c>
      <c r="B602" s="160">
        <f t="shared" si="27"/>
        <v>138.91999999999999</v>
      </c>
      <c r="C602" s="161">
        <v>278.20999999999998</v>
      </c>
      <c r="D602" s="162">
        <v>44710</v>
      </c>
      <c r="E602" s="163">
        <v>31909</v>
      </c>
      <c r="F602" s="162">
        <f t="shared" si="29"/>
        <v>1779</v>
      </c>
      <c r="G602" s="164">
        <f t="shared" si="28"/>
        <v>1310</v>
      </c>
      <c r="H602" s="163">
        <v>14</v>
      </c>
    </row>
    <row r="603" spans="1:8" x14ac:dyDescent="0.2">
      <c r="A603" s="159">
        <v>592</v>
      </c>
      <c r="B603" s="160">
        <f t="shared" si="27"/>
        <v>138.91999999999999</v>
      </c>
      <c r="C603" s="161">
        <v>278.20999999999998</v>
      </c>
      <c r="D603" s="162">
        <v>44710</v>
      </c>
      <c r="E603" s="163">
        <v>31909</v>
      </c>
      <c r="F603" s="162">
        <f t="shared" si="29"/>
        <v>1779</v>
      </c>
      <c r="G603" s="164">
        <f t="shared" si="28"/>
        <v>1310</v>
      </c>
      <c r="H603" s="163">
        <v>14</v>
      </c>
    </row>
    <row r="604" spans="1:8" x14ac:dyDescent="0.2">
      <c r="A604" s="159">
        <v>593</v>
      </c>
      <c r="B604" s="160">
        <f t="shared" si="27"/>
        <v>138.93</v>
      </c>
      <c r="C604" s="161">
        <v>278.20999999999998</v>
      </c>
      <c r="D604" s="162">
        <v>44710</v>
      </c>
      <c r="E604" s="163">
        <v>31909</v>
      </c>
      <c r="F604" s="162">
        <f t="shared" si="29"/>
        <v>1779</v>
      </c>
      <c r="G604" s="164">
        <f t="shared" si="28"/>
        <v>1310</v>
      </c>
      <c r="H604" s="163">
        <v>14</v>
      </c>
    </row>
    <row r="605" spans="1:8" x14ac:dyDescent="0.2">
      <c r="A605" s="159">
        <v>594</v>
      </c>
      <c r="B605" s="160">
        <f t="shared" si="27"/>
        <v>138.93</v>
      </c>
      <c r="C605" s="161">
        <v>278.20999999999998</v>
      </c>
      <c r="D605" s="162">
        <v>44710</v>
      </c>
      <c r="E605" s="163">
        <v>31909</v>
      </c>
      <c r="F605" s="162">
        <f t="shared" si="29"/>
        <v>1779</v>
      </c>
      <c r="G605" s="164">
        <f t="shared" si="28"/>
        <v>1310</v>
      </c>
      <c r="H605" s="163">
        <v>14</v>
      </c>
    </row>
    <row r="606" spans="1:8" x14ac:dyDescent="0.2">
      <c r="A606" s="159">
        <v>595</v>
      </c>
      <c r="B606" s="160">
        <f t="shared" si="27"/>
        <v>138.94</v>
      </c>
      <c r="C606" s="161">
        <v>278.20999999999998</v>
      </c>
      <c r="D606" s="162">
        <v>44710</v>
      </c>
      <c r="E606" s="163">
        <v>31909</v>
      </c>
      <c r="F606" s="162">
        <f t="shared" si="29"/>
        <v>1779</v>
      </c>
      <c r="G606" s="164">
        <f t="shared" si="28"/>
        <v>1309</v>
      </c>
      <c r="H606" s="163">
        <v>14</v>
      </c>
    </row>
    <row r="607" spans="1:8" x14ac:dyDescent="0.2">
      <c r="A607" s="159">
        <v>596</v>
      </c>
      <c r="B607" s="160">
        <f t="shared" si="27"/>
        <v>138.94</v>
      </c>
      <c r="C607" s="161">
        <v>278.20999999999998</v>
      </c>
      <c r="D607" s="162">
        <v>44710</v>
      </c>
      <c r="E607" s="163">
        <v>31909</v>
      </c>
      <c r="F607" s="162">
        <f t="shared" si="29"/>
        <v>1779</v>
      </c>
      <c r="G607" s="164">
        <f t="shared" si="28"/>
        <v>1309</v>
      </c>
      <c r="H607" s="163">
        <v>14</v>
      </c>
    </row>
    <row r="608" spans="1:8" x14ac:dyDescent="0.2">
      <c r="A608" s="159">
        <v>597</v>
      </c>
      <c r="B608" s="160">
        <f t="shared" si="27"/>
        <v>138.94999999999999</v>
      </c>
      <c r="C608" s="161">
        <v>278.20999999999998</v>
      </c>
      <c r="D608" s="162">
        <v>44710</v>
      </c>
      <c r="E608" s="163">
        <v>31909</v>
      </c>
      <c r="F608" s="162">
        <f t="shared" si="29"/>
        <v>1779</v>
      </c>
      <c r="G608" s="164">
        <f t="shared" si="28"/>
        <v>1309</v>
      </c>
      <c r="H608" s="163">
        <v>14</v>
      </c>
    </row>
    <row r="609" spans="1:8" x14ac:dyDescent="0.2">
      <c r="A609" s="159">
        <v>598</v>
      </c>
      <c r="B609" s="160">
        <f t="shared" si="27"/>
        <v>138.94999999999999</v>
      </c>
      <c r="C609" s="161">
        <v>278.20999999999998</v>
      </c>
      <c r="D609" s="162">
        <v>44710</v>
      </c>
      <c r="E609" s="163">
        <v>31909</v>
      </c>
      <c r="F609" s="162">
        <f t="shared" si="29"/>
        <v>1779</v>
      </c>
      <c r="G609" s="164">
        <f t="shared" si="28"/>
        <v>1309</v>
      </c>
      <c r="H609" s="163">
        <v>14</v>
      </c>
    </row>
    <row r="610" spans="1:8" x14ac:dyDescent="0.2">
      <c r="A610" s="159">
        <v>599</v>
      </c>
      <c r="B610" s="160">
        <f t="shared" si="27"/>
        <v>138.96</v>
      </c>
      <c r="C610" s="161">
        <v>278.20999999999998</v>
      </c>
      <c r="D610" s="162">
        <v>44710</v>
      </c>
      <c r="E610" s="163">
        <v>31909</v>
      </c>
      <c r="F610" s="162">
        <f t="shared" si="29"/>
        <v>1779</v>
      </c>
      <c r="G610" s="164">
        <f t="shared" si="28"/>
        <v>1309</v>
      </c>
      <c r="H610" s="163">
        <v>14</v>
      </c>
    </row>
    <row r="611" spans="1:8" x14ac:dyDescent="0.2">
      <c r="A611" s="159">
        <v>600</v>
      </c>
      <c r="B611" s="160">
        <f t="shared" si="27"/>
        <v>138.96</v>
      </c>
      <c r="C611" s="161">
        <v>278.20999999999998</v>
      </c>
      <c r="D611" s="162">
        <v>44710</v>
      </c>
      <c r="E611" s="163">
        <v>31909</v>
      </c>
      <c r="F611" s="162">
        <f t="shared" si="29"/>
        <v>1779</v>
      </c>
      <c r="G611" s="164">
        <f t="shared" si="28"/>
        <v>1309</v>
      </c>
      <c r="H611" s="163">
        <v>14</v>
      </c>
    </row>
    <row r="612" spans="1:8" x14ac:dyDescent="0.2">
      <c r="A612" s="159">
        <v>601</v>
      </c>
      <c r="B612" s="160">
        <f t="shared" si="27"/>
        <v>138.97</v>
      </c>
      <c r="C612" s="161">
        <v>278.20999999999998</v>
      </c>
      <c r="D612" s="162">
        <v>44710</v>
      </c>
      <c r="E612" s="163">
        <v>31909</v>
      </c>
      <c r="F612" s="162">
        <f t="shared" si="29"/>
        <v>1779</v>
      </c>
      <c r="G612" s="164">
        <f t="shared" si="28"/>
        <v>1309</v>
      </c>
      <c r="H612" s="163">
        <v>14</v>
      </c>
    </row>
    <row r="613" spans="1:8" x14ac:dyDescent="0.2">
      <c r="A613" s="159">
        <v>602</v>
      </c>
      <c r="B613" s="160">
        <f t="shared" si="27"/>
        <v>138.97</v>
      </c>
      <c r="C613" s="161">
        <v>278.20999999999998</v>
      </c>
      <c r="D613" s="162">
        <v>44710</v>
      </c>
      <c r="E613" s="163">
        <v>31909</v>
      </c>
      <c r="F613" s="162">
        <f t="shared" si="29"/>
        <v>1779</v>
      </c>
      <c r="G613" s="164">
        <f t="shared" si="28"/>
        <v>1309</v>
      </c>
      <c r="H613" s="163">
        <v>14</v>
      </c>
    </row>
    <row r="614" spans="1:8" x14ac:dyDescent="0.2">
      <c r="A614" s="159">
        <v>603</v>
      </c>
      <c r="B614" s="160">
        <f t="shared" si="27"/>
        <v>138.97999999999999</v>
      </c>
      <c r="C614" s="161">
        <v>278.20999999999998</v>
      </c>
      <c r="D614" s="162">
        <v>44710</v>
      </c>
      <c r="E614" s="163">
        <v>31909</v>
      </c>
      <c r="F614" s="162">
        <f t="shared" si="29"/>
        <v>1779</v>
      </c>
      <c r="G614" s="164">
        <f t="shared" si="28"/>
        <v>1309</v>
      </c>
      <c r="H614" s="163">
        <v>14</v>
      </c>
    </row>
    <row r="615" spans="1:8" x14ac:dyDescent="0.2">
      <c r="A615" s="159">
        <v>604</v>
      </c>
      <c r="B615" s="160">
        <f t="shared" si="27"/>
        <v>138.97999999999999</v>
      </c>
      <c r="C615" s="161">
        <v>278.20999999999998</v>
      </c>
      <c r="D615" s="162">
        <v>44710</v>
      </c>
      <c r="E615" s="163">
        <v>31909</v>
      </c>
      <c r="F615" s="162">
        <f t="shared" si="29"/>
        <v>1779</v>
      </c>
      <c r="G615" s="164">
        <f t="shared" si="28"/>
        <v>1309</v>
      </c>
      <c r="H615" s="163">
        <v>14</v>
      </c>
    </row>
    <row r="616" spans="1:8" x14ac:dyDescent="0.2">
      <c r="A616" s="159">
        <v>605</v>
      </c>
      <c r="B616" s="160">
        <f t="shared" si="27"/>
        <v>138.99</v>
      </c>
      <c r="C616" s="161">
        <v>278.20999999999998</v>
      </c>
      <c r="D616" s="162">
        <v>44710</v>
      </c>
      <c r="E616" s="163">
        <v>31909</v>
      </c>
      <c r="F616" s="162">
        <f t="shared" si="29"/>
        <v>1779</v>
      </c>
      <c r="G616" s="164">
        <f t="shared" si="28"/>
        <v>1309</v>
      </c>
      <c r="H616" s="163">
        <v>14</v>
      </c>
    </row>
    <row r="617" spans="1:8" x14ac:dyDescent="0.2">
      <c r="A617" s="159">
        <v>606</v>
      </c>
      <c r="B617" s="160">
        <f t="shared" si="27"/>
        <v>138.99</v>
      </c>
      <c r="C617" s="161">
        <v>278.20999999999998</v>
      </c>
      <c r="D617" s="162">
        <v>44710</v>
      </c>
      <c r="E617" s="163">
        <v>31909</v>
      </c>
      <c r="F617" s="162">
        <f t="shared" si="29"/>
        <v>1779</v>
      </c>
      <c r="G617" s="164">
        <f t="shared" si="28"/>
        <v>1309</v>
      </c>
      <c r="H617" s="163">
        <v>14</v>
      </c>
    </row>
    <row r="618" spans="1:8" x14ac:dyDescent="0.2">
      <c r="A618" s="159">
        <v>607</v>
      </c>
      <c r="B618" s="160">
        <f t="shared" si="27"/>
        <v>138.99</v>
      </c>
      <c r="C618" s="161">
        <v>278.20999999999998</v>
      </c>
      <c r="D618" s="162">
        <v>44710</v>
      </c>
      <c r="E618" s="163">
        <v>31909</v>
      </c>
      <c r="F618" s="162">
        <f t="shared" si="29"/>
        <v>1779</v>
      </c>
      <c r="G618" s="164">
        <f t="shared" si="28"/>
        <v>1309</v>
      </c>
      <c r="H618" s="163">
        <v>14</v>
      </c>
    </row>
    <row r="619" spans="1:8" x14ac:dyDescent="0.2">
      <c r="A619" s="159">
        <v>608</v>
      </c>
      <c r="B619" s="160">
        <f t="shared" si="27"/>
        <v>139</v>
      </c>
      <c r="C619" s="161">
        <v>278.20999999999998</v>
      </c>
      <c r="D619" s="162">
        <v>44710</v>
      </c>
      <c r="E619" s="163">
        <v>31909</v>
      </c>
      <c r="F619" s="162">
        <f t="shared" si="29"/>
        <v>1779</v>
      </c>
      <c r="G619" s="164">
        <f t="shared" si="28"/>
        <v>1309</v>
      </c>
      <c r="H619" s="163">
        <v>14</v>
      </c>
    </row>
    <row r="620" spans="1:8" x14ac:dyDescent="0.2">
      <c r="A620" s="159">
        <v>609</v>
      </c>
      <c r="B620" s="160">
        <f t="shared" si="27"/>
        <v>139</v>
      </c>
      <c r="C620" s="161">
        <v>278.20999999999998</v>
      </c>
      <c r="D620" s="162">
        <v>44710</v>
      </c>
      <c r="E620" s="163">
        <v>31909</v>
      </c>
      <c r="F620" s="162">
        <f t="shared" si="29"/>
        <v>1779</v>
      </c>
      <c r="G620" s="164">
        <f t="shared" si="28"/>
        <v>1309</v>
      </c>
      <c r="H620" s="163">
        <v>14</v>
      </c>
    </row>
    <row r="621" spans="1:8" x14ac:dyDescent="0.2">
      <c r="A621" s="159">
        <v>610</v>
      </c>
      <c r="B621" s="160">
        <f t="shared" si="27"/>
        <v>139.01</v>
      </c>
      <c r="C621" s="161">
        <v>278.20999999999998</v>
      </c>
      <c r="D621" s="162">
        <v>44710</v>
      </c>
      <c r="E621" s="163">
        <v>31909</v>
      </c>
      <c r="F621" s="162">
        <f t="shared" si="29"/>
        <v>1779</v>
      </c>
      <c r="G621" s="164">
        <f t="shared" si="28"/>
        <v>1309</v>
      </c>
      <c r="H621" s="163">
        <v>14</v>
      </c>
    </row>
    <row r="622" spans="1:8" x14ac:dyDescent="0.2">
      <c r="A622" s="159">
        <v>611</v>
      </c>
      <c r="B622" s="160">
        <f t="shared" si="27"/>
        <v>139.01</v>
      </c>
      <c r="C622" s="161">
        <v>278.20999999999998</v>
      </c>
      <c r="D622" s="162">
        <v>44710</v>
      </c>
      <c r="E622" s="163">
        <v>31909</v>
      </c>
      <c r="F622" s="162">
        <f t="shared" si="29"/>
        <v>1779</v>
      </c>
      <c r="G622" s="164">
        <f t="shared" si="28"/>
        <v>1309</v>
      </c>
      <c r="H622" s="163">
        <v>14</v>
      </c>
    </row>
    <row r="623" spans="1:8" x14ac:dyDescent="0.2">
      <c r="A623" s="159">
        <v>612</v>
      </c>
      <c r="B623" s="160">
        <f t="shared" si="27"/>
        <v>139.02000000000001</v>
      </c>
      <c r="C623" s="161">
        <v>278.20999999999998</v>
      </c>
      <c r="D623" s="162">
        <v>44710</v>
      </c>
      <c r="E623" s="163">
        <v>31909</v>
      </c>
      <c r="F623" s="162">
        <f t="shared" si="29"/>
        <v>1778</v>
      </c>
      <c r="G623" s="164">
        <f t="shared" si="28"/>
        <v>1309</v>
      </c>
      <c r="H623" s="163">
        <v>14</v>
      </c>
    </row>
    <row r="624" spans="1:8" x14ac:dyDescent="0.2">
      <c r="A624" s="159">
        <v>613</v>
      </c>
      <c r="B624" s="160">
        <f t="shared" si="27"/>
        <v>139.02000000000001</v>
      </c>
      <c r="C624" s="161">
        <v>278.20999999999998</v>
      </c>
      <c r="D624" s="162">
        <v>44710</v>
      </c>
      <c r="E624" s="163">
        <v>31909</v>
      </c>
      <c r="F624" s="162">
        <f t="shared" si="29"/>
        <v>1778</v>
      </c>
      <c r="G624" s="164">
        <f t="shared" si="28"/>
        <v>1309</v>
      </c>
      <c r="H624" s="163">
        <v>14</v>
      </c>
    </row>
    <row r="625" spans="1:8" x14ac:dyDescent="0.2">
      <c r="A625" s="159">
        <v>614</v>
      </c>
      <c r="B625" s="160">
        <f t="shared" si="27"/>
        <v>139.03</v>
      </c>
      <c r="C625" s="161">
        <v>278.20999999999998</v>
      </c>
      <c r="D625" s="162">
        <v>44710</v>
      </c>
      <c r="E625" s="163">
        <v>31909</v>
      </c>
      <c r="F625" s="162">
        <f t="shared" si="29"/>
        <v>1778</v>
      </c>
      <c r="G625" s="164">
        <f t="shared" si="28"/>
        <v>1309</v>
      </c>
      <c r="H625" s="163">
        <v>14</v>
      </c>
    </row>
    <row r="626" spans="1:8" x14ac:dyDescent="0.2">
      <c r="A626" s="159">
        <v>615</v>
      </c>
      <c r="B626" s="160">
        <f t="shared" si="27"/>
        <v>139.03</v>
      </c>
      <c r="C626" s="161">
        <v>278.20999999999998</v>
      </c>
      <c r="D626" s="162">
        <v>44710</v>
      </c>
      <c r="E626" s="163">
        <v>31909</v>
      </c>
      <c r="F626" s="162">
        <f t="shared" si="29"/>
        <v>1778</v>
      </c>
      <c r="G626" s="164">
        <f t="shared" si="28"/>
        <v>1309</v>
      </c>
      <c r="H626" s="163">
        <v>14</v>
      </c>
    </row>
    <row r="627" spans="1:8" x14ac:dyDescent="0.2">
      <c r="A627" s="159">
        <v>616</v>
      </c>
      <c r="B627" s="160">
        <f t="shared" si="27"/>
        <v>139.04</v>
      </c>
      <c r="C627" s="161">
        <v>278.20999999999998</v>
      </c>
      <c r="D627" s="162">
        <v>44710</v>
      </c>
      <c r="E627" s="163">
        <v>31909</v>
      </c>
      <c r="F627" s="162">
        <f t="shared" si="29"/>
        <v>1778</v>
      </c>
      <c r="G627" s="164">
        <f t="shared" si="28"/>
        <v>1309</v>
      </c>
      <c r="H627" s="163">
        <v>14</v>
      </c>
    </row>
    <row r="628" spans="1:8" x14ac:dyDescent="0.2">
      <c r="A628" s="159">
        <v>617</v>
      </c>
      <c r="B628" s="160">
        <f t="shared" si="27"/>
        <v>139.04</v>
      </c>
      <c r="C628" s="161">
        <v>278.20999999999998</v>
      </c>
      <c r="D628" s="162">
        <v>44710</v>
      </c>
      <c r="E628" s="163">
        <v>31909</v>
      </c>
      <c r="F628" s="162">
        <f t="shared" si="29"/>
        <v>1778</v>
      </c>
      <c r="G628" s="164">
        <f t="shared" si="28"/>
        <v>1309</v>
      </c>
      <c r="H628" s="163">
        <v>14</v>
      </c>
    </row>
    <row r="629" spans="1:8" x14ac:dyDescent="0.2">
      <c r="A629" s="159">
        <v>618</v>
      </c>
      <c r="B629" s="160">
        <f t="shared" si="27"/>
        <v>139.05000000000001</v>
      </c>
      <c r="C629" s="161">
        <v>278.20999999999998</v>
      </c>
      <c r="D629" s="162">
        <v>44710</v>
      </c>
      <c r="E629" s="163">
        <v>31909</v>
      </c>
      <c r="F629" s="162">
        <f t="shared" si="29"/>
        <v>1778</v>
      </c>
      <c r="G629" s="164">
        <f t="shared" si="28"/>
        <v>1309</v>
      </c>
      <c r="H629" s="163">
        <v>14</v>
      </c>
    </row>
    <row r="630" spans="1:8" x14ac:dyDescent="0.2">
      <c r="A630" s="159">
        <v>619</v>
      </c>
      <c r="B630" s="160">
        <f t="shared" si="27"/>
        <v>139.05000000000001</v>
      </c>
      <c r="C630" s="161">
        <v>278.20999999999998</v>
      </c>
      <c r="D630" s="162">
        <v>44710</v>
      </c>
      <c r="E630" s="163">
        <v>31909</v>
      </c>
      <c r="F630" s="162">
        <f t="shared" si="29"/>
        <v>1778</v>
      </c>
      <c r="G630" s="164">
        <f t="shared" si="28"/>
        <v>1309</v>
      </c>
      <c r="H630" s="163">
        <v>14</v>
      </c>
    </row>
    <row r="631" spans="1:8" x14ac:dyDescent="0.2">
      <c r="A631" s="159">
        <v>620</v>
      </c>
      <c r="B631" s="160">
        <f t="shared" ref="B631:B694" si="30">ROUND(2.9*LN(A631)+120.41,2)</f>
        <v>139.06</v>
      </c>
      <c r="C631" s="161">
        <v>278.20999999999998</v>
      </c>
      <c r="D631" s="162">
        <v>44710</v>
      </c>
      <c r="E631" s="163">
        <v>31909</v>
      </c>
      <c r="F631" s="162">
        <f t="shared" si="29"/>
        <v>1778</v>
      </c>
      <c r="G631" s="164">
        <f t="shared" si="28"/>
        <v>1309</v>
      </c>
      <c r="H631" s="163">
        <v>14</v>
      </c>
    </row>
    <row r="632" spans="1:8" x14ac:dyDescent="0.2">
      <c r="A632" s="159">
        <v>621</v>
      </c>
      <c r="B632" s="160">
        <f t="shared" si="30"/>
        <v>139.06</v>
      </c>
      <c r="C632" s="161">
        <v>278.20999999999998</v>
      </c>
      <c r="D632" s="162">
        <v>44710</v>
      </c>
      <c r="E632" s="163">
        <v>31909</v>
      </c>
      <c r="F632" s="162">
        <f t="shared" si="29"/>
        <v>1778</v>
      </c>
      <c r="G632" s="164">
        <f t="shared" si="28"/>
        <v>1309</v>
      </c>
      <c r="H632" s="163">
        <v>14</v>
      </c>
    </row>
    <row r="633" spans="1:8" x14ac:dyDescent="0.2">
      <c r="A633" s="159">
        <v>622</v>
      </c>
      <c r="B633" s="160">
        <f t="shared" si="30"/>
        <v>139.07</v>
      </c>
      <c r="C633" s="161">
        <v>278.20999999999998</v>
      </c>
      <c r="D633" s="162">
        <v>44710</v>
      </c>
      <c r="E633" s="163">
        <v>31909</v>
      </c>
      <c r="F633" s="162">
        <f t="shared" si="29"/>
        <v>1778</v>
      </c>
      <c r="G633" s="164">
        <f t="shared" si="28"/>
        <v>1309</v>
      </c>
      <c r="H633" s="163">
        <v>14</v>
      </c>
    </row>
    <row r="634" spans="1:8" x14ac:dyDescent="0.2">
      <c r="A634" s="159">
        <v>623</v>
      </c>
      <c r="B634" s="160">
        <f t="shared" si="30"/>
        <v>139.07</v>
      </c>
      <c r="C634" s="161">
        <v>278.20999999999998</v>
      </c>
      <c r="D634" s="162">
        <v>44710</v>
      </c>
      <c r="E634" s="163">
        <v>31909</v>
      </c>
      <c r="F634" s="162">
        <f t="shared" si="29"/>
        <v>1778</v>
      </c>
      <c r="G634" s="164">
        <f t="shared" si="28"/>
        <v>1309</v>
      </c>
      <c r="H634" s="163">
        <v>14</v>
      </c>
    </row>
    <row r="635" spans="1:8" x14ac:dyDescent="0.2">
      <c r="A635" s="159">
        <v>624</v>
      </c>
      <c r="B635" s="160">
        <f t="shared" si="30"/>
        <v>139.07</v>
      </c>
      <c r="C635" s="161">
        <v>278.20999999999998</v>
      </c>
      <c r="D635" s="162">
        <v>44710</v>
      </c>
      <c r="E635" s="163">
        <v>31909</v>
      </c>
      <c r="F635" s="162">
        <f t="shared" si="29"/>
        <v>1778</v>
      </c>
      <c r="G635" s="164">
        <f t="shared" si="28"/>
        <v>1309</v>
      </c>
      <c r="H635" s="163">
        <v>14</v>
      </c>
    </row>
    <row r="636" spans="1:8" x14ac:dyDescent="0.2">
      <c r="A636" s="159">
        <v>625</v>
      </c>
      <c r="B636" s="160">
        <f t="shared" si="30"/>
        <v>139.08000000000001</v>
      </c>
      <c r="C636" s="161">
        <v>278.20999999999998</v>
      </c>
      <c r="D636" s="162">
        <v>44710</v>
      </c>
      <c r="E636" s="163">
        <v>31909</v>
      </c>
      <c r="F636" s="162">
        <f t="shared" si="29"/>
        <v>1778</v>
      </c>
      <c r="G636" s="164">
        <f t="shared" si="28"/>
        <v>1308</v>
      </c>
      <c r="H636" s="163">
        <v>14</v>
      </c>
    </row>
    <row r="637" spans="1:8" x14ac:dyDescent="0.2">
      <c r="A637" s="159">
        <v>626</v>
      </c>
      <c r="B637" s="160">
        <f t="shared" si="30"/>
        <v>139.08000000000001</v>
      </c>
      <c r="C637" s="161">
        <v>278.20999999999998</v>
      </c>
      <c r="D637" s="162">
        <v>44710</v>
      </c>
      <c r="E637" s="163">
        <v>31909</v>
      </c>
      <c r="F637" s="162">
        <f t="shared" si="29"/>
        <v>1778</v>
      </c>
      <c r="G637" s="164">
        <f t="shared" si="28"/>
        <v>1308</v>
      </c>
      <c r="H637" s="163">
        <v>14</v>
      </c>
    </row>
    <row r="638" spans="1:8" x14ac:dyDescent="0.2">
      <c r="A638" s="159">
        <v>627</v>
      </c>
      <c r="B638" s="160">
        <f t="shared" si="30"/>
        <v>139.09</v>
      </c>
      <c r="C638" s="161">
        <v>278.20999999999998</v>
      </c>
      <c r="D638" s="162">
        <v>44710</v>
      </c>
      <c r="E638" s="163">
        <v>31909</v>
      </c>
      <c r="F638" s="162">
        <f t="shared" si="29"/>
        <v>1778</v>
      </c>
      <c r="G638" s="164">
        <f t="shared" si="28"/>
        <v>1308</v>
      </c>
      <c r="H638" s="163">
        <v>14</v>
      </c>
    </row>
    <row r="639" spans="1:8" x14ac:dyDescent="0.2">
      <c r="A639" s="159">
        <v>628</v>
      </c>
      <c r="B639" s="160">
        <f t="shared" si="30"/>
        <v>139.09</v>
      </c>
      <c r="C639" s="161">
        <v>278.20999999999998</v>
      </c>
      <c r="D639" s="162">
        <v>44710</v>
      </c>
      <c r="E639" s="163">
        <v>31909</v>
      </c>
      <c r="F639" s="162">
        <f t="shared" si="29"/>
        <v>1778</v>
      </c>
      <c r="G639" s="164">
        <f t="shared" si="28"/>
        <v>1308</v>
      </c>
      <c r="H639" s="163">
        <v>14</v>
      </c>
    </row>
    <row r="640" spans="1:8" x14ac:dyDescent="0.2">
      <c r="A640" s="159">
        <v>629</v>
      </c>
      <c r="B640" s="160">
        <f t="shared" si="30"/>
        <v>139.1</v>
      </c>
      <c r="C640" s="161">
        <v>278.20999999999998</v>
      </c>
      <c r="D640" s="162">
        <v>44710</v>
      </c>
      <c r="E640" s="163">
        <v>31909</v>
      </c>
      <c r="F640" s="162">
        <f t="shared" si="29"/>
        <v>1778</v>
      </c>
      <c r="G640" s="164">
        <f t="shared" si="28"/>
        <v>1308</v>
      </c>
      <c r="H640" s="163">
        <v>14</v>
      </c>
    </row>
    <row r="641" spans="1:8" x14ac:dyDescent="0.2">
      <c r="A641" s="159">
        <v>630</v>
      </c>
      <c r="B641" s="160">
        <f t="shared" si="30"/>
        <v>139.1</v>
      </c>
      <c r="C641" s="161">
        <v>278.20999999999998</v>
      </c>
      <c r="D641" s="162">
        <v>44710</v>
      </c>
      <c r="E641" s="163">
        <v>31909</v>
      </c>
      <c r="F641" s="162">
        <f t="shared" si="29"/>
        <v>1778</v>
      </c>
      <c r="G641" s="164">
        <f t="shared" si="28"/>
        <v>1308</v>
      </c>
      <c r="H641" s="163">
        <v>14</v>
      </c>
    </row>
    <row r="642" spans="1:8" x14ac:dyDescent="0.2">
      <c r="A642" s="159">
        <v>631</v>
      </c>
      <c r="B642" s="160">
        <f t="shared" si="30"/>
        <v>139.11000000000001</v>
      </c>
      <c r="C642" s="161">
        <v>278.20999999999998</v>
      </c>
      <c r="D642" s="162">
        <v>44710</v>
      </c>
      <c r="E642" s="163">
        <v>31909</v>
      </c>
      <c r="F642" s="162">
        <f t="shared" si="29"/>
        <v>1778</v>
      </c>
      <c r="G642" s="164">
        <f t="shared" si="28"/>
        <v>1308</v>
      </c>
      <c r="H642" s="163">
        <v>14</v>
      </c>
    </row>
    <row r="643" spans="1:8" x14ac:dyDescent="0.2">
      <c r="A643" s="159">
        <v>632</v>
      </c>
      <c r="B643" s="160">
        <f t="shared" si="30"/>
        <v>139.11000000000001</v>
      </c>
      <c r="C643" s="161">
        <v>278.20999999999998</v>
      </c>
      <c r="D643" s="162">
        <v>44710</v>
      </c>
      <c r="E643" s="163">
        <v>31909</v>
      </c>
      <c r="F643" s="162">
        <f t="shared" si="29"/>
        <v>1778</v>
      </c>
      <c r="G643" s="164">
        <f t="shared" si="28"/>
        <v>1308</v>
      </c>
      <c r="H643" s="163">
        <v>14</v>
      </c>
    </row>
    <row r="644" spans="1:8" x14ac:dyDescent="0.2">
      <c r="A644" s="159">
        <v>633</v>
      </c>
      <c r="B644" s="160">
        <f t="shared" si="30"/>
        <v>139.12</v>
      </c>
      <c r="C644" s="161">
        <v>278.20999999999998</v>
      </c>
      <c r="D644" s="162">
        <v>44710</v>
      </c>
      <c r="E644" s="163">
        <v>31909</v>
      </c>
      <c r="F644" s="162">
        <f t="shared" si="29"/>
        <v>1777</v>
      </c>
      <c r="G644" s="164">
        <f t="shared" si="28"/>
        <v>1308</v>
      </c>
      <c r="H644" s="163">
        <v>14</v>
      </c>
    </row>
    <row r="645" spans="1:8" x14ac:dyDescent="0.2">
      <c r="A645" s="159">
        <v>634</v>
      </c>
      <c r="B645" s="160">
        <f t="shared" si="30"/>
        <v>139.12</v>
      </c>
      <c r="C645" s="161">
        <v>278.20999999999998</v>
      </c>
      <c r="D645" s="162">
        <v>44710</v>
      </c>
      <c r="E645" s="163">
        <v>31909</v>
      </c>
      <c r="F645" s="162">
        <f t="shared" si="29"/>
        <v>1777</v>
      </c>
      <c r="G645" s="164">
        <f t="shared" si="28"/>
        <v>1308</v>
      </c>
      <c r="H645" s="163">
        <v>14</v>
      </c>
    </row>
    <row r="646" spans="1:8" x14ac:dyDescent="0.2">
      <c r="A646" s="159">
        <v>635</v>
      </c>
      <c r="B646" s="160">
        <f t="shared" si="30"/>
        <v>139.13</v>
      </c>
      <c r="C646" s="161">
        <v>278.20999999999998</v>
      </c>
      <c r="D646" s="162">
        <v>44710</v>
      </c>
      <c r="E646" s="163">
        <v>31909</v>
      </c>
      <c r="F646" s="162">
        <f t="shared" si="29"/>
        <v>1777</v>
      </c>
      <c r="G646" s="164">
        <f t="shared" si="28"/>
        <v>1308</v>
      </c>
      <c r="H646" s="163">
        <v>14</v>
      </c>
    </row>
    <row r="647" spans="1:8" x14ac:dyDescent="0.2">
      <c r="A647" s="159">
        <v>636</v>
      </c>
      <c r="B647" s="160">
        <f t="shared" si="30"/>
        <v>139.13</v>
      </c>
      <c r="C647" s="161">
        <v>278.20999999999998</v>
      </c>
      <c r="D647" s="162">
        <v>44710</v>
      </c>
      <c r="E647" s="163">
        <v>31909</v>
      </c>
      <c r="F647" s="162">
        <f t="shared" si="29"/>
        <v>1777</v>
      </c>
      <c r="G647" s="164">
        <f t="shared" si="28"/>
        <v>1308</v>
      </c>
      <c r="H647" s="163">
        <v>14</v>
      </c>
    </row>
    <row r="648" spans="1:8" x14ac:dyDescent="0.2">
      <c r="A648" s="159">
        <v>637</v>
      </c>
      <c r="B648" s="160">
        <f t="shared" si="30"/>
        <v>139.13</v>
      </c>
      <c r="C648" s="161">
        <v>278.20999999999998</v>
      </c>
      <c r="D648" s="162">
        <v>44710</v>
      </c>
      <c r="E648" s="163">
        <v>31909</v>
      </c>
      <c r="F648" s="162">
        <f t="shared" si="29"/>
        <v>1777</v>
      </c>
      <c r="G648" s="164">
        <f t="shared" si="28"/>
        <v>1308</v>
      </c>
      <c r="H648" s="163">
        <v>14</v>
      </c>
    </row>
    <row r="649" spans="1:8" x14ac:dyDescent="0.2">
      <c r="A649" s="159">
        <v>638</v>
      </c>
      <c r="B649" s="160">
        <f t="shared" si="30"/>
        <v>139.13999999999999</v>
      </c>
      <c r="C649" s="161">
        <v>278.20999999999998</v>
      </c>
      <c r="D649" s="162">
        <v>44710</v>
      </c>
      <c r="E649" s="163">
        <v>31909</v>
      </c>
      <c r="F649" s="162">
        <f t="shared" si="29"/>
        <v>1777</v>
      </c>
      <c r="G649" s="164">
        <f t="shared" si="28"/>
        <v>1308</v>
      </c>
      <c r="H649" s="163">
        <v>14</v>
      </c>
    </row>
    <row r="650" spans="1:8" x14ac:dyDescent="0.2">
      <c r="A650" s="159">
        <v>639</v>
      </c>
      <c r="B650" s="160">
        <f t="shared" si="30"/>
        <v>139.13999999999999</v>
      </c>
      <c r="C650" s="161">
        <v>278.20999999999998</v>
      </c>
      <c r="D650" s="162">
        <v>44710</v>
      </c>
      <c r="E650" s="163">
        <v>31909</v>
      </c>
      <c r="F650" s="162">
        <f t="shared" si="29"/>
        <v>1777</v>
      </c>
      <c r="G650" s="164">
        <f t="shared" si="28"/>
        <v>1308</v>
      </c>
      <c r="H650" s="163">
        <v>14</v>
      </c>
    </row>
    <row r="651" spans="1:8" x14ac:dyDescent="0.2">
      <c r="A651" s="159">
        <v>640</v>
      </c>
      <c r="B651" s="160">
        <f t="shared" si="30"/>
        <v>139.15</v>
      </c>
      <c r="C651" s="161">
        <v>278.20999999999998</v>
      </c>
      <c r="D651" s="162">
        <v>44710</v>
      </c>
      <c r="E651" s="163">
        <v>31909</v>
      </c>
      <c r="F651" s="162">
        <f t="shared" si="29"/>
        <v>1777</v>
      </c>
      <c r="G651" s="164">
        <f t="shared" si="28"/>
        <v>1308</v>
      </c>
      <c r="H651" s="163">
        <v>14</v>
      </c>
    </row>
    <row r="652" spans="1:8" x14ac:dyDescent="0.2">
      <c r="A652" s="159">
        <v>641</v>
      </c>
      <c r="B652" s="160">
        <f t="shared" si="30"/>
        <v>139.15</v>
      </c>
      <c r="C652" s="161">
        <v>278.20999999999998</v>
      </c>
      <c r="D652" s="162">
        <v>44710</v>
      </c>
      <c r="E652" s="163">
        <v>31909</v>
      </c>
      <c r="F652" s="162">
        <f t="shared" si="29"/>
        <v>1777</v>
      </c>
      <c r="G652" s="164">
        <f t="shared" si="28"/>
        <v>1308</v>
      </c>
      <c r="H652" s="163">
        <v>14</v>
      </c>
    </row>
    <row r="653" spans="1:8" x14ac:dyDescent="0.2">
      <c r="A653" s="159">
        <v>642</v>
      </c>
      <c r="B653" s="160">
        <f t="shared" si="30"/>
        <v>139.16</v>
      </c>
      <c r="C653" s="161">
        <v>278.20999999999998</v>
      </c>
      <c r="D653" s="162">
        <v>44710</v>
      </c>
      <c r="E653" s="163">
        <v>31909</v>
      </c>
      <c r="F653" s="162">
        <f t="shared" si="29"/>
        <v>1777</v>
      </c>
      <c r="G653" s="164">
        <f t="shared" si="28"/>
        <v>1308</v>
      </c>
      <c r="H653" s="163">
        <v>14</v>
      </c>
    </row>
    <row r="654" spans="1:8" x14ac:dyDescent="0.2">
      <c r="A654" s="159">
        <v>643</v>
      </c>
      <c r="B654" s="160">
        <f t="shared" si="30"/>
        <v>139.16</v>
      </c>
      <c r="C654" s="161">
        <v>278.20999999999998</v>
      </c>
      <c r="D654" s="162">
        <v>44710</v>
      </c>
      <c r="E654" s="163">
        <v>31909</v>
      </c>
      <c r="F654" s="162">
        <f t="shared" si="29"/>
        <v>1777</v>
      </c>
      <c r="G654" s="164">
        <f t="shared" ref="G654:G717" si="31">ROUND(0.25*12*(1/B654*D654+1/C654*E654),0)</f>
        <v>1308</v>
      </c>
      <c r="H654" s="163">
        <v>14</v>
      </c>
    </row>
    <row r="655" spans="1:8" x14ac:dyDescent="0.2">
      <c r="A655" s="159">
        <v>644</v>
      </c>
      <c r="B655" s="160">
        <f t="shared" si="30"/>
        <v>139.16999999999999</v>
      </c>
      <c r="C655" s="161">
        <v>278.20999999999998</v>
      </c>
      <c r="D655" s="162">
        <v>44710</v>
      </c>
      <c r="E655" s="163">
        <v>31909</v>
      </c>
      <c r="F655" s="162">
        <f t="shared" ref="F655:F718" si="32">ROUND(0.25*12*1.348*(1/B655*D655+1/C655*E655)+H655,0)</f>
        <v>1777</v>
      </c>
      <c r="G655" s="164">
        <f t="shared" si="31"/>
        <v>1308</v>
      </c>
      <c r="H655" s="163">
        <v>14</v>
      </c>
    </row>
    <row r="656" spans="1:8" x14ac:dyDescent="0.2">
      <c r="A656" s="159">
        <v>645</v>
      </c>
      <c r="B656" s="160">
        <f t="shared" si="30"/>
        <v>139.16999999999999</v>
      </c>
      <c r="C656" s="161">
        <v>278.20999999999998</v>
      </c>
      <c r="D656" s="162">
        <v>44710</v>
      </c>
      <c r="E656" s="163">
        <v>31909</v>
      </c>
      <c r="F656" s="162">
        <f t="shared" si="32"/>
        <v>1777</v>
      </c>
      <c r="G656" s="164">
        <f t="shared" si="31"/>
        <v>1308</v>
      </c>
      <c r="H656" s="163">
        <v>14</v>
      </c>
    </row>
    <row r="657" spans="1:8" x14ac:dyDescent="0.2">
      <c r="A657" s="159">
        <v>646</v>
      </c>
      <c r="B657" s="160">
        <f t="shared" si="30"/>
        <v>139.18</v>
      </c>
      <c r="C657" s="161">
        <v>278.20999999999998</v>
      </c>
      <c r="D657" s="162">
        <v>44710</v>
      </c>
      <c r="E657" s="163">
        <v>31909</v>
      </c>
      <c r="F657" s="162">
        <f t="shared" si="32"/>
        <v>1777</v>
      </c>
      <c r="G657" s="164">
        <f t="shared" si="31"/>
        <v>1308</v>
      </c>
      <c r="H657" s="163">
        <v>14</v>
      </c>
    </row>
    <row r="658" spans="1:8" x14ac:dyDescent="0.2">
      <c r="A658" s="159">
        <v>647</v>
      </c>
      <c r="B658" s="160">
        <f t="shared" si="30"/>
        <v>139.18</v>
      </c>
      <c r="C658" s="161">
        <v>278.20999999999998</v>
      </c>
      <c r="D658" s="162">
        <v>44710</v>
      </c>
      <c r="E658" s="163">
        <v>31909</v>
      </c>
      <c r="F658" s="162">
        <f t="shared" si="32"/>
        <v>1777</v>
      </c>
      <c r="G658" s="164">
        <f t="shared" si="31"/>
        <v>1308</v>
      </c>
      <c r="H658" s="163">
        <v>14</v>
      </c>
    </row>
    <row r="659" spans="1:8" x14ac:dyDescent="0.2">
      <c r="A659" s="159">
        <v>648</v>
      </c>
      <c r="B659" s="160">
        <f t="shared" si="30"/>
        <v>139.18</v>
      </c>
      <c r="C659" s="161">
        <v>278.20999999999998</v>
      </c>
      <c r="D659" s="162">
        <v>44710</v>
      </c>
      <c r="E659" s="163">
        <v>31909</v>
      </c>
      <c r="F659" s="162">
        <f t="shared" si="32"/>
        <v>1777</v>
      </c>
      <c r="G659" s="164">
        <f t="shared" si="31"/>
        <v>1308</v>
      </c>
      <c r="H659" s="163">
        <v>14</v>
      </c>
    </row>
    <row r="660" spans="1:8" x14ac:dyDescent="0.2">
      <c r="A660" s="159">
        <v>649</v>
      </c>
      <c r="B660" s="160">
        <f t="shared" si="30"/>
        <v>139.19</v>
      </c>
      <c r="C660" s="161">
        <v>278.20999999999998</v>
      </c>
      <c r="D660" s="162">
        <v>44710</v>
      </c>
      <c r="E660" s="163">
        <v>31909</v>
      </c>
      <c r="F660" s="162">
        <f t="shared" si="32"/>
        <v>1777</v>
      </c>
      <c r="G660" s="164">
        <f t="shared" si="31"/>
        <v>1308</v>
      </c>
      <c r="H660" s="163">
        <v>14</v>
      </c>
    </row>
    <row r="661" spans="1:8" x14ac:dyDescent="0.2">
      <c r="A661" s="159">
        <v>650</v>
      </c>
      <c r="B661" s="160">
        <f t="shared" si="30"/>
        <v>139.19</v>
      </c>
      <c r="C661" s="161">
        <v>278.20999999999998</v>
      </c>
      <c r="D661" s="162">
        <v>44710</v>
      </c>
      <c r="E661" s="163">
        <v>31909</v>
      </c>
      <c r="F661" s="162">
        <f t="shared" si="32"/>
        <v>1777</v>
      </c>
      <c r="G661" s="164">
        <f t="shared" si="31"/>
        <v>1308</v>
      </c>
      <c r="H661" s="163">
        <v>14</v>
      </c>
    </row>
    <row r="662" spans="1:8" x14ac:dyDescent="0.2">
      <c r="A662" s="159">
        <v>651</v>
      </c>
      <c r="B662" s="160">
        <f t="shared" si="30"/>
        <v>139.19999999999999</v>
      </c>
      <c r="C662" s="161">
        <v>278.20999999999998</v>
      </c>
      <c r="D662" s="162">
        <v>44710</v>
      </c>
      <c r="E662" s="163">
        <v>31909</v>
      </c>
      <c r="F662" s="162">
        <f t="shared" si="32"/>
        <v>1777</v>
      </c>
      <c r="G662" s="164">
        <f t="shared" si="31"/>
        <v>1308</v>
      </c>
      <c r="H662" s="163">
        <v>14</v>
      </c>
    </row>
    <row r="663" spans="1:8" x14ac:dyDescent="0.2">
      <c r="A663" s="159">
        <v>652</v>
      </c>
      <c r="B663" s="160">
        <f t="shared" si="30"/>
        <v>139.19999999999999</v>
      </c>
      <c r="C663" s="161">
        <v>278.20999999999998</v>
      </c>
      <c r="D663" s="162">
        <v>44710</v>
      </c>
      <c r="E663" s="163">
        <v>31909</v>
      </c>
      <c r="F663" s="162">
        <f t="shared" si="32"/>
        <v>1777</v>
      </c>
      <c r="G663" s="164">
        <f t="shared" si="31"/>
        <v>1308</v>
      </c>
      <c r="H663" s="163">
        <v>14</v>
      </c>
    </row>
    <row r="664" spans="1:8" x14ac:dyDescent="0.2">
      <c r="A664" s="159">
        <v>653</v>
      </c>
      <c r="B664" s="160">
        <f t="shared" si="30"/>
        <v>139.21</v>
      </c>
      <c r="C664" s="161">
        <v>278.20999999999998</v>
      </c>
      <c r="D664" s="162">
        <v>44710</v>
      </c>
      <c r="E664" s="163">
        <v>31909</v>
      </c>
      <c r="F664" s="162">
        <f t="shared" si="32"/>
        <v>1777</v>
      </c>
      <c r="G664" s="164">
        <f t="shared" si="31"/>
        <v>1308</v>
      </c>
      <c r="H664" s="163">
        <v>14</v>
      </c>
    </row>
    <row r="665" spans="1:8" x14ac:dyDescent="0.2">
      <c r="A665" s="159">
        <v>654</v>
      </c>
      <c r="B665" s="160">
        <f t="shared" si="30"/>
        <v>139.21</v>
      </c>
      <c r="C665" s="161">
        <v>278.20999999999998</v>
      </c>
      <c r="D665" s="162">
        <v>44710</v>
      </c>
      <c r="E665" s="163">
        <v>31909</v>
      </c>
      <c r="F665" s="162">
        <f t="shared" si="32"/>
        <v>1777</v>
      </c>
      <c r="G665" s="164">
        <f t="shared" si="31"/>
        <v>1308</v>
      </c>
      <c r="H665" s="163">
        <v>14</v>
      </c>
    </row>
    <row r="666" spans="1:8" x14ac:dyDescent="0.2">
      <c r="A666" s="159">
        <v>655</v>
      </c>
      <c r="B666" s="160">
        <f t="shared" si="30"/>
        <v>139.22</v>
      </c>
      <c r="C666" s="161">
        <v>278.20999999999998</v>
      </c>
      <c r="D666" s="162">
        <v>44710</v>
      </c>
      <c r="E666" s="163">
        <v>31909</v>
      </c>
      <c r="F666" s="162">
        <f t="shared" si="32"/>
        <v>1777</v>
      </c>
      <c r="G666" s="164">
        <f t="shared" si="31"/>
        <v>1308</v>
      </c>
      <c r="H666" s="163">
        <v>14</v>
      </c>
    </row>
    <row r="667" spans="1:8" x14ac:dyDescent="0.2">
      <c r="A667" s="159">
        <v>656</v>
      </c>
      <c r="B667" s="160">
        <f t="shared" si="30"/>
        <v>139.22</v>
      </c>
      <c r="C667" s="161">
        <v>278.20999999999998</v>
      </c>
      <c r="D667" s="162">
        <v>44710</v>
      </c>
      <c r="E667" s="163">
        <v>31909</v>
      </c>
      <c r="F667" s="162">
        <f t="shared" si="32"/>
        <v>1777</v>
      </c>
      <c r="G667" s="164">
        <f t="shared" si="31"/>
        <v>1308</v>
      </c>
      <c r="H667" s="163">
        <v>14</v>
      </c>
    </row>
    <row r="668" spans="1:8" x14ac:dyDescent="0.2">
      <c r="A668" s="159">
        <v>657</v>
      </c>
      <c r="B668" s="160">
        <f t="shared" si="30"/>
        <v>139.22</v>
      </c>
      <c r="C668" s="161">
        <v>278.20999999999998</v>
      </c>
      <c r="D668" s="162">
        <v>44710</v>
      </c>
      <c r="E668" s="163">
        <v>31909</v>
      </c>
      <c r="F668" s="162">
        <f t="shared" si="32"/>
        <v>1777</v>
      </c>
      <c r="G668" s="164">
        <f t="shared" si="31"/>
        <v>1308</v>
      </c>
      <c r="H668" s="163">
        <v>14</v>
      </c>
    </row>
    <row r="669" spans="1:8" x14ac:dyDescent="0.2">
      <c r="A669" s="159">
        <v>658</v>
      </c>
      <c r="B669" s="160">
        <f t="shared" si="30"/>
        <v>139.22999999999999</v>
      </c>
      <c r="C669" s="161">
        <v>278.20999999999998</v>
      </c>
      <c r="D669" s="162">
        <v>44710</v>
      </c>
      <c r="E669" s="163">
        <v>31909</v>
      </c>
      <c r="F669" s="162">
        <f t="shared" si="32"/>
        <v>1776</v>
      </c>
      <c r="G669" s="164">
        <f t="shared" si="31"/>
        <v>1307</v>
      </c>
      <c r="H669" s="163">
        <v>14</v>
      </c>
    </row>
    <row r="670" spans="1:8" x14ac:dyDescent="0.2">
      <c r="A670" s="159">
        <v>659</v>
      </c>
      <c r="B670" s="160">
        <f t="shared" si="30"/>
        <v>139.22999999999999</v>
      </c>
      <c r="C670" s="161">
        <v>278.20999999999998</v>
      </c>
      <c r="D670" s="162">
        <v>44710</v>
      </c>
      <c r="E670" s="163">
        <v>31909</v>
      </c>
      <c r="F670" s="162">
        <f t="shared" si="32"/>
        <v>1776</v>
      </c>
      <c r="G670" s="164">
        <f t="shared" si="31"/>
        <v>1307</v>
      </c>
      <c r="H670" s="163">
        <v>14</v>
      </c>
    </row>
    <row r="671" spans="1:8" x14ac:dyDescent="0.2">
      <c r="A671" s="159">
        <v>660</v>
      </c>
      <c r="B671" s="160">
        <f t="shared" si="30"/>
        <v>139.24</v>
      </c>
      <c r="C671" s="161">
        <v>278.20999999999998</v>
      </c>
      <c r="D671" s="162">
        <v>44710</v>
      </c>
      <c r="E671" s="163">
        <v>31909</v>
      </c>
      <c r="F671" s="162">
        <f t="shared" si="32"/>
        <v>1776</v>
      </c>
      <c r="G671" s="164">
        <f t="shared" si="31"/>
        <v>1307</v>
      </c>
      <c r="H671" s="163">
        <v>14</v>
      </c>
    </row>
    <row r="672" spans="1:8" x14ac:dyDescent="0.2">
      <c r="A672" s="159">
        <v>661</v>
      </c>
      <c r="B672" s="160">
        <f t="shared" si="30"/>
        <v>139.24</v>
      </c>
      <c r="C672" s="161">
        <v>278.20999999999998</v>
      </c>
      <c r="D672" s="162">
        <v>44710</v>
      </c>
      <c r="E672" s="163">
        <v>31909</v>
      </c>
      <c r="F672" s="162">
        <f t="shared" si="32"/>
        <v>1776</v>
      </c>
      <c r="G672" s="164">
        <f t="shared" si="31"/>
        <v>1307</v>
      </c>
      <c r="H672" s="163">
        <v>14</v>
      </c>
    </row>
    <row r="673" spans="1:8" x14ac:dyDescent="0.2">
      <c r="A673" s="159">
        <v>662</v>
      </c>
      <c r="B673" s="160">
        <f t="shared" si="30"/>
        <v>139.25</v>
      </c>
      <c r="C673" s="161">
        <v>278.20999999999998</v>
      </c>
      <c r="D673" s="162">
        <v>44710</v>
      </c>
      <c r="E673" s="163">
        <v>31909</v>
      </c>
      <c r="F673" s="162">
        <f t="shared" si="32"/>
        <v>1776</v>
      </c>
      <c r="G673" s="164">
        <f t="shared" si="31"/>
        <v>1307</v>
      </c>
      <c r="H673" s="163">
        <v>14</v>
      </c>
    </row>
    <row r="674" spans="1:8" x14ac:dyDescent="0.2">
      <c r="A674" s="159">
        <v>663</v>
      </c>
      <c r="B674" s="160">
        <f t="shared" si="30"/>
        <v>139.25</v>
      </c>
      <c r="C674" s="161">
        <v>278.20999999999998</v>
      </c>
      <c r="D674" s="162">
        <v>44710</v>
      </c>
      <c r="E674" s="163">
        <v>31909</v>
      </c>
      <c r="F674" s="162">
        <f t="shared" si="32"/>
        <v>1776</v>
      </c>
      <c r="G674" s="164">
        <f t="shared" si="31"/>
        <v>1307</v>
      </c>
      <c r="H674" s="163">
        <v>14</v>
      </c>
    </row>
    <row r="675" spans="1:8" x14ac:dyDescent="0.2">
      <c r="A675" s="159">
        <v>664</v>
      </c>
      <c r="B675" s="160">
        <f t="shared" si="30"/>
        <v>139.26</v>
      </c>
      <c r="C675" s="161">
        <v>278.20999999999998</v>
      </c>
      <c r="D675" s="162">
        <v>44710</v>
      </c>
      <c r="E675" s="163">
        <v>31909</v>
      </c>
      <c r="F675" s="162">
        <f t="shared" si="32"/>
        <v>1776</v>
      </c>
      <c r="G675" s="164">
        <f t="shared" si="31"/>
        <v>1307</v>
      </c>
      <c r="H675" s="163">
        <v>14</v>
      </c>
    </row>
    <row r="676" spans="1:8" x14ac:dyDescent="0.2">
      <c r="A676" s="159">
        <v>665</v>
      </c>
      <c r="B676" s="160">
        <f t="shared" si="30"/>
        <v>139.26</v>
      </c>
      <c r="C676" s="161">
        <v>278.20999999999998</v>
      </c>
      <c r="D676" s="162">
        <v>44710</v>
      </c>
      <c r="E676" s="163">
        <v>31909</v>
      </c>
      <c r="F676" s="162">
        <f t="shared" si="32"/>
        <v>1776</v>
      </c>
      <c r="G676" s="164">
        <f t="shared" si="31"/>
        <v>1307</v>
      </c>
      <c r="H676" s="163">
        <v>14</v>
      </c>
    </row>
    <row r="677" spans="1:8" x14ac:dyDescent="0.2">
      <c r="A677" s="159">
        <v>666</v>
      </c>
      <c r="B677" s="160">
        <f t="shared" si="30"/>
        <v>139.26</v>
      </c>
      <c r="C677" s="161">
        <v>278.20999999999998</v>
      </c>
      <c r="D677" s="162">
        <v>44710</v>
      </c>
      <c r="E677" s="163">
        <v>31909</v>
      </c>
      <c r="F677" s="162">
        <f t="shared" si="32"/>
        <v>1776</v>
      </c>
      <c r="G677" s="164">
        <f t="shared" si="31"/>
        <v>1307</v>
      </c>
      <c r="H677" s="163">
        <v>14</v>
      </c>
    </row>
    <row r="678" spans="1:8" x14ac:dyDescent="0.2">
      <c r="A678" s="159">
        <v>667</v>
      </c>
      <c r="B678" s="160">
        <f t="shared" si="30"/>
        <v>139.27000000000001</v>
      </c>
      <c r="C678" s="161">
        <v>278.20999999999998</v>
      </c>
      <c r="D678" s="162">
        <v>44710</v>
      </c>
      <c r="E678" s="163">
        <v>31909</v>
      </c>
      <c r="F678" s="162">
        <f t="shared" si="32"/>
        <v>1776</v>
      </c>
      <c r="G678" s="164">
        <f t="shared" si="31"/>
        <v>1307</v>
      </c>
      <c r="H678" s="163">
        <v>14</v>
      </c>
    </row>
    <row r="679" spans="1:8" x14ac:dyDescent="0.2">
      <c r="A679" s="159">
        <v>668</v>
      </c>
      <c r="B679" s="160">
        <f t="shared" si="30"/>
        <v>139.27000000000001</v>
      </c>
      <c r="C679" s="161">
        <v>278.20999999999998</v>
      </c>
      <c r="D679" s="162">
        <v>44710</v>
      </c>
      <c r="E679" s="163">
        <v>31909</v>
      </c>
      <c r="F679" s="162">
        <f t="shared" si="32"/>
        <v>1776</v>
      </c>
      <c r="G679" s="164">
        <f t="shared" si="31"/>
        <v>1307</v>
      </c>
      <c r="H679" s="163">
        <v>14</v>
      </c>
    </row>
    <row r="680" spans="1:8" x14ac:dyDescent="0.2">
      <c r="A680" s="159">
        <v>669</v>
      </c>
      <c r="B680" s="160">
        <f t="shared" si="30"/>
        <v>139.28</v>
      </c>
      <c r="C680" s="161">
        <v>278.20999999999998</v>
      </c>
      <c r="D680" s="162">
        <v>44710</v>
      </c>
      <c r="E680" s="163">
        <v>31909</v>
      </c>
      <c r="F680" s="162">
        <f t="shared" si="32"/>
        <v>1776</v>
      </c>
      <c r="G680" s="164">
        <f t="shared" si="31"/>
        <v>1307</v>
      </c>
      <c r="H680" s="163">
        <v>14</v>
      </c>
    </row>
    <row r="681" spans="1:8" x14ac:dyDescent="0.2">
      <c r="A681" s="159">
        <v>670</v>
      </c>
      <c r="B681" s="160">
        <f t="shared" si="30"/>
        <v>139.28</v>
      </c>
      <c r="C681" s="161">
        <v>278.20999999999998</v>
      </c>
      <c r="D681" s="162">
        <v>44710</v>
      </c>
      <c r="E681" s="163">
        <v>31909</v>
      </c>
      <c r="F681" s="162">
        <f t="shared" si="32"/>
        <v>1776</v>
      </c>
      <c r="G681" s="164">
        <f t="shared" si="31"/>
        <v>1307</v>
      </c>
      <c r="H681" s="163">
        <v>14</v>
      </c>
    </row>
    <row r="682" spans="1:8" x14ac:dyDescent="0.2">
      <c r="A682" s="159">
        <v>671</v>
      </c>
      <c r="B682" s="160">
        <f t="shared" si="30"/>
        <v>139.29</v>
      </c>
      <c r="C682" s="161">
        <v>278.20999999999998</v>
      </c>
      <c r="D682" s="162">
        <v>44710</v>
      </c>
      <c r="E682" s="163">
        <v>31909</v>
      </c>
      <c r="F682" s="162">
        <f t="shared" si="32"/>
        <v>1776</v>
      </c>
      <c r="G682" s="164">
        <f t="shared" si="31"/>
        <v>1307</v>
      </c>
      <c r="H682" s="163">
        <v>14</v>
      </c>
    </row>
    <row r="683" spans="1:8" x14ac:dyDescent="0.2">
      <c r="A683" s="159">
        <v>672</v>
      </c>
      <c r="B683" s="160">
        <f t="shared" si="30"/>
        <v>139.29</v>
      </c>
      <c r="C683" s="161">
        <v>278.20999999999998</v>
      </c>
      <c r="D683" s="162">
        <v>44710</v>
      </c>
      <c r="E683" s="163">
        <v>31909</v>
      </c>
      <c r="F683" s="162">
        <f t="shared" si="32"/>
        <v>1776</v>
      </c>
      <c r="G683" s="164">
        <f t="shared" si="31"/>
        <v>1307</v>
      </c>
      <c r="H683" s="163">
        <v>14</v>
      </c>
    </row>
    <row r="684" spans="1:8" x14ac:dyDescent="0.2">
      <c r="A684" s="159">
        <v>673</v>
      </c>
      <c r="B684" s="160">
        <f t="shared" si="30"/>
        <v>139.29</v>
      </c>
      <c r="C684" s="161">
        <v>278.20999999999998</v>
      </c>
      <c r="D684" s="162">
        <v>44710</v>
      </c>
      <c r="E684" s="163">
        <v>31909</v>
      </c>
      <c r="F684" s="162">
        <f t="shared" si="32"/>
        <v>1776</v>
      </c>
      <c r="G684" s="164">
        <f t="shared" si="31"/>
        <v>1307</v>
      </c>
      <c r="H684" s="163">
        <v>14</v>
      </c>
    </row>
    <row r="685" spans="1:8" x14ac:dyDescent="0.2">
      <c r="A685" s="159">
        <v>674</v>
      </c>
      <c r="B685" s="160">
        <f t="shared" si="30"/>
        <v>139.30000000000001</v>
      </c>
      <c r="C685" s="161">
        <v>278.20999999999998</v>
      </c>
      <c r="D685" s="162">
        <v>44710</v>
      </c>
      <c r="E685" s="163">
        <v>31909</v>
      </c>
      <c r="F685" s="162">
        <f t="shared" si="32"/>
        <v>1776</v>
      </c>
      <c r="G685" s="164">
        <f t="shared" si="31"/>
        <v>1307</v>
      </c>
      <c r="H685" s="163">
        <v>14</v>
      </c>
    </row>
    <row r="686" spans="1:8" x14ac:dyDescent="0.2">
      <c r="A686" s="159">
        <v>675</v>
      </c>
      <c r="B686" s="160">
        <f t="shared" si="30"/>
        <v>139.30000000000001</v>
      </c>
      <c r="C686" s="161">
        <v>278.20999999999998</v>
      </c>
      <c r="D686" s="162">
        <v>44710</v>
      </c>
      <c r="E686" s="163">
        <v>31909</v>
      </c>
      <c r="F686" s="162">
        <f t="shared" si="32"/>
        <v>1776</v>
      </c>
      <c r="G686" s="164">
        <f t="shared" si="31"/>
        <v>1307</v>
      </c>
      <c r="H686" s="163">
        <v>14</v>
      </c>
    </row>
    <row r="687" spans="1:8" x14ac:dyDescent="0.2">
      <c r="A687" s="159">
        <v>676</v>
      </c>
      <c r="B687" s="160">
        <f t="shared" si="30"/>
        <v>139.31</v>
      </c>
      <c r="C687" s="161">
        <v>278.20999999999998</v>
      </c>
      <c r="D687" s="162">
        <v>44710</v>
      </c>
      <c r="E687" s="163">
        <v>31909</v>
      </c>
      <c r="F687" s="162">
        <f t="shared" si="32"/>
        <v>1776</v>
      </c>
      <c r="G687" s="164">
        <f t="shared" si="31"/>
        <v>1307</v>
      </c>
      <c r="H687" s="163">
        <v>14</v>
      </c>
    </row>
    <row r="688" spans="1:8" x14ac:dyDescent="0.2">
      <c r="A688" s="159">
        <v>677</v>
      </c>
      <c r="B688" s="160">
        <f t="shared" si="30"/>
        <v>139.31</v>
      </c>
      <c r="C688" s="161">
        <v>278.20999999999998</v>
      </c>
      <c r="D688" s="162">
        <v>44710</v>
      </c>
      <c r="E688" s="163">
        <v>31909</v>
      </c>
      <c r="F688" s="162">
        <f t="shared" si="32"/>
        <v>1776</v>
      </c>
      <c r="G688" s="164">
        <f t="shared" si="31"/>
        <v>1307</v>
      </c>
      <c r="H688" s="163">
        <v>14</v>
      </c>
    </row>
    <row r="689" spans="1:8" x14ac:dyDescent="0.2">
      <c r="A689" s="159">
        <v>678</v>
      </c>
      <c r="B689" s="160">
        <f t="shared" si="30"/>
        <v>139.32</v>
      </c>
      <c r="C689" s="161">
        <v>278.20999999999998</v>
      </c>
      <c r="D689" s="162">
        <v>44710</v>
      </c>
      <c r="E689" s="163">
        <v>31909</v>
      </c>
      <c r="F689" s="162">
        <f t="shared" si="32"/>
        <v>1776</v>
      </c>
      <c r="G689" s="164">
        <f t="shared" si="31"/>
        <v>1307</v>
      </c>
      <c r="H689" s="163">
        <v>14</v>
      </c>
    </row>
    <row r="690" spans="1:8" x14ac:dyDescent="0.2">
      <c r="A690" s="159">
        <v>679</v>
      </c>
      <c r="B690" s="160">
        <f t="shared" si="30"/>
        <v>139.32</v>
      </c>
      <c r="C690" s="161">
        <v>278.20999999999998</v>
      </c>
      <c r="D690" s="162">
        <v>44710</v>
      </c>
      <c r="E690" s="163">
        <v>31909</v>
      </c>
      <c r="F690" s="162">
        <f t="shared" si="32"/>
        <v>1776</v>
      </c>
      <c r="G690" s="164">
        <f t="shared" si="31"/>
        <v>1307</v>
      </c>
      <c r="H690" s="163">
        <v>14</v>
      </c>
    </row>
    <row r="691" spans="1:8" x14ac:dyDescent="0.2">
      <c r="A691" s="159">
        <v>680</v>
      </c>
      <c r="B691" s="160">
        <f t="shared" si="30"/>
        <v>139.32</v>
      </c>
      <c r="C691" s="161">
        <v>278.20999999999998</v>
      </c>
      <c r="D691" s="162">
        <v>44710</v>
      </c>
      <c r="E691" s="163">
        <v>31909</v>
      </c>
      <c r="F691" s="162">
        <f t="shared" si="32"/>
        <v>1776</v>
      </c>
      <c r="G691" s="164">
        <f t="shared" si="31"/>
        <v>1307</v>
      </c>
      <c r="H691" s="163">
        <v>14</v>
      </c>
    </row>
    <row r="692" spans="1:8" x14ac:dyDescent="0.2">
      <c r="A692" s="159">
        <v>681</v>
      </c>
      <c r="B692" s="160">
        <f t="shared" si="30"/>
        <v>139.33000000000001</v>
      </c>
      <c r="C692" s="161">
        <v>278.20999999999998</v>
      </c>
      <c r="D692" s="162">
        <v>44710</v>
      </c>
      <c r="E692" s="163">
        <v>31909</v>
      </c>
      <c r="F692" s="162">
        <f t="shared" si="32"/>
        <v>1776</v>
      </c>
      <c r="G692" s="164">
        <f t="shared" si="31"/>
        <v>1307</v>
      </c>
      <c r="H692" s="163">
        <v>14</v>
      </c>
    </row>
    <row r="693" spans="1:8" x14ac:dyDescent="0.2">
      <c r="A693" s="159">
        <v>682</v>
      </c>
      <c r="B693" s="160">
        <f t="shared" si="30"/>
        <v>139.33000000000001</v>
      </c>
      <c r="C693" s="161">
        <v>278.20999999999998</v>
      </c>
      <c r="D693" s="162">
        <v>44710</v>
      </c>
      <c r="E693" s="163">
        <v>31909</v>
      </c>
      <c r="F693" s="162">
        <f t="shared" si="32"/>
        <v>1776</v>
      </c>
      <c r="G693" s="164">
        <f t="shared" si="31"/>
        <v>1307</v>
      </c>
      <c r="H693" s="163">
        <v>14</v>
      </c>
    </row>
    <row r="694" spans="1:8" x14ac:dyDescent="0.2">
      <c r="A694" s="159">
        <v>683</v>
      </c>
      <c r="B694" s="160">
        <f t="shared" si="30"/>
        <v>139.34</v>
      </c>
      <c r="C694" s="161">
        <v>278.20999999999998</v>
      </c>
      <c r="D694" s="162">
        <v>44710</v>
      </c>
      <c r="E694" s="163">
        <v>31909</v>
      </c>
      <c r="F694" s="162">
        <f t="shared" si="32"/>
        <v>1775</v>
      </c>
      <c r="G694" s="164">
        <f t="shared" si="31"/>
        <v>1307</v>
      </c>
      <c r="H694" s="163">
        <v>14</v>
      </c>
    </row>
    <row r="695" spans="1:8" x14ac:dyDescent="0.2">
      <c r="A695" s="159">
        <v>684</v>
      </c>
      <c r="B695" s="160">
        <f t="shared" ref="B695:B758" si="33">ROUND(2.9*LN(A695)+120.41,2)</f>
        <v>139.34</v>
      </c>
      <c r="C695" s="161">
        <v>278.20999999999998</v>
      </c>
      <c r="D695" s="162">
        <v>44710</v>
      </c>
      <c r="E695" s="163">
        <v>31909</v>
      </c>
      <c r="F695" s="162">
        <f t="shared" si="32"/>
        <v>1775</v>
      </c>
      <c r="G695" s="164">
        <f t="shared" si="31"/>
        <v>1307</v>
      </c>
      <c r="H695" s="163">
        <v>14</v>
      </c>
    </row>
    <row r="696" spans="1:8" x14ac:dyDescent="0.2">
      <c r="A696" s="159">
        <v>685</v>
      </c>
      <c r="B696" s="160">
        <f t="shared" si="33"/>
        <v>139.35</v>
      </c>
      <c r="C696" s="161">
        <v>278.20999999999998</v>
      </c>
      <c r="D696" s="162">
        <v>44710</v>
      </c>
      <c r="E696" s="163">
        <v>31909</v>
      </c>
      <c r="F696" s="162">
        <f t="shared" si="32"/>
        <v>1775</v>
      </c>
      <c r="G696" s="164">
        <f t="shared" si="31"/>
        <v>1307</v>
      </c>
      <c r="H696" s="163">
        <v>14</v>
      </c>
    </row>
    <row r="697" spans="1:8" x14ac:dyDescent="0.2">
      <c r="A697" s="159">
        <v>686</v>
      </c>
      <c r="B697" s="160">
        <f t="shared" si="33"/>
        <v>139.35</v>
      </c>
      <c r="C697" s="161">
        <v>278.20999999999998</v>
      </c>
      <c r="D697" s="162">
        <v>44710</v>
      </c>
      <c r="E697" s="163">
        <v>31909</v>
      </c>
      <c r="F697" s="162">
        <f t="shared" si="32"/>
        <v>1775</v>
      </c>
      <c r="G697" s="164">
        <f t="shared" si="31"/>
        <v>1307</v>
      </c>
      <c r="H697" s="163">
        <v>14</v>
      </c>
    </row>
    <row r="698" spans="1:8" x14ac:dyDescent="0.2">
      <c r="A698" s="159">
        <v>687</v>
      </c>
      <c r="B698" s="160">
        <f t="shared" si="33"/>
        <v>139.35</v>
      </c>
      <c r="C698" s="161">
        <v>278.20999999999998</v>
      </c>
      <c r="D698" s="162">
        <v>44710</v>
      </c>
      <c r="E698" s="163">
        <v>31909</v>
      </c>
      <c r="F698" s="162">
        <f t="shared" si="32"/>
        <v>1775</v>
      </c>
      <c r="G698" s="164">
        <f t="shared" si="31"/>
        <v>1307</v>
      </c>
      <c r="H698" s="163">
        <v>14</v>
      </c>
    </row>
    <row r="699" spans="1:8" x14ac:dyDescent="0.2">
      <c r="A699" s="159">
        <v>688</v>
      </c>
      <c r="B699" s="160">
        <f t="shared" si="33"/>
        <v>139.36000000000001</v>
      </c>
      <c r="C699" s="161">
        <v>278.20999999999998</v>
      </c>
      <c r="D699" s="162">
        <v>44710</v>
      </c>
      <c r="E699" s="163">
        <v>31909</v>
      </c>
      <c r="F699" s="162">
        <f t="shared" si="32"/>
        <v>1775</v>
      </c>
      <c r="G699" s="164">
        <f t="shared" si="31"/>
        <v>1307</v>
      </c>
      <c r="H699" s="163">
        <v>14</v>
      </c>
    </row>
    <row r="700" spans="1:8" x14ac:dyDescent="0.2">
      <c r="A700" s="159">
        <v>689</v>
      </c>
      <c r="B700" s="160">
        <f t="shared" si="33"/>
        <v>139.36000000000001</v>
      </c>
      <c r="C700" s="161">
        <v>278.20999999999998</v>
      </c>
      <c r="D700" s="162">
        <v>44710</v>
      </c>
      <c r="E700" s="163">
        <v>31909</v>
      </c>
      <c r="F700" s="162">
        <f t="shared" si="32"/>
        <v>1775</v>
      </c>
      <c r="G700" s="164">
        <f t="shared" si="31"/>
        <v>1307</v>
      </c>
      <c r="H700" s="163">
        <v>14</v>
      </c>
    </row>
    <row r="701" spans="1:8" x14ac:dyDescent="0.2">
      <c r="A701" s="159">
        <v>690</v>
      </c>
      <c r="B701" s="160">
        <f t="shared" si="33"/>
        <v>139.37</v>
      </c>
      <c r="C701" s="161">
        <v>278.20999999999998</v>
      </c>
      <c r="D701" s="162">
        <v>44710</v>
      </c>
      <c r="E701" s="163">
        <v>31909</v>
      </c>
      <c r="F701" s="162">
        <f t="shared" si="32"/>
        <v>1775</v>
      </c>
      <c r="G701" s="164">
        <f t="shared" si="31"/>
        <v>1306</v>
      </c>
      <c r="H701" s="163">
        <v>14</v>
      </c>
    </row>
    <row r="702" spans="1:8" x14ac:dyDescent="0.2">
      <c r="A702" s="159">
        <v>691</v>
      </c>
      <c r="B702" s="160">
        <f t="shared" si="33"/>
        <v>139.37</v>
      </c>
      <c r="C702" s="161">
        <v>278.20999999999998</v>
      </c>
      <c r="D702" s="162">
        <v>44710</v>
      </c>
      <c r="E702" s="163">
        <v>31909</v>
      </c>
      <c r="F702" s="162">
        <f t="shared" si="32"/>
        <v>1775</v>
      </c>
      <c r="G702" s="164">
        <f t="shared" si="31"/>
        <v>1306</v>
      </c>
      <c r="H702" s="163">
        <v>14</v>
      </c>
    </row>
    <row r="703" spans="1:8" x14ac:dyDescent="0.2">
      <c r="A703" s="159">
        <v>692</v>
      </c>
      <c r="B703" s="160">
        <f t="shared" si="33"/>
        <v>139.37</v>
      </c>
      <c r="C703" s="161">
        <v>278.20999999999998</v>
      </c>
      <c r="D703" s="162">
        <v>44710</v>
      </c>
      <c r="E703" s="163">
        <v>31909</v>
      </c>
      <c r="F703" s="162">
        <f t="shared" si="32"/>
        <v>1775</v>
      </c>
      <c r="G703" s="164">
        <f t="shared" si="31"/>
        <v>1306</v>
      </c>
      <c r="H703" s="163">
        <v>14</v>
      </c>
    </row>
    <row r="704" spans="1:8" x14ac:dyDescent="0.2">
      <c r="A704" s="159">
        <v>693</v>
      </c>
      <c r="B704" s="160">
        <f t="shared" si="33"/>
        <v>139.38</v>
      </c>
      <c r="C704" s="161">
        <v>278.20999999999998</v>
      </c>
      <c r="D704" s="162">
        <v>44710</v>
      </c>
      <c r="E704" s="163">
        <v>31909</v>
      </c>
      <c r="F704" s="162">
        <f t="shared" si="32"/>
        <v>1775</v>
      </c>
      <c r="G704" s="164">
        <f t="shared" si="31"/>
        <v>1306</v>
      </c>
      <c r="H704" s="163">
        <v>14</v>
      </c>
    </row>
    <row r="705" spans="1:8" x14ac:dyDescent="0.2">
      <c r="A705" s="159">
        <v>694</v>
      </c>
      <c r="B705" s="160">
        <f t="shared" si="33"/>
        <v>139.38</v>
      </c>
      <c r="C705" s="161">
        <v>278.20999999999998</v>
      </c>
      <c r="D705" s="162">
        <v>44710</v>
      </c>
      <c r="E705" s="163">
        <v>31909</v>
      </c>
      <c r="F705" s="162">
        <f t="shared" si="32"/>
        <v>1775</v>
      </c>
      <c r="G705" s="164">
        <f t="shared" si="31"/>
        <v>1306</v>
      </c>
      <c r="H705" s="163">
        <v>14</v>
      </c>
    </row>
    <row r="706" spans="1:8" x14ac:dyDescent="0.2">
      <c r="A706" s="159">
        <v>695</v>
      </c>
      <c r="B706" s="160">
        <f t="shared" si="33"/>
        <v>139.38999999999999</v>
      </c>
      <c r="C706" s="161">
        <v>278.20999999999998</v>
      </c>
      <c r="D706" s="162">
        <v>44710</v>
      </c>
      <c r="E706" s="163">
        <v>31909</v>
      </c>
      <c r="F706" s="162">
        <f t="shared" si="32"/>
        <v>1775</v>
      </c>
      <c r="G706" s="164">
        <f t="shared" si="31"/>
        <v>1306</v>
      </c>
      <c r="H706" s="163">
        <v>14</v>
      </c>
    </row>
    <row r="707" spans="1:8" x14ac:dyDescent="0.2">
      <c r="A707" s="159">
        <v>696</v>
      </c>
      <c r="B707" s="160">
        <f t="shared" si="33"/>
        <v>139.38999999999999</v>
      </c>
      <c r="C707" s="161">
        <v>278.20999999999998</v>
      </c>
      <c r="D707" s="162">
        <v>44710</v>
      </c>
      <c r="E707" s="163">
        <v>31909</v>
      </c>
      <c r="F707" s="162">
        <f t="shared" si="32"/>
        <v>1775</v>
      </c>
      <c r="G707" s="164">
        <f t="shared" si="31"/>
        <v>1306</v>
      </c>
      <c r="H707" s="163">
        <v>14</v>
      </c>
    </row>
    <row r="708" spans="1:8" x14ac:dyDescent="0.2">
      <c r="A708" s="159">
        <v>697</v>
      </c>
      <c r="B708" s="160">
        <f t="shared" si="33"/>
        <v>139.4</v>
      </c>
      <c r="C708" s="161">
        <v>278.20999999999998</v>
      </c>
      <c r="D708" s="162">
        <v>44710</v>
      </c>
      <c r="E708" s="163">
        <v>31909</v>
      </c>
      <c r="F708" s="162">
        <f t="shared" si="32"/>
        <v>1775</v>
      </c>
      <c r="G708" s="164">
        <f t="shared" si="31"/>
        <v>1306</v>
      </c>
      <c r="H708" s="163">
        <v>14</v>
      </c>
    </row>
    <row r="709" spans="1:8" x14ac:dyDescent="0.2">
      <c r="A709" s="159">
        <v>698</v>
      </c>
      <c r="B709" s="160">
        <f t="shared" si="33"/>
        <v>139.4</v>
      </c>
      <c r="C709" s="161">
        <v>278.20999999999998</v>
      </c>
      <c r="D709" s="162">
        <v>44710</v>
      </c>
      <c r="E709" s="163">
        <v>31909</v>
      </c>
      <c r="F709" s="162">
        <f t="shared" si="32"/>
        <v>1775</v>
      </c>
      <c r="G709" s="164">
        <f t="shared" si="31"/>
        <v>1306</v>
      </c>
      <c r="H709" s="163">
        <v>14</v>
      </c>
    </row>
    <row r="710" spans="1:8" x14ac:dyDescent="0.2">
      <c r="A710" s="159">
        <v>699</v>
      </c>
      <c r="B710" s="160">
        <f t="shared" si="33"/>
        <v>139.4</v>
      </c>
      <c r="C710" s="161">
        <v>278.20999999999998</v>
      </c>
      <c r="D710" s="162">
        <v>44710</v>
      </c>
      <c r="E710" s="163">
        <v>31909</v>
      </c>
      <c r="F710" s="162">
        <f t="shared" si="32"/>
        <v>1775</v>
      </c>
      <c r="G710" s="164">
        <f t="shared" si="31"/>
        <v>1306</v>
      </c>
      <c r="H710" s="163">
        <v>14</v>
      </c>
    </row>
    <row r="711" spans="1:8" x14ac:dyDescent="0.2">
      <c r="A711" s="159">
        <v>700</v>
      </c>
      <c r="B711" s="160">
        <f t="shared" si="33"/>
        <v>139.41</v>
      </c>
      <c r="C711" s="161">
        <v>278.20999999999998</v>
      </c>
      <c r="D711" s="162">
        <v>44710</v>
      </c>
      <c r="E711" s="163">
        <v>31909</v>
      </c>
      <c r="F711" s="162">
        <f t="shared" si="32"/>
        <v>1775</v>
      </c>
      <c r="G711" s="164">
        <f t="shared" si="31"/>
        <v>1306</v>
      </c>
      <c r="H711" s="163">
        <v>14</v>
      </c>
    </row>
    <row r="712" spans="1:8" x14ac:dyDescent="0.2">
      <c r="A712" s="159">
        <v>701</v>
      </c>
      <c r="B712" s="160">
        <f t="shared" si="33"/>
        <v>139.41</v>
      </c>
      <c r="C712" s="161">
        <v>278.20999999999998</v>
      </c>
      <c r="D712" s="162">
        <v>44710</v>
      </c>
      <c r="E712" s="163">
        <v>31909</v>
      </c>
      <c r="F712" s="162">
        <f t="shared" si="32"/>
        <v>1775</v>
      </c>
      <c r="G712" s="164">
        <f t="shared" si="31"/>
        <v>1306</v>
      </c>
      <c r="H712" s="163">
        <v>14</v>
      </c>
    </row>
    <row r="713" spans="1:8" x14ac:dyDescent="0.2">
      <c r="A713" s="159">
        <v>702</v>
      </c>
      <c r="B713" s="160">
        <f t="shared" si="33"/>
        <v>139.41999999999999</v>
      </c>
      <c r="C713" s="161">
        <v>278.20999999999998</v>
      </c>
      <c r="D713" s="162">
        <v>44710</v>
      </c>
      <c r="E713" s="163">
        <v>31909</v>
      </c>
      <c r="F713" s="162">
        <f t="shared" si="32"/>
        <v>1775</v>
      </c>
      <c r="G713" s="164">
        <f t="shared" si="31"/>
        <v>1306</v>
      </c>
      <c r="H713" s="163">
        <v>14</v>
      </c>
    </row>
    <row r="714" spans="1:8" x14ac:dyDescent="0.2">
      <c r="A714" s="159">
        <v>703</v>
      </c>
      <c r="B714" s="160">
        <f t="shared" si="33"/>
        <v>139.41999999999999</v>
      </c>
      <c r="C714" s="161">
        <v>278.20999999999998</v>
      </c>
      <c r="D714" s="162">
        <v>44710</v>
      </c>
      <c r="E714" s="163">
        <v>31909</v>
      </c>
      <c r="F714" s="162">
        <f t="shared" si="32"/>
        <v>1775</v>
      </c>
      <c r="G714" s="164">
        <f t="shared" si="31"/>
        <v>1306</v>
      </c>
      <c r="H714" s="163">
        <v>14</v>
      </c>
    </row>
    <row r="715" spans="1:8" x14ac:dyDescent="0.2">
      <c r="A715" s="159">
        <v>704</v>
      </c>
      <c r="B715" s="160">
        <f t="shared" si="33"/>
        <v>139.41999999999999</v>
      </c>
      <c r="C715" s="161">
        <v>278.20999999999998</v>
      </c>
      <c r="D715" s="162">
        <v>44710</v>
      </c>
      <c r="E715" s="163">
        <v>31909</v>
      </c>
      <c r="F715" s="162">
        <f t="shared" si="32"/>
        <v>1775</v>
      </c>
      <c r="G715" s="164">
        <f t="shared" si="31"/>
        <v>1306</v>
      </c>
      <c r="H715" s="163">
        <v>14</v>
      </c>
    </row>
    <row r="716" spans="1:8" x14ac:dyDescent="0.2">
      <c r="A716" s="159">
        <v>705</v>
      </c>
      <c r="B716" s="160">
        <f t="shared" si="33"/>
        <v>139.43</v>
      </c>
      <c r="C716" s="161">
        <v>278.20999999999998</v>
      </c>
      <c r="D716" s="162">
        <v>44710</v>
      </c>
      <c r="E716" s="163">
        <v>31909</v>
      </c>
      <c r="F716" s="162">
        <f t="shared" si="32"/>
        <v>1775</v>
      </c>
      <c r="G716" s="164">
        <f t="shared" si="31"/>
        <v>1306</v>
      </c>
      <c r="H716" s="163">
        <v>14</v>
      </c>
    </row>
    <row r="717" spans="1:8" x14ac:dyDescent="0.2">
      <c r="A717" s="159">
        <v>706</v>
      </c>
      <c r="B717" s="160">
        <f t="shared" si="33"/>
        <v>139.43</v>
      </c>
      <c r="C717" s="161">
        <v>278.20999999999998</v>
      </c>
      <c r="D717" s="162">
        <v>44710</v>
      </c>
      <c r="E717" s="163">
        <v>31909</v>
      </c>
      <c r="F717" s="162">
        <f t="shared" si="32"/>
        <v>1775</v>
      </c>
      <c r="G717" s="164">
        <f t="shared" si="31"/>
        <v>1306</v>
      </c>
      <c r="H717" s="163">
        <v>14</v>
      </c>
    </row>
    <row r="718" spans="1:8" x14ac:dyDescent="0.2">
      <c r="A718" s="159">
        <v>707</v>
      </c>
      <c r="B718" s="160">
        <f t="shared" si="33"/>
        <v>139.44</v>
      </c>
      <c r="C718" s="161">
        <v>278.20999999999998</v>
      </c>
      <c r="D718" s="162">
        <v>44710</v>
      </c>
      <c r="E718" s="163">
        <v>31909</v>
      </c>
      <c r="F718" s="162">
        <f t="shared" si="32"/>
        <v>1774</v>
      </c>
      <c r="G718" s="164">
        <f t="shared" ref="G718:G781" si="34">ROUND(0.25*12*(1/B718*D718+1/C718*E718),0)</f>
        <v>1306</v>
      </c>
      <c r="H718" s="163">
        <v>14</v>
      </c>
    </row>
    <row r="719" spans="1:8" x14ac:dyDescent="0.2">
      <c r="A719" s="159">
        <v>708</v>
      </c>
      <c r="B719" s="160">
        <f t="shared" si="33"/>
        <v>139.44</v>
      </c>
      <c r="C719" s="161">
        <v>278.20999999999998</v>
      </c>
      <c r="D719" s="162">
        <v>44710</v>
      </c>
      <c r="E719" s="163">
        <v>31909</v>
      </c>
      <c r="F719" s="162">
        <f t="shared" ref="F719:F782" si="35">ROUND(0.25*12*1.348*(1/B719*D719+1/C719*E719)+H719,0)</f>
        <v>1774</v>
      </c>
      <c r="G719" s="164">
        <f t="shared" si="34"/>
        <v>1306</v>
      </c>
      <c r="H719" s="163">
        <v>14</v>
      </c>
    </row>
    <row r="720" spans="1:8" x14ac:dyDescent="0.2">
      <c r="A720" s="159">
        <v>709</v>
      </c>
      <c r="B720" s="160">
        <f t="shared" si="33"/>
        <v>139.44999999999999</v>
      </c>
      <c r="C720" s="161">
        <v>278.20999999999998</v>
      </c>
      <c r="D720" s="162">
        <v>44710</v>
      </c>
      <c r="E720" s="163">
        <v>31909</v>
      </c>
      <c r="F720" s="162">
        <f t="shared" si="35"/>
        <v>1774</v>
      </c>
      <c r="G720" s="164">
        <f t="shared" si="34"/>
        <v>1306</v>
      </c>
      <c r="H720" s="163">
        <v>14</v>
      </c>
    </row>
    <row r="721" spans="1:8" x14ac:dyDescent="0.2">
      <c r="A721" s="159">
        <v>710</v>
      </c>
      <c r="B721" s="160">
        <f t="shared" si="33"/>
        <v>139.44999999999999</v>
      </c>
      <c r="C721" s="161">
        <v>278.20999999999998</v>
      </c>
      <c r="D721" s="162">
        <v>44710</v>
      </c>
      <c r="E721" s="163">
        <v>31909</v>
      </c>
      <c r="F721" s="162">
        <f t="shared" si="35"/>
        <v>1774</v>
      </c>
      <c r="G721" s="164">
        <f t="shared" si="34"/>
        <v>1306</v>
      </c>
      <c r="H721" s="163">
        <v>14</v>
      </c>
    </row>
    <row r="722" spans="1:8" x14ac:dyDescent="0.2">
      <c r="A722" s="159">
        <v>711</v>
      </c>
      <c r="B722" s="160">
        <f t="shared" si="33"/>
        <v>139.44999999999999</v>
      </c>
      <c r="C722" s="161">
        <v>278.20999999999998</v>
      </c>
      <c r="D722" s="162">
        <v>44710</v>
      </c>
      <c r="E722" s="163">
        <v>31909</v>
      </c>
      <c r="F722" s="162">
        <f t="shared" si="35"/>
        <v>1774</v>
      </c>
      <c r="G722" s="164">
        <f t="shared" si="34"/>
        <v>1306</v>
      </c>
      <c r="H722" s="163">
        <v>14</v>
      </c>
    </row>
    <row r="723" spans="1:8" x14ac:dyDescent="0.2">
      <c r="A723" s="159">
        <v>712</v>
      </c>
      <c r="B723" s="160">
        <f t="shared" si="33"/>
        <v>139.46</v>
      </c>
      <c r="C723" s="161">
        <v>278.20999999999998</v>
      </c>
      <c r="D723" s="162">
        <v>44710</v>
      </c>
      <c r="E723" s="163">
        <v>31909</v>
      </c>
      <c r="F723" s="162">
        <f t="shared" si="35"/>
        <v>1774</v>
      </c>
      <c r="G723" s="164">
        <f t="shared" si="34"/>
        <v>1306</v>
      </c>
      <c r="H723" s="163">
        <v>14</v>
      </c>
    </row>
    <row r="724" spans="1:8" x14ac:dyDescent="0.2">
      <c r="A724" s="159">
        <v>713</v>
      </c>
      <c r="B724" s="160">
        <f t="shared" si="33"/>
        <v>139.46</v>
      </c>
      <c r="C724" s="161">
        <v>278.20999999999998</v>
      </c>
      <c r="D724" s="162">
        <v>44710</v>
      </c>
      <c r="E724" s="163">
        <v>31909</v>
      </c>
      <c r="F724" s="162">
        <f t="shared" si="35"/>
        <v>1774</v>
      </c>
      <c r="G724" s="164">
        <f t="shared" si="34"/>
        <v>1306</v>
      </c>
      <c r="H724" s="163">
        <v>14</v>
      </c>
    </row>
    <row r="725" spans="1:8" x14ac:dyDescent="0.2">
      <c r="A725" s="159">
        <v>714</v>
      </c>
      <c r="B725" s="160">
        <f t="shared" si="33"/>
        <v>139.47</v>
      </c>
      <c r="C725" s="161">
        <v>278.20999999999998</v>
      </c>
      <c r="D725" s="162">
        <v>44710</v>
      </c>
      <c r="E725" s="163">
        <v>31909</v>
      </c>
      <c r="F725" s="162">
        <f t="shared" si="35"/>
        <v>1774</v>
      </c>
      <c r="G725" s="164">
        <f t="shared" si="34"/>
        <v>1306</v>
      </c>
      <c r="H725" s="163">
        <v>14</v>
      </c>
    </row>
    <row r="726" spans="1:8" x14ac:dyDescent="0.2">
      <c r="A726" s="159">
        <v>715</v>
      </c>
      <c r="B726" s="160">
        <f t="shared" si="33"/>
        <v>139.47</v>
      </c>
      <c r="C726" s="161">
        <v>278.20999999999998</v>
      </c>
      <c r="D726" s="162">
        <v>44710</v>
      </c>
      <c r="E726" s="163">
        <v>31909</v>
      </c>
      <c r="F726" s="162">
        <f t="shared" si="35"/>
        <v>1774</v>
      </c>
      <c r="G726" s="164">
        <f t="shared" si="34"/>
        <v>1306</v>
      </c>
      <c r="H726" s="163">
        <v>14</v>
      </c>
    </row>
    <row r="727" spans="1:8" x14ac:dyDescent="0.2">
      <c r="A727" s="159">
        <v>716</v>
      </c>
      <c r="B727" s="160">
        <f t="shared" si="33"/>
        <v>139.47</v>
      </c>
      <c r="C727" s="161">
        <v>278.20999999999998</v>
      </c>
      <c r="D727" s="162">
        <v>44710</v>
      </c>
      <c r="E727" s="163">
        <v>31909</v>
      </c>
      <c r="F727" s="162">
        <f t="shared" si="35"/>
        <v>1774</v>
      </c>
      <c r="G727" s="164">
        <f t="shared" si="34"/>
        <v>1306</v>
      </c>
      <c r="H727" s="163">
        <v>14</v>
      </c>
    </row>
    <row r="728" spans="1:8" x14ac:dyDescent="0.2">
      <c r="A728" s="159">
        <v>717</v>
      </c>
      <c r="B728" s="160">
        <f t="shared" si="33"/>
        <v>139.47999999999999</v>
      </c>
      <c r="C728" s="161">
        <v>278.20999999999998</v>
      </c>
      <c r="D728" s="162">
        <v>44710</v>
      </c>
      <c r="E728" s="163">
        <v>31909</v>
      </c>
      <c r="F728" s="162">
        <f t="shared" si="35"/>
        <v>1774</v>
      </c>
      <c r="G728" s="164">
        <f t="shared" si="34"/>
        <v>1306</v>
      </c>
      <c r="H728" s="163">
        <v>14</v>
      </c>
    </row>
    <row r="729" spans="1:8" x14ac:dyDescent="0.2">
      <c r="A729" s="159">
        <v>718</v>
      </c>
      <c r="B729" s="160">
        <f t="shared" si="33"/>
        <v>139.47999999999999</v>
      </c>
      <c r="C729" s="161">
        <v>278.20999999999998</v>
      </c>
      <c r="D729" s="162">
        <v>44710</v>
      </c>
      <c r="E729" s="163">
        <v>31909</v>
      </c>
      <c r="F729" s="162">
        <f t="shared" si="35"/>
        <v>1774</v>
      </c>
      <c r="G729" s="164">
        <f t="shared" si="34"/>
        <v>1306</v>
      </c>
      <c r="H729" s="163">
        <v>14</v>
      </c>
    </row>
    <row r="730" spans="1:8" x14ac:dyDescent="0.2">
      <c r="A730" s="159">
        <v>719</v>
      </c>
      <c r="B730" s="160">
        <f t="shared" si="33"/>
        <v>139.49</v>
      </c>
      <c r="C730" s="161">
        <v>278.20999999999998</v>
      </c>
      <c r="D730" s="162">
        <v>44710</v>
      </c>
      <c r="E730" s="163">
        <v>31909</v>
      </c>
      <c r="F730" s="162">
        <f t="shared" si="35"/>
        <v>1774</v>
      </c>
      <c r="G730" s="164">
        <f t="shared" si="34"/>
        <v>1306</v>
      </c>
      <c r="H730" s="163">
        <v>14</v>
      </c>
    </row>
    <row r="731" spans="1:8" x14ac:dyDescent="0.2">
      <c r="A731" s="159">
        <v>720</v>
      </c>
      <c r="B731" s="160">
        <f t="shared" si="33"/>
        <v>139.49</v>
      </c>
      <c r="C731" s="161">
        <v>278.20999999999998</v>
      </c>
      <c r="D731" s="162">
        <v>44710</v>
      </c>
      <c r="E731" s="163">
        <v>31909</v>
      </c>
      <c r="F731" s="162">
        <f t="shared" si="35"/>
        <v>1774</v>
      </c>
      <c r="G731" s="164">
        <f t="shared" si="34"/>
        <v>1306</v>
      </c>
      <c r="H731" s="163">
        <v>14</v>
      </c>
    </row>
    <row r="732" spans="1:8" x14ac:dyDescent="0.2">
      <c r="A732" s="159">
        <v>721</v>
      </c>
      <c r="B732" s="160">
        <f t="shared" si="33"/>
        <v>139.49</v>
      </c>
      <c r="C732" s="161">
        <v>278.20999999999998</v>
      </c>
      <c r="D732" s="162">
        <v>44710</v>
      </c>
      <c r="E732" s="163">
        <v>31909</v>
      </c>
      <c r="F732" s="162">
        <f t="shared" si="35"/>
        <v>1774</v>
      </c>
      <c r="G732" s="164">
        <f t="shared" si="34"/>
        <v>1306</v>
      </c>
      <c r="H732" s="163">
        <v>14</v>
      </c>
    </row>
    <row r="733" spans="1:8" x14ac:dyDescent="0.2">
      <c r="A733" s="159">
        <v>722</v>
      </c>
      <c r="B733" s="160">
        <f t="shared" si="33"/>
        <v>139.5</v>
      </c>
      <c r="C733" s="161">
        <v>278.20999999999998</v>
      </c>
      <c r="D733" s="162">
        <v>44710</v>
      </c>
      <c r="E733" s="163">
        <v>31909</v>
      </c>
      <c r="F733" s="162">
        <f t="shared" si="35"/>
        <v>1774</v>
      </c>
      <c r="G733" s="164">
        <f t="shared" si="34"/>
        <v>1306</v>
      </c>
      <c r="H733" s="163">
        <v>14</v>
      </c>
    </row>
    <row r="734" spans="1:8" x14ac:dyDescent="0.2">
      <c r="A734" s="159">
        <v>723</v>
      </c>
      <c r="B734" s="160">
        <f t="shared" si="33"/>
        <v>139.5</v>
      </c>
      <c r="C734" s="161">
        <v>278.20999999999998</v>
      </c>
      <c r="D734" s="162">
        <v>44710</v>
      </c>
      <c r="E734" s="163">
        <v>31909</v>
      </c>
      <c r="F734" s="162">
        <f t="shared" si="35"/>
        <v>1774</v>
      </c>
      <c r="G734" s="164">
        <f t="shared" si="34"/>
        <v>1306</v>
      </c>
      <c r="H734" s="163">
        <v>14</v>
      </c>
    </row>
    <row r="735" spans="1:8" x14ac:dyDescent="0.2">
      <c r="A735" s="159">
        <v>724</v>
      </c>
      <c r="B735" s="160">
        <f t="shared" si="33"/>
        <v>139.51</v>
      </c>
      <c r="C735" s="161">
        <v>278.20999999999998</v>
      </c>
      <c r="D735" s="162">
        <v>44710</v>
      </c>
      <c r="E735" s="163">
        <v>31909</v>
      </c>
      <c r="F735" s="162">
        <f t="shared" si="35"/>
        <v>1774</v>
      </c>
      <c r="G735" s="164">
        <f t="shared" si="34"/>
        <v>1306</v>
      </c>
      <c r="H735" s="163">
        <v>14</v>
      </c>
    </row>
    <row r="736" spans="1:8" x14ac:dyDescent="0.2">
      <c r="A736" s="159">
        <v>725</v>
      </c>
      <c r="B736" s="160">
        <f t="shared" si="33"/>
        <v>139.51</v>
      </c>
      <c r="C736" s="161">
        <v>278.20999999999998</v>
      </c>
      <c r="D736" s="162">
        <v>44710</v>
      </c>
      <c r="E736" s="163">
        <v>31909</v>
      </c>
      <c r="F736" s="162">
        <f t="shared" si="35"/>
        <v>1774</v>
      </c>
      <c r="G736" s="164">
        <f t="shared" si="34"/>
        <v>1306</v>
      </c>
      <c r="H736" s="163">
        <v>14</v>
      </c>
    </row>
    <row r="737" spans="1:8" x14ac:dyDescent="0.2">
      <c r="A737" s="159">
        <v>726</v>
      </c>
      <c r="B737" s="160">
        <f t="shared" si="33"/>
        <v>139.51</v>
      </c>
      <c r="C737" s="161">
        <v>278.20999999999998</v>
      </c>
      <c r="D737" s="162">
        <v>44710</v>
      </c>
      <c r="E737" s="163">
        <v>31909</v>
      </c>
      <c r="F737" s="162">
        <f t="shared" si="35"/>
        <v>1774</v>
      </c>
      <c r="G737" s="164">
        <f t="shared" si="34"/>
        <v>1306</v>
      </c>
      <c r="H737" s="163">
        <v>14</v>
      </c>
    </row>
    <row r="738" spans="1:8" x14ac:dyDescent="0.2">
      <c r="A738" s="159">
        <v>727</v>
      </c>
      <c r="B738" s="160">
        <f t="shared" si="33"/>
        <v>139.52000000000001</v>
      </c>
      <c r="C738" s="161">
        <v>278.20999999999998</v>
      </c>
      <c r="D738" s="162">
        <v>44710</v>
      </c>
      <c r="E738" s="163">
        <v>31909</v>
      </c>
      <c r="F738" s="162">
        <f t="shared" si="35"/>
        <v>1774</v>
      </c>
      <c r="G738" s="164">
        <f t="shared" si="34"/>
        <v>1305</v>
      </c>
      <c r="H738" s="163">
        <v>14</v>
      </c>
    </row>
    <row r="739" spans="1:8" x14ac:dyDescent="0.2">
      <c r="A739" s="159">
        <v>728</v>
      </c>
      <c r="B739" s="160">
        <f t="shared" si="33"/>
        <v>139.52000000000001</v>
      </c>
      <c r="C739" s="161">
        <v>278.20999999999998</v>
      </c>
      <c r="D739" s="162">
        <v>44710</v>
      </c>
      <c r="E739" s="163">
        <v>31909</v>
      </c>
      <c r="F739" s="162">
        <f t="shared" si="35"/>
        <v>1774</v>
      </c>
      <c r="G739" s="164">
        <f t="shared" si="34"/>
        <v>1305</v>
      </c>
      <c r="H739" s="163">
        <v>14</v>
      </c>
    </row>
    <row r="740" spans="1:8" x14ac:dyDescent="0.2">
      <c r="A740" s="159">
        <v>729</v>
      </c>
      <c r="B740" s="160">
        <f t="shared" si="33"/>
        <v>139.53</v>
      </c>
      <c r="C740" s="161">
        <v>278.20999999999998</v>
      </c>
      <c r="D740" s="162">
        <v>44710</v>
      </c>
      <c r="E740" s="163">
        <v>31909</v>
      </c>
      <c r="F740" s="162">
        <f t="shared" si="35"/>
        <v>1774</v>
      </c>
      <c r="G740" s="164">
        <f t="shared" si="34"/>
        <v>1305</v>
      </c>
      <c r="H740" s="163">
        <v>14</v>
      </c>
    </row>
    <row r="741" spans="1:8" x14ac:dyDescent="0.2">
      <c r="A741" s="159">
        <v>730</v>
      </c>
      <c r="B741" s="160">
        <f t="shared" si="33"/>
        <v>139.53</v>
      </c>
      <c r="C741" s="161">
        <v>278.20999999999998</v>
      </c>
      <c r="D741" s="162">
        <v>44710</v>
      </c>
      <c r="E741" s="163">
        <v>31909</v>
      </c>
      <c r="F741" s="162">
        <f t="shared" si="35"/>
        <v>1774</v>
      </c>
      <c r="G741" s="164">
        <f t="shared" si="34"/>
        <v>1305</v>
      </c>
      <c r="H741" s="163">
        <v>14</v>
      </c>
    </row>
    <row r="742" spans="1:8" x14ac:dyDescent="0.2">
      <c r="A742" s="159">
        <v>731</v>
      </c>
      <c r="B742" s="160">
        <f t="shared" si="33"/>
        <v>139.53</v>
      </c>
      <c r="C742" s="161">
        <v>278.20999999999998</v>
      </c>
      <c r="D742" s="162">
        <v>44710</v>
      </c>
      <c r="E742" s="163">
        <v>31909</v>
      </c>
      <c r="F742" s="162">
        <f t="shared" si="35"/>
        <v>1774</v>
      </c>
      <c r="G742" s="164">
        <f t="shared" si="34"/>
        <v>1305</v>
      </c>
      <c r="H742" s="163">
        <v>14</v>
      </c>
    </row>
    <row r="743" spans="1:8" x14ac:dyDescent="0.2">
      <c r="A743" s="159">
        <v>732</v>
      </c>
      <c r="B743" s="160">
        <f t="shared" si="33"/>
        <v>139.54</v>
      </c>
      <c r="C743" s="161">
        <v>278.20999999999998</v>
      </c>
      <c r="D743" s="162">
        <v>44710</v>
      </c>
      <c r="E743" s="163">
        <v>31909</v>
      </c>
      <c r="F743" s="162">
        <f t="shared" si="35"/>
        <v>1774</v>
      </c>
      <c r="G743" s="164">
        <f t="shared" si="34"/>
        <v>1305</v>
      </c>
      <c r="H743" s="163">
        <v>14</v>
      </c>
    </row>
    <row r="744" spans="1:8" x14ac:dyDescent="0.2">
      <c r="A744" s="159">
        <v>733</v>
      </c>
      <c r="B744" s="160">
        <f t="shared" si="33"/>
        <v>139.54</v>
      </c>
      <c r="C744" s="161">
        <v>278.20999999999998</v>
      </c>
      <c r="D744" s="162">
        <v>44710</v>
      </c>
      <c r="E744" s="163">
        <v>31909</v>
      </c>
      <c r="F744" s="162">
        <f t="shared" si="35"/>
        <v>1774</v>
      </c>
      <c r="G744" s="164">
        <f t="shared" si="34"/>
        <v>1305</v>
      </c>
      <c r="H744" s="163">
        <v>14</v>
      </c>
    </row>
    <row r="745" spans="1:8" x14ac:dyDescent="0.2">
      <c r="A745" s="159">
        <v>734</v>
      </c>
      <c r="B745" s="160">
        <f t="shared" si="33"/>
        <v>139.55000000000001</v>
      </c>
      <c r="C745" s="161">
        <v>278.20999999999998</v>
      </c>
      <c r="D745" s="162">
        <v>44710</v>
      </c>
      <c r="E745" s="163">
        <v>31909</v>
      </c>
      <c r="F745" s="162">
        <f t="shared" si="35"/>
        <v>1773</v>
      </c>
      <c r="G745" s="164">
        <f t="shared" si="34"/>
        <v>1305</v>
      </c>
      <c r="H745" s="163">
        <v>14</v>
      </c>
    </row>
    <row r="746" spans="1:8" x14ac:dyDescent="0.2">
      <c r="A746" s="159">
        <v>735</v>
      </c>
      <c r="B746" s="160">
        <f t="shared" si="33"/>
        <v>139.55000000000001</v>
      </c>
      <c r="C746" s="161">
        <v>278.20999999999998</v>
      </c>
      <c r="D746" s="162">
        <v>44710</v>
      </c>
      <c r="E746" s="163">
        <v>31909</v>
      </c>
      <c r="F746" s="162">
        <f t="shared" si="35"/>
        <v>1773</v>
      </c>
      <c r="G746" s="164">
        <f t="shared" si="34"/>
        <v>1305</v>
      </c>
      <c r="H746" s="163">
        <v>14</v>
      </c>
    </row>
    <row r="747" spans="1:8" x14ac:dyDescent="0.2">
      <c r="A747" s="159">
        <v>736</v>
      </c>
      <c r="B747" s="160">
        <f t="shared" si="33"/>
        <v>139.55000000000001</v>
      </c>
      <c r="C747" s="161">
        <v>278.20999999999998</v>
      </c>
      <c r="D747" s="162">
        <v>44710</v>
      </c>
      <c r="E747" s="163">
        <v>31909</v>
      </c>
      <c r="F747" s="162">
        <f t="shared" si="35"/>
        <v>1773</v>
      </c>
      <c r="G747" s="164">
        <f t="shared" si="34"/>
        <v>1305</v>
      </c>
      <c r="H747" s="163">
        <v>14</v>
      </c>
    </row>
    <row r="748" spans="1:8" x14ac:dyDescent="0.2">
      <c r="A748" s="159">
        <v>737</v>
      </c>
      <c r="B748" s="160">
        <f t="shared" si="33"/>
        <v>139.56</v>
      </c>
      <c r="C748" s="161">
        <v>278.20999999999998</v>
      </c>
      <c r="D748" s="162">
        <v>44710</v>
      </c>
      <c r="E748" s="163">
        <v>31909</v>
      </c>
      <c r="F748" s="162">
        <f t="shared" si="35"/>
        <v>1773</v>
      </c>
      <c r="G748" s="164">
        <f t="shared" si="34"/>
        <v>1305</v>
      </c>
      <c r="H748" s="163">
        <v>14</v>
      </c>
    </row>
    <row r="749" spans="1:8" x14ac:dyDescent="0.2">
      <c r="A749" s="159">
        <v>738</v>
      </c>
      <c r="B749" s="160">
        <f t="shared" si="33"/>
        <v>139.56</v>
      </c>
      <c r="C749" s="161">
        <v>278.20999999999998</v>
      </c>
      <c r="D749" s="162">
        <v>44710</v>
      </c>
      <c r="E749" s="163">
        <v>31909</v>
      </c>
      <c r="F749" s="162">
        <f t="shared" si="35"/>
        <v>1773</v>
      </c>
      <c r="G749" s="164">
        <f t="shared" si="34"/>
        <v>1305</v>
      </c>
      <c r="H749" s="163">
        <v>14</v>
      </c>
    </row>
    <row r="750" spans="1:8" x14ac:dyDescent="0.2">
      <c r="A750" s="159">
        <v>739</v>
      </c>
      <c r="B750" s="160">
        <f t="shared" si="33"/>
        <v>139.57</v>
      </c>
      <c r="C750" s="161">
        <v>278.20999999999998</v>
      </c>
      <c r="D750" s="162">
        <v>44710</v>
      </c>
      <c r="E750" s="163">
        <v>31909</v>
      </c>
      <c r="F750" s="162">
        <f t="shared" si="35"/>
        <v>1773</v>
      </c>
      <c r="G750" s="164">
        <f t="shared" si="34"/>
        <v>1305</v>
      </c>
      <c r="H750" s="163">
        <v>14</v>
      </c>
    </row>
    <row r="751" spans="1:8" x14ac:dyDescent="0.2">
      <c r="A751" s="159">
        <v>740</v>
      </c>
      <c r="B751" s="160">
        <f t="shared" si="33"/>
        <v>139.57</v>
      </c>
      <c r="C751" s="161">
        <v>278.20999999999998</v>
      </c>
      <c r="D751" s="162">
        <v>44710</v>
      </c>
      <c r="E751" s="163">
        <v>31909</v>
      </c>
      <c r="F751" s="162">
        <f t="shared" si="35"/>
        <v>1773</v>
      </c>
      <c r="G751" s="164">
        <f t="shared" si="34"/>
        <v>1305</v>
      </c>
      <c r="H751" s="163">
        <v>14</v>
      </c>
    </row>
    <row r="752" spans="1:8" x14ac:dyDescent="0.2">
      <c r="A752" s="159">
        <v>741</v>
      </c>
      <c r="B752" s="160">
        <f t="shared" si="33"/>
        <v>139.57</v>
      </c>
      <c r="C752" s="161">
        <v>278.20999999999998</v>
      </c>
      <c r="D752" s="162">
        <v>44710</v>
      </c>
      <c r="E752" s="163">
        <v>31909</v>
      </c>
      <c r="F752" s="162">
        <f t="shared" si="35"/>
        <v>1773</v>
      </c>
      <c r="G752" s="164">
        <f t="shared" si="34"/>
        <v>1305</v>
      </c>
      <c r="H752" s="163">
        <v>14</v>
      </c>
    </row>
    <row r="753" spans="1:8" x14ac:dyDescent="0.2">
      <c r="A753" s="159">
        <v>742</v>
      </c>
      <c r="B753" s="160">
        <f t="shared" si="33"/>
        <v>139.58000000000001</v>
      </c>
      <c r="C753" s="161">
        <v>278.20999999999998</v>
      </c>
      <c r="D753" s="162">
        <v>44710</v>
      </c>
      <c r="E753" s="163">
        <v>31909</v>
      </c>
      <c r="F753" s="162">
        <f t="shared" si="35"/>
        <v>1773</v>
      </c>
      <c r="G753" s="164">
        <f t="shared" si="34"/>
        <v>1305</v>
      </c>
      <c r="H753" s="163">
        <v>14</v>
      </c>
    </row>
    <row r="754" spans="1:8" x14ac:dyDescent="0.2">
      <c r="A754" s="159">
        <v>743</v>
      </c>
      <c r="B754" s="160">
        <f t="shared" si="33"/>
        <v>139.58000000000001</v>
      </c>
      <c r="C754" s="161">
        <v>278.20999999999998</v>
      </c>
      <c r="D754" s="162">
        <v>44710</v>
      </c>
      <c r="E754" s="163">
        <v>31909</v>
      </c>
      <c r="F754" s="162">
        <f t="shared" si="35"/>
        <v>1773</v>
      </c>
      <c r="G754" s="164">
        <f t="shared" si="34"/>
        <v>1305</v>
      </c>
      <c r="H754" s="163">
        <v>14</v>
      </c>
    </row>
    <row r="755" spans="1:8" x14ac:dyDescent="0.2">
      <c r="A755" s="159">
        <v>744</v>
      </c>
      <c r="B755" s="160">
        <f t="shared" si="33"/>
        <v>139.58000000000001</v>
      </c>
      <c r="C755" s="161">
        <v>278.20999999999998</v>
      </c>
      <c r="D755" s="162">
        <v>44710</v>
      </c>
      <c r="E755" s="163">
        <v>31909</v>
      </c>
      <c r="F755" s="162">
        <f t="shared" si="35"/>
        <v>1773</v>
      </c>
      <c r="G755" s="164">
        <f t="shared" si="34"/>
        <v>1305</v>
      </c>
      <c r="H755" s="163">
        <v>14</v>
      </c>
    </row>
    <row r="756" spans="1:8" x14ac:dyDescent="0.2">
      <c r="A756" s="159">
        <v>745</v>
      </c>
      <c r="B756" s="160">
        <f t="shared" si="33"/>
        <v>139.59</v>
      </c>
      <c r="C756" s="161">
        <v>278.20999999999998</v>
      </c>
      <c r="D756" s="162">
        <v>44710</v>
      </c>
      <c r="E756" s="163">
        <v>31909</v>
      </c>
      <c r="F756" s="162">
        <f t="shared" si="35"/>
        <v>1773</v>
      </c>
      <c r="G756" s="164">
        <f t="shared" si="34"/>
        <v>1305</v>
      </c>
      <c r="H756" s="163">
        <v>14</v>
      </c>
    </row>
    <row r="757" spans="1:8" x14ac:dyDescent="0.2">
      <c r="A757" s="159">
        <v>746</v>
      </c>
      <c r="B757" s="160">
        <f t="shared" si="33"/>
        <v>139.59</v>
      </c>
      <c r="C757" s="161">
        <v>278.20999999999998</v>
      </c>
      <c r="D757" s="162">
        <v>44710</v>
      </c>
      <c r="E757" s="163">
        <v>31909</v>
      </c>
      <c r="F757" s="162">
        <f t="shared" si="35"/>
        <v>1773</v>
      </c>
      <c r="G757" s="164">
        <f t="shared" si="34"/>
        <v>1305</v>
      </c>
      <c r="H757" s="163">
        <v>14</v>
      </c>
    </row>
    <row r="758" spans="1:8" x14ac:dyDescent="0.2">
      <c r="A758" s="159">
        <v>747</v>
      </c>
      <c r="B758" s="160">
        <f t="shared" si="33"/>
        <v>139.6</v>
      </c>
      <c r="C758" s="161">
        <v>278.20999999999998</v>
      </c>
      <c r="D758" s="162">
        <v>44710</v>
      </c>
      <c r="E758" s="163">
        <v>31909</v>
      </c>
      <c r="F758" s="162">
        <f t="shared" si="35"/>
        <v>1773</v>
      </c>
      <c r="G758" s="164">
        <f t="shared" si="34"/>
        <v>1305</v>
      </c>
      <c r="H758" s="163">
        <v>14</v>
      </c>
    </row>
    <row r="759" spans="1:8" x14ac:dyDescent="0.2">
      <c r="A759" s="159">
        <v>748</v>
      </c>
      <c r="B759" s="160">
        <f t="shared" ref="B759:B822" si="36">ROUND(2.9*LN(A759)+120.41,2)</f>
        <v>139.6</v>
      </c>
      <c r="C759" s="161">
        <v>278.20999999999998</v>
      </c>
      <c r="D759" s="162">
        <v>44710</v>
      </c>
      <c r="E759" s="163">
        <v>31909</v>
      </c>
      <c r="F759" s="162">
        <f t="shared" si="35"/>
        <v>1773</v>
      </c>
      <c r="G759" s="164">
        <f t="shared" si="34"/>
        <v>1305</v>
      </c>
      <c r="H759" s="163">
        <v>14</v>
      </c>
    </row>
    <row r="760" spans="1:8" x14ac:dyDescent="0.2">
      <c r="A760" s="159">
        <v>749</v>
      </c>
      <c r="B760" s="160">
        <f t="shared" si="36"/>
        <v>139.6</v>
      </c>
      <c r="C760" s="161">
        <v>278.20999999999998</v>
      </c>
      <c r="D760" s="162">
        <v>44710</v>
      </c>
      <c r="E760" s="163">
        <v>31909</v>
      </c>
      <c r="F760" s="162">
        <f t="shared" si="35"/>
        <v>1773</v>
      </c>
      <c r="G760" s="164">
        <f t="shared" si="34"/>
        <v>1305</v>
      </c>
      <c r="H760" s="163">
        <v>14</v>
      </c>
    </row>
    <row r="761" spans="1:8" x14ac:dyDescent="0.2">
      <c r="A761" s="159">
        <v>750</v>
      </c>
      <c r="B761" s="160">
        <f t="shared" si="36"/>
        <v>139.61000000000001</v>
      </c>
      <c r="C761" s="161">
        <v>278.20999999999998</v>
      </c>
      <c r="D761" s="162">
        <v>44710</v>
      </c>
      <c r="E761" s="163">
        <v>31909</v>
      </c>
      <c r="F761" s="162">
        <f t="shared" si="35"/>
        <v>1773</v>
      </c>
      <c r="G761" s="164">
        <f t="shared" si="34"/>
        <v>1305</v>
      </c>
      <c r="H761" s="163">
        <v>14</v>
      </c>
    </row>
    <row r="762" spans="1:8" x14ac:dyDescent="0.2">
      <c r="A762" s="159">
        <v>751</v>
      </c>
      <c r="B762" s="160">
        <f t="shared" si="36"/>
        <v>139.61000000000001</v>
      </c>
      <c r="C762" s="161">
        <v>278.20999999999998</v>
      </c>
      <c r="D762" s="162">
        <v>44710</v>
      </c>
      <c r="E762" s="163">
        <v>31909</v>
      </c>
      <c r="F762" s="162">
        <f t="shared" si="35"/>
        <v>1773</v>
      </c>
      <c r="G762" s="164">
        <f t="shared" si="34"/>
        <v>1305</v>
      </c>
      <c r="H762" s="163">
        <v>14</v>
      </c>
    </row>
    <row r="763" spans="1:8" x14ac:dyDescent="0.2">
      <c r="A763" s="159">
        <v>752</v>
      </c>
      <c r="B763" s="160">
        <f t="shared" si="36"/>
        <v>139.62</v>
      </c>
      <c r="C763" s="161">
        <v>278.20999999999998</v>
      </c>
      <c r="D763" s="162">
        <v>44710</v>
      </c>
      <c r="E763" s="163">
        <v>31909</v>
      </c>
      <c r="F763" s="162">
        <f t="shared" si="35"/>
        <v>1773</v>
      </c>
      <c r="G763" s="164">
        <f t="shared" si="34"/>
        <v>1305</v>
      </c>
      <c r="H763" s="163">
        <v>14</v>
      </c>
    </row>
    <row r="764" spans="1:8" x14ac:dyDescent="0.2">
      <c r="A764" s="159">
        <v>753</v>
      </c>
      <c r="B764" s="160">
        <f t="shared" si="36"/>
        <v>139.62</v>
      </c>
      <c r="C764" s="161">
        <v>278.20999999999998</v>
      </c>
      <c r="D764" s="162">
        <v>44710</v>
      </c>
      <c r="E764" s="163">
        <v>31909</v>
      </c>
      <c r="F764" s="162">
        <f t="shared" si="35"/>
        <v>1773</v>
      </c>
      <c r="G764" s="164">
        <f t="shared" si="34"/>
        <v>1305</v>
      </c>
      <c r="H764" s="163">
        <v>14</v>
      </c>
    </row>
    <row r="765" spans="1:8" x14ac:dyDescent="0.2">
      <c r="A765" s="159">
        <v>754</v>
      </c>
      <c r="B765" s="160">
        <f t="shared" si="36"/>
        <v>139.62</v>
      </c>
      <c r="C765" s="161">
        <v>278.20999999999998</v>
      </c>
      <c r="D765" s="162">
        <v>44710</v>
      </c>
      <c r="E765" s="163">
        <v>31909</v>
      </c>
      <c r="F765" s="162">
        <f t="shared" si="35"/>
        <v>1773</v>
      </c>
      <c r="G765" s="164">
        <f t="shared" si="34"/>
        <v>1305</v>
      </c>
      <c r="H765" s="163">
        <v>14</v>
      </c>
    </row>
    <row r="766" spans="1:8" x14ac:dyDescent="0.2">
      <c r="A766" s="159">
        <v>755</v>
      </c>
      <c r="B766" s="160">
        <f t="shared" si="36"/>
        <v>139.63</v>
      </c>
      <c r="C766" s="161">
        <v>278.20999999999998</v>
      </c>
      <c r="D766" s="162">
        <v>44710</v>
      </c>
      <c r="E766" s="163">
        <v>31909</v>
      </c>
      <c r="F766" s="162">
        <f t="shared" si="35"/>
        <v>1773</v>
      </c>
      <c r="G766" s="164">
        <f t="shared" si="34"/>
        <v>1305</v>
      </c>
      <c r="H766" s="163">
        <v>14</v>
      </c>
    </row>
    <row r="767" spans="1:8" x14ac:dyDescent="0.2">
      <c r="A767" s="159">
        <v>756</v>
      </c>
      <c r="B767" s="160">
        <f t="shared" si="36"/>
        <v>139.63</v>
      </c>
      <c r="C767" s="161">
        <v>278.20999999999998</v>
      </c>
      <c r="D767" s="162">
        <v>44710</v>
      </c>
      <c r="E767" s="163">
        <v>31909</v>
      </c>
      <c r="F767" s="162">
        <f t="shared" si="35"/>
        <v>1773</v>
      </c>
      <c r="G767" s="164">
        <f t="shared" si="34"/>
        <v>1305</v>
      </c>
      <c r="H767" s="163">
        <v>14</v>
      </c>
    </row>
    <row r="768" spans="1:8" x14ac:dyDescent="0.2">
      <c r="A768" s="159">
        <v>757</v>
      </c>
      <c r="B768" s="160">
        <f t="shared" si="36"/>
        <v>139.63999999999999</v>
      </c>
      <c r="C768" s="161">
        <v>278.20999999999998</v>
      </c>
      <c r="D768" s="162">
        <v>44710</v>
      </c>
      <c r="E768" s="163">
        <v>31909</v>
      </c>
      <c r="F768" s="162">
        <f t="shared" si="35"/>
        <v>1773</v>
      </c>
      <c r="G768" s="164">
        <f t="shared" si="34"/>
        <v>1305</v>
      </c>
      <c r="H768" s="163">
        <v>14</v>
      </c>
    </row>
    <row r="769" spans="1:8" x14ac:dyDescent="0.2">
      <c r="A769" s="159">
        <v>758</v>
      </c>
      <c r="B769" s="160">
        <f t="shared" si="36"/>
        <v>139.63999999999999</v>
      </c>
      <c r="C769" s="161">
        <v>278.20999999999998</v>
      </c>
      <c r="D769" s="162">
        <v>44710</v>
      </c>
      <c r="E769" s="163">
        <v>31909</v>
      </c>
      <c r="F769" s="162">
        <f t="shared" si="35"/>
        <v>1773</v>
      </c>
      <c r="G769" s="164">
        <f t="shared" si="34"/>
        <v>1305</v>
      </c>
      <c r="H769" s="163">
        <v>14</v>
      </c>
    </row>
    <row r="770" spans="1:8" x14ac:dyDescent="0.2">
      <c r="A770" s="159">
        <v>759</v>
      </c>
      <c r="B770" s="160">
        <f t="shared" si="36"/>
        <v>139.63999999999999</v>
      </c>
      <c r="C770" s="161">
        <v>278.20999999999998</v>
      </c>
      <c r="D770" s="162">
        <v>44710</v>
      </c>
      <c r="E770" s="163">
        <v>31909</v>
      </c>
      <c r="F770" s="162">
        <f t="shared" si="35"/>
        <v>1773</v>
      </c>
      <c r="G770" s="164">
        <f t="shared" si="34"/>
        <v>1305</v>
      </c>
      <c r="H770" s="163">
        <v>14</v>
      </c>
    </row>
    <row r="771" spans="1:8" x14ac:dyDescent="0.2">
      <c r="A771" s="159">
        <v>760</v>
      </c>
      <c r="B771" s="160">
        <f t="shared" si="36"/>
        <v>139.65</v>
      </c>
      <c r="C771" s="161">
        <v>278.20999999999998</v>
      </c>
      <c r="D771" s="162">
        <v>44710</v>
      </c>
      <c r="E771" s="163">
        <v>31909</v>
      </c>
      <c r="F771" s="162">
        <f t="shared" si="35"/>
        <v>1773</v>
      </c>
      <c r="G771" s="164">
        <f t="shared" si="34"/>
        <v>1305</v>
      </c>
      <c r="H771" s="163">
        <v>14</v>
      </c>
    </row>
    <row r="772" spans="1:8" x14ac:dyDescent="0.2">
      <c r="A772" s="159">
        <v>761</v>
      </c>
      <c r="B772" s="160">
        <f t="shared" si="36"/>
        <v>139.65</v>
      </c>
      <c r="C772" s="161">
        <v>278.20999999999998</v>
      </c>
      <c r="D772" s="162">
        <v>44710</v>
      </c>
      <c r="E772" s="163">
        <v>31909</v>
      </c>
      <c r="F772" s="162">
        <f t="shared" si="35"/>
        <v>1773</v>
      </c>
      <c r="G772" s="164">
        <f t="shared" si="34"/>
        <v>1305</v>
      </c>
      <c r="H772" s="163">
        <v>14</v>
      </c>
    </row>
    <row r="773" spans="1:8" x14ac:dyDescent="0.2">
      <c r="A773" s="159">
        <v>762</v>
      </c>
      <c r="B773" s="160">
        <f t="shared" si="36"/>
        <v>139.65</v>
      </c>
      <c r="C773" s="161">
        <v>278.20999999999998</v>
      </c>
      <c r="D773" s="162">
        <v>44710</v>
      </c>
      <c r="E773" s="163">
        <v>31909</v>
      </c>
      <c r="F773" s="162">
        <f t="shared" si="35"/>
        <v>1773</v>
      </c>
      <c r="G773" s="164">
        <f t="shared" si="34"/>
        <v>1305</v>
      </c>
      <c r="H773" s="163">
        <v>14</v>
      </c>
    </row>
    <row r="774" spans="1:8" x14ac:dyDescent="0.2">
      <c r="A774" s="159">
        <v>763</v>
      </c>
      <c r="B774" s="160">
        <f t="shared" si="36"/>
        <v>139.66</v>
      </c>
      <c r="C774" s="161">
        <v>278.20999999999998</v>
      </c>
      <c r="D774" s="162">
        <v>44710</v>
      </c>
      <c r="E774" s="163">
        <v>31909</v>
      </c>
      <c r="F774" s="162">
        <f t="shared" si="35"/>
        <v>1772</v>
      </c>
      <c r="G774" s="164">
        <f t="shared" si="34"/>
        <v>1304</v>
      </c>
      <c r="H774" s="163">
        <v>14</v>
      </c>
    </row>
    <row r="775" spans="1:8" x14ac:dyDescent="0.2">
      <c r="A775" s="159">
        <v>764</v>
      </c>
      <c r="B775" s="160">
        <f t="shared" si="36"/>
        <v>139.66</v>
      </c>
      <c r="C775" s="161">
        <v>278.20999999999998</v>
      </c>
      <c r="D775" s="162">
        <v>44710</v>
      </c>
      <c r="E775" s="163">
        <v>31909</v>
      </c>
      <c r="F775" s="162">
        <f t="shared" si="35"/>
        <v>1772</v>
      </c>
      <c r="G775" s="164">
        <f t="shared" si="34"/>
        <v>1304</v>
      </c>
      <c r="H775" s="163">
        <v>14</v>
      </c>
    </row>
    <row r="776" spans="1:8" x14ac:dyDescent="0.2">
      <c r="A776" s="159">
        <v>765</v>
      </c>
      <c r="B776" s="160">
        <f t="shared" si="36"/>
        <v>139.66999999999999</v>
      </c>
      <c r="C776" s="161">
        <v>278.20999999999998</v>
      </c>
      <c r="D776" s="162">
        <v>44710</v>
      </c>
      <c r="E776" s="163">
        <v>31909</v>
      </c>
      <c r="F776" s="162">
        <f t="shared" si="35"/>
        <v>1772</v>
      </c>
      <c r="G776" s="164">
        <f t="shared" si="34"/>
        <v>1304</v>
      </c>
      <c r="H776" s="163">
        <v>14</v>
      </c>
    </row>
    <row r="777" spans="1:8" x14ac:dyDescent="0.2">
      <c r="A777" s="159">
        <v>766</v>
      </c>
      <c r="B777" s="160">
        <f t="shared" si="36"/>
        <v>139.66999999999999</v>
      </c>
      <c r="C777" s="161">
        <v>278.20999999999998</v>
      </c>
      <c r="D777" s="162">
        <v>44710</v>
      </c>
      <c r="E777" s="163">
        <v>31909</v>
      </c>
      <c r="F777" s="162">
        <f t="shared" si="35"/>
        <v>1772</v>
      </c>
      <c r="G777" s="164">
        <f t="shared" si="34"/>
        <v>1304</v>
      </c>
      <c r="H777" s="163">
        <v>14</v>
      </c>
    </row>
    <row r="778" spans="1:8" x14ac:dyDescent="0.2">
      <c r="A778" s="159">
        <v>767</v>
      </c>
      <c r="B778" s="160">
        <f t="shared" si="36"/>
        <v>139.66999999999999</v>
      </c>
      <c r="C778" s="161">
        <v>278.20999999999998</v>
      </c>
      <c r="D778" s="162">
        <v>44710</v>
      </c>
      <c r="E778" s="163">
        <v>31909</v>
      </c>
      <c r="F778" s="162">
        <f t="shared" si="35"/>
        <v>1772</v>
      </c>
      <c r="G778" s="164">
        <f t="shared" si="34"/>
        <v>1304</v>
      </c>
      <c r="H778" s="163">
        <v>14</v>
      </c>
    </row>
    <row r="779" spans="1:8" x14ac:dyDescent="0.2">
      <c r="A779" s="159">
        <v>768</v>
      </c>
      <c r="B779" s="160">
        <f t="shared" si="36"/>
        <v>139.68</v>
      </c>
      <c r="C779" s="161">
        <v>278.20999999999998</v>
      </c>
      <c r="D779" s="162">
        <v>44710</v>
      </c>
      <c r="E779" s="163">
        <v>31909</v>
      </c>
      <c r="F779" s="162">
        <f t="shared" si="35"/>
        <v>1772</v>
      </c>
      <c r="G779" s="164">
        <f t="shared" si="34"/>
        <v>1304</v>
      </c>
      <c r="H779" s="163">
        <v>14</v>
      </c>
    </row>
    <row r="780" spans="1:8" x14ac:dyDescent="0.2">
      <c r="A780" s="159">
        <v>769</v>
      </c>
      <c r="B780" s="160">
        <f t="shared" si="36"/>
        <v>139.68</v>
      </c>
      <c r="C780" s="161">
        <v>278.20999999999998</v>
      </c>
      <c r="D780" s="162">
        <v>44710</v>
      </c>
      <c r="E780" s="163">
        <v>31909</v>
      </c>
      <c r="F780" s="162">
        <f t="shared" si="35"/>
        <v>1772</v>
      </c>
      <c r="G780" s="164">
        <f t="shared" si="34"/>
        <v>1304</v>
      </c>
      <c r="H780" s="163">
        <v>14</v>
      </c>
    </row>
    <row r="781" spans="1:8" x14ac:dyDescent="0.2">
      <c r="A781" s="159">
        <v>770</v>
      </c>
      <c r="B781" s="160">
        <f t="shared" si="36"/>
        <v>139.68</v>
      </c>
      <c r="C781" s="161">
        <v>278.20999999999998</v>
      </c>
      <c r="D781" s="162">
        <v>44710</v>
      </c>
      <c r="E781" s="163">
        <v>31909</v>
      </c>
      <c r="F781" s="162">
        <f t="shared" si="35"/>
        <v>1772</v>
      </c>
      <c r="G781" s="164">
        <f t="shared" si="34"/>
        <v>1304</v>
      </c>
      <c r="H781" s="163">
        <v>14</v>
      </c>
    </row>
    <row r="782" spans="1:8" x14ac:dyDescent="0.2">
      <c r="A782" s="159">
        <v>771</v>
      </c>
      <c r="B782" s="160">
        <f t="shared" si="36"/>
        <v>139.69</v>
      </c>
      <c r="C782" s="161">
        <v>278.20999999999998</v>
      </c>
      <c r="D782" s="162">
        <v>44710</v>
      </c>
      <c r="E782" s="163">
        <v>31909</v>
      </c>
      <c r="F782" s="162">
        <f t="shared" si="35"/>
        <v>1772</v>
      </c>
      <c r="G782" s="164">
        <f t="shared" ref="G782:G845" si="37">ROUND(0.25*12*(1/B782*D782+1/C782*E782),0)</f>
        <v>1304</v>
      </c>
      <c r="H782" s="163">
        <v>14</v>
      </c>
    </row>
    <row r="783" spans="1:8" x14ac:dyDescent="0.2">
      <c r="A783" s="159">
        <v>772</v>
      </c>
      <c r="B783" s="160">
        <f t="shared" si="36"/>
        <v>139.69</v>
      </c>
      <c r="C783" s="161">
        <v>278.20999999999998</v>
      </c>
      <c r="D783" s="162">
        <v>44710</v>
      </c>
      <c r="E783" s="163">
        <v>31909</v>
      </c>
      <c r="F783" s="162">
        <f t="shared" ref="F783:F846" si="38">ROUND(0.25*12*1.348*(1/B783*D783+1/C783*E783)+H783,0)</f>
        <v>1772</v>
      </c>
      <c r="G783" s="164">
        <f t="shared" si="37"/>
        <v>1304</v>
      </c>
      <c r="H783" s="163">
        <v>14</v>
      </c>
    </row>
    <row r="784" spans="1:8" x14ac:dyDescent="0.2">
      <c r="A784" s="159">
        <v>773</v>
      </c>
      <c r="B784" s="160">
        <f t="shared" si="36"/>
        <v>139.69999999999999</v>
      </c>
      <c r="C784" s="161">
        <v>278.20999999999998</v>
      </c>
      <c r="D784" s="162">
        <v>44710</v>
      </c>
      <c r="E784" s="163">
        <v>31909</v>
      </c>
      <c r="F784" s="162">
        <f t="shared" si="38"/>
        <v>1772</v>
      </c>
      <c r="G784" s="164">
        <f t="shared" si="37"/>
        <v>1304</v>
      </c>
      <c r="H784" s="163">
        <v>14</v>
      </c>
    </row>
    <row r="785" spans="1:8" x14ac:dyDescent="0.2">
      <c r="A785" s="159">
        <v>774</v>
      </c>
      <c r="B785" s="160">
        <f t="shared" si="36"/>
        <v>139.69999999999999</v>
      </c>
      <c r="C785" s="161">
        <v>278.20999999999998</v>
      </c>
      <c r="D785" s="162">
        <v>44710</v>
      </c>
      <c r="E785" s="163">
        <v>31909</v>
      </c>
      <c r="F785" s="162">
        <f t="shared" si="38"/>
        <v>1772</v>
      </c>
      <c r="G785" s="164">
        <f t="shared" si="37"/>
        <v>1304</v>
      </c>
      <c r="H785" s="163">
        <v>14</v>
      </c>
    </row>
    <row r="786" spans="1:8" x14ac:dyDescent="0.2">
      <c r="A786" s="159">
        <v>775</v>
      </c>
      <c r="B786" s="160">
        <f t="shared" si="36"/>
        <v>139.69999999999999</v>
      </c>
      <c r="C786" s="161">
        <v>278.20999999999998</v>
      </c>
      <c r="D786" s="162">
        <v>44710</v>
      </c>
      <c r="E786" s="163">
        <v>31909</v>
      </c>
      <c r="F786" s="162">
        <f t="shared" si="38"/>
        <v>1772</v>
      </c>
      <c r="G786" s="164">
        <f t="shared" si="37"/>
        <v>1304</v>
      </c>
      <c r="H786" s="163">
        <v>14</v>
      </c>
    </row>
    <row r="787" spans="1:8" x14ac:dyDescent="0.2">
      <c r="A787" s="159">
        <v>776</v>
      </c>
      <c r="B787" s="160">
        <f t="shared" si="36"/>
        <v>139.71</v>
      </c>
      <c r="C787" s="161">
        <v>278.20999999999998</v>
      </c>
      <c r="D787" s="162">
        <v>44710</v>
      </c>
      <c r="E787" s="163">
        <v>31909</v>
      </c>
      <c r="F787" s="162">
        <f t="shared" si="38"/>
        <v>1772</v>
      </c>
      <c r="G787" s="164">
        <f t="shared" si="37"/>
        <v>1304</v>
      </c>
      <c r="H787" s="163">
        <v>14</v>
      </c>
    </row>
    <row r="788" spans="1:8" x14ac:dyDescent="0.2">
      <c r="A788" s="159">
        <v>777</v>
      </c>
      <c r="B788" s="160">
        <f t="shared" si="36"/>
        <v>139.71</v>
      </c>
      <c r="C788" s="161">
        <v>278.20999999999998</v>
      </c>
      <c r="D788" s="162">
        <v>44710</v>
      </c>
      <c r="E788" s="163">
        <v>31909</v>
      </c>
      <c r="F788" s="162">
        <f t="shared" si="38"/>
        <v>1772</v>
      </c>
      <c r="G788" s="164">
        <f t="shared" si="37"/>
        <v>1304</v>
      </c>
      <c r="H788" s="163">
        <v>14</v>
      </c>
    </row>
    <row r="789" spans="1:8" x14ac:dyDescent="0.2">
      <c r="A789" s="159">
        <v>778</v>
      </c>
      <c r="B789" s="160">
        <f t="shared" si="36"/>
        <v>139.71</v>
      </c>
      <c r="C789" s="161">
        <v>278.20999999999998</v>
      </c>
      <c r="D789" s="162">
        <v>44710</v>
      </c>
      <c r="E789" s="163">
        <v>31909</v>
      </c>
      <c r="F789" s="162">
        <f t="shared" si="38"/>
        <v>1772</v>
      </c>
      <c r="G789" s="164">
        <f t="shared" si="37"/>
        <v>1304</v>
      </c>
      <c r="H789" s="163">
        <v>14</v>
      </c>
    </row>
    <row r="790" spans="1:8" x14ac:dyDescent="0.2">
      <c r="A790" s="159">
        <v>779</v>
      </c>
      <c r="B790" s="160">
        <f t="shared" si="36"/>
        <v>139.72</v>
      </c>
      <c r="C790" s="161">
        <v>278.20999999999998</v>
      </c>
      <c r="D790" s="162">
        <v>44710</v>
      </c>
      <c r="E790" s="163">
        <v>31909</v>
      </c>
      <c r="F790" s="162">
        <f t="shared" si="38"/>
        <v>1772</v>
      </c>
      <c r="G790" s="164">
        <f t="shared" si="37"/>
        <v>1304</v>
      </c>
      <c r="H790" s="163">
        <v>14</v>
      </c>
    </row>
    <row r="791" spans="1:8" x14ac:dyDescent="0.2">
      <c r="A791" s="159">
        <v>780</v>
      </c>
      <c r="B791" s="160">
        <f t="shared" si="36"/>
        <v>139.72</v>
      </c>
      <c r="C791" s="161">
        <v>278.20999999999998</v>
      </c>
      <c r="D791" s="162">
        <v>44710</v>
      </c>
      <c r="E791" s="163">
        <v>31909</v>
      </c>
      <c r="F791" s="162">
        <f t="shared" si="38"/>
        <v>1772</v>
      </c>
      <c r="G791" s="164">
        <f t="shared" si="37"/>
        <v>1304</v>
      </c>
      <c r="H791" s="163">
        <v>14</v>
      </c>
    </row>
    <row r="792" spans="1:8" x14ac:dyDescent="0.2">
      <c r="A792" s="159">
        <v>781</v>
      </c>
      <c r="B792" s="160">
        <f t="shared" si="36"/>
        <v>139.72999999999999</v>
      </c>
      <c r="C792" s="161">
        <v>278.20999999999998</v>
      </c>
      <c r="D792" s="162">
        <v>44710</v>
      </c>
      <c r="E792" s="163">
        <v>31909</v>
      </c>
      <c r="F792" s="162">
        <f t="shared" si="38"/>
        <v>1772</v>
      </c>
      <c r="G792" s="164">
        <f t="shared" si="37"/>
        <v>1304</v>
      </c>
      <c r="H792" s="163">
        <v>14</v>
      </c>
    </row>
    <row r="793" spans="1:8" x14ac:dyDescent="0.2">
      <c r="A793" s="159">
        <v>782</v>
      </c>
      <c r="B793" s="160">
        <f t="shared" si="36"/>
        <v>139.72999999999999</v>
      </c>
      <c r="C793" s="161">
        <v>278.20999999999998</v>
      </c>
      <c r="D793" s="162">
        <v>44710</v>
      </c>
      <c r="E793" s="163">
        <v>31909</v>
      </c>
      <c r="F793" s="162">
        <f t="shared" si="38"/>
        <v>1772</v>
      </c>
      <c r="G793" s="164">
        <f t="shared" si="37"/>
        <v>1304</v>
      </c>
      <c r="H793" s="163">
        <v>14</v>
      </c>
    </row>
    <row r="794" spans="1:8" x14ac:dyDescent="0.2">
      <c r="A794" s="159">
        <v>783</v>
      </c>
      <c r="B794" s="160">
        <f t="shared" si="36"/>
        <v>139.72999999999999</v>
      </c>
      <c r="C794" s="161">
        <v>278.20999999999998</v>
      </c>
      <c r="D794" s="162">
        <v>44710</v>
      </c>
      <c r="E794" s="163">
        <v>31909</v>
      </c>
      <c r="F794" s="162">
        <f t="shared" si="38"/>
        <v>1772</v>
      </c>
      <c r="G794" s="164">
        <f t="shared" si="37"/>
        <v>1304</v>
      </c>
      <c r="H794" s="163">
        <v>14</v>
      </c>
    </row>
    <row r="795" spans="1:8" x14ac:dyDescent="0.2">
      <c r="A795" s="159">
        <v>784</v>
      </c>
      <c r="B795" s="160">
        <f t="shared" si="36"/>
        <v>139.74</v>
      </c>
      <c r="C795" s="161">
        <v>278.20999999999998</v>
      </c>
      <c r="D795" s="162">
        <v>44710</v>
      </c>
      <c r="E795" s="163">
        <v>31909</v>
      </c>
      <c r="F795" s="162">
        <f t="shared" si="38"/>
        <v>1772</v>
      </c>
      <c r="G795" s="164">
        <f t="shared" si="37"/>
        <v>1304</v>
      </c>
      <c r="H795" s="163">
        <v>14</v>
      </c>
    </row>
    <row r="796" spans="1:8" x14ac:dyDescent="0.2">
      <c r="A796" s="159">
        <v>785</v>
      </c>
      <c r="B796" s="160">
        <f t="shared" si="36"/>
        <v>139.74</v>
      </c>
      <c r="C796" s="161">
        <v>278.20999999999998</v>
      </c>
      <c r="D796" s="162">
        <v>44710</v>
      </c>
      <c r="E796" s="163">
        <v>31909</v>
      </c>
      <c r="F796" s="162">
        <f t="shared" si="38"/>
        <v>1772</v>
      </c>
      <c r="G796" s="164">
        <f t="shared" si="37"/>
        <v>1304</v>
      </c>
      <c r="H796" s="163">
        <v>14</v>
      </c>
    </row>
    <row r="797" spans="1:8" x14ac:dyDescent="0.2">
      <c r="A797" s="159">
        <v>786</v>
      </c>
      <c r="B797" s="160">
        <f t="shared" si="36"/>
        <v>139.74</v>
      </c>
      <c r="C797" s="161">
        <v>278.20999999999998</v>
      </c>
      <c r="D797" s="162">
        <v>44710</v>
      </c>
      <c r="E797" s="163">
        <v>31909</v>
      </c>
      <c r="F797" s="162">
        <f t="shared" si="38"/>
        <v>1772</v>
      </c>
      <c r="G797" s="164">
        <f t="shared" si="37"/>
        <v>1304</v>
      </c>
      <c r="H797" s="163">
        <v>14</v>
      </c>
    </row>
    <row r="798" spans="1:8" x14ac:dyDescent="0.2">
      <c r="A798" s="159">
        <v>787</v>
      </c>
      <c r="B798" s="160">
        <f t="shared" si="36"/>
        <v>139.75</v>
      </c>
      <c r="C798" s="161">
        <v>278.20999999999998</v>
      </c>
      <c r="D798" s="162">
        <v>44710</v>
      </c>
      <c r="E798" s="163">
        <v>31909</v>
      </c>
      <c r="F798" s="162">
        <f t="shared" si="38"/>
        <v>1772</v>
      </c>
      <c r="G798" s="164">
        <f t="shared" si="37"/>
        <v>1304</v>
      </c>
      <c r="H798" s="163">
        <v>14</v>
      </c>
    </row>
    <row r="799" spans="1:8" x14ac:dyDescent="0.2">
      <c r="A799" s="159">
        <v>788</v>
      </c>
      <c r="B799" s="160">
        <f t="shared" si="36"/>
        <v>139.75</v>
      </c>
      <c r="C799" s="161">
        <v>278.20999999999998</v>
      </c>
      <c r="D799" s="162">
        <v>44710</v>
      </c>
      <c r="E799" s="163">
        <v>31909</v>
      </c>
      <c r="F799" s="162">
        <f t="shared" si="38"/>
        <v>1772</v>
      </c>
      <c r="G799" s="164">
        <f t="shared" si="37"/>
        <v>1304</v>
      </c>
      <c r="H799" s="163">
        <v>14</v>
      </c>
    </row>
    <row r="800" spans="1:8" x14ac:dyDescent="0.2">
      <c r="A800" s="159">
        <v>789</v>
      </c>
      <c r="B800" s="160">
        <f t="shared" si="36"/>
        <v>139.76</v>
      </c>
      <c r="C800" s="161">
        <v>278.20999999999998</v>
      </c>
      <c r="D800" s="162">
        <v>44710</v>
      </c>
      <c r="E800" s="163">
        <v>31909</v>
      </c>
      <c r="F800" s="162">
        <f t="shared" si="38"/>
        <v>1772</v>
      </c>
      <c r="G800" s="164">
        <f t="shared" si="37"/>
        <v>1304</v>
      </c>
      <c r="H800" s="163">
        <v>14</v>
      </c>
    </row>
    <row r="801" spans="1:8" x14ac:dyDescent="0.2">
      <c r="A801" s="159">
        <v>790</v>
      </c>
      <c r="B801" s="160">
        <f t="shared" si="36"/>
        <v>139.76</v>
      </c>
      <c r="C801" s="161">
        <v>278.20999999999998</v>
      </c>
      <c r="D801" s="162">
        <v>44710</v>
      </c>
      <c r="E801" s="163">
        <v>31909</v>
      </c>
      <c r="F801" s="162">
        <f t="shared" si="38"/>
        <v>1772</v>
      </c>
      <c r="G801" s="164">
        <f t="shared" si="37"/>
        <v>1304</v>
      </c>
      <c r="H801" s="163">
        <v>14</v>
      </c>
    </row>
    <row r="802" spans="1:8" x14ac:dyDescent="0.2">
      <c r="A802" s="159">
        <v>791</v>
      </c>
      <c r="B802" s="160">
        <f t="shared" si="36"/>
        <v>139.76</v>
      </c>
      <c r="C802" s="161">
        <v>278.20999999999998</v>
      </c>
      <c r="D802" s="162">
        <v>44710</v>
      </c>
      <c r="E802" s="163">
        <v>31909</v>
      </c>
      <c r="F802" s="162">
        <f t="shared" si="38"/>
        <v>1772</v>
      </c>
      <c r="G802" s="164">
        <f t="shared" si="37"/>
        <v>1304</v>
      </c>
      <c r="H802" s="163">
        <v>14</v>
      </c>
    </row>
    <row r="803" spans="1:8" x14ac:dyDescent="0.2">
      <c r="A803" s="159">
        <v>792</v>
      </c>
      <c r="B803" s="160">
        <f t="shared" si="36"/>
        <v>139.77000000000001</v>
      </c>
      <c r="C803" s="161">
        <v>278.20999999999998</v>
      </c>
      <c r="D803" s="162">
        <v>44710</v>
      </c>
      <c r="E803" s="163">
        <v>31909</v>
      </c>
      <c r="F803" s="162">
        <f t="shared" si="38"/>
        <v>1771</v>
      </c>
      <c r="G803" s="164">
        <f t="shared" si="37"/>
        <v>1304</v>
      </c>
      <c r="H803" s="163">
        <v>14</v>
      </c>
    </row>
    <row r="804" spans="1:8" x14ac:dyDescent="0.2">
      <c r="A804" s="159">
        <v>793</v>
      </c>
      <c r="B804" s="160">
        <f t="shared" si="36"/>
        <v>139.77000000000001</v>
      </c>
      <c r="C804" s="161">
        <v>278.20999999999998</v>
      </c>
      <c r="D804" s="162">
        <v>44710</v>
      </c>
      <c r="E804" s="163">
        <v>31909</v>
      </c>
      <c r="F804" s="162">
        <f t="shared" si="38"/>
        <v>1771</v>
      </c>
      <c r="G804" s="164">
        <f t="shared" si="37"/>
        <v>1304</v>
      </c>
      <c r="H804" s="163">
        <v>14</v>
      </c>
    </row>
    <row r="805" spans="1:8" x14ac:dyDescent="0.2">
      <c r="A805" s="159">
        <v>794</v>
      </c>
      <c r="B805" s="160">
        <f t="shared" si="36"/>
        <v>139.77000000000001</v>
      </c>
      <c r="C805" s="161">
        <v>278.20999999999998</v>
      </c>
      <c r="D805" s="162">
        <v>44710</v>
      </c>
      <c r="E805" s="163">
        <v>31909</v>
      </c>
      <c r="F805" s="162">
        <f t="shared" si="38"/>
        <v>1771</v>
      </c>
      <c r="G805" s="164">
        <f t="shared" si="37"/>
        <v>1304</v>
      </c>
      <c r="H805" s="163">
        <v>14</v>
      </c>
    </row>
    <row r="806" spans="1:8" x14ac:dyDescent="0.2">
      <c r="A806" s="159">
        <v>795</v>
      </c>
      <c r="B806" s="160">
        <f t="shared" si="36"/>
        <v>139.78</v>
      </c>
      <c r="C806" s="161">
        <v>278.20999999999998</v>
      </c>
      <c r="D806" s="162">
        <v>44710</v>
      </c>
      <c r="E806" s="163">
        <v>31909</v>
      </c>
      <c r="F806" s="162">
        <f t="shared" si="38"/>
        <v>1771</v>
      </c>
      <c r="G806" s="164">
        <f t="shared" si="37"/>
        <v>1304</v>
      </c>
      <c r="H806" s="163">
        <v>14</v>
      </c>
    </row>
    <row r="807" spans="1:8" x14ac:dyDescent="0.2">
      <c r="A807" s="159">
        <v>796</v>
      </c>
      <c r="B807" s="160">
        <f t="shared" si="36"/>
        <v>139.78</v>
      </c>
      <c r="C807" s="161">
        <v>278.20999999999998</v>
      </c>
      <c r="D807" s="162">
        <v>44710</v>
      </c>
      <c r="E807" s="163">
        <v>31909</v>
      </c>
      <c r="F807" s="162">
        <f t="shared" si="38"/>
        <v>1771</v>
      </c>
      <c r="G807" s="164">
        <f t="shared" si="37"/>
        <v>1304</v>
      </c>
      <c r="H807" s="163">
        <v>14</v>
      </c>
    </row>
    <row r="808" spans="1:8" x14ac:dyDescent="0.2">
      <c r="A808" s="159">
        <v>797</v>
      </c>
      <c r="B808" s="160">
        <f t="shared" si="36"/>
        <v>139.78</v>
      </c>
      <c r="C808" s="161">
        <v>278.20999999999998</v>
      </c>
      <c r="D808" s="162">
        <v>44710</v>
      </c>
      <c r="E808" s="163">
        <v>31909</v>
      </c>
      <c r="F808" s="162">
        <f t="shared" si="38"/>
        <v>1771</v>
      </c>
      <c r="G808" s="164">
        <f t="shared" si="37"/>
        <v>1304</v>
      </c>
      <c r="H808" s="163">
        <v>14</v>
      </c>
    </row>
    <row r="809" spans="1:8" x14ac:dyDescent="0.2">
      <c r="A809" s="159">
        <v>798</v>
      </c>
      <c r="B809" s="160">
        <f t="shared" si="36"/>
        <v>139.79</v>
      </c>
      <c r="C809" s="161">
        <v>278.20999999999998</v>
      </c>
      <c r="D809" s="162">
        <v>44710</v>
      </c>
      <c r="E809" s="163">
        <v>31909</v>
      </c>
      <c r="F809" s="162">
        <f t="shared" si="38"/>
        <v>1771</v>
      </c>
      <c r="G809" s="164">
        <f t="shared" si="37"/>
        <v>1304</v>
      </c>
      <c r="H809" s="163">
        <v>14</v>
      </c>
    </row>
    <row r="810" spans="1:8" x14ac:dyDescent="0.2">
      <c r="A810" s="159">
        <v>799</v>
      </c>
      <c r="B810" s="160">
        <f t="shared" si="36"/>
        <v>139.79</v>
      </c>
      <c r="C810" s="161">
        <v>278.20999999999998</v>
      </c>
      <c r="D810" s="162">
        <v>44710</v>
      </c>
      <c r="E810" s="163">
        <v>31909</v>
      </c>
      <c r="F810" s="162">
        <f t="shared" si="38"/>
        <v>1771</v>
      </c>
      <c r="G810" s="164">
        <f t="shared" si="37"/>
        <v>1304</v>
      </c>
      <c r="H810" s="163">
        <v>14</v>
      </c>
    </row>
    <row r="811" spans="1:8" x14ac:dyDescent="0.2">
      <c r="A811" s="159">
        <v>800</v>
      </c>
      <c r="B811" s="160">
        <f t="shared" si="36"/>
        <v>139.80000000000001</v>
      </c>
      <c r="C811" s="161">
        <v>278.20999999999998</v>
      </c>
      <c r="D811" s="162">
        <v>44710</v>
      </c>
      <c r="E811" s="163">
        <v>31909</v>
      </c>
      <c r="F811" s="162">
        <f t="shared" si="38"/>
        <v>1771</v>
      </c>
      <c r="G811" s="164">
        <f t="shared" si="37"/>
        <v>1304</v>
      </c>
      <c r="H811" s="163">
        <v>14</v>
      </c>
    </row>
    <row r="812" spans="1:8" x14ac:dyDescent="0.2">
      <c r="A812" s="159">
        <v>801</v>
      </c>
      <c r="B812" s="160">
        <f t="shared" si="36"/>
        <v>139.80000000000001</v>
      </c>
      <c r="C812" s="161">
        <v>278.20999999999998</v>
      </c>
      <c r="D812" s="162">
        <v>44710</v>
      </c>
      <c r="E812" s="163">
        <v>31909</v>
      </c>
      <c r="F812" s="162">
        <f t="shared" si="38"/>
        <v>1771</v>
      </c>
      <c r="G812" s="164">
        <f t="shared" si="37"/>
        <v>1304</v>
      </c>
      <c r="H812" s="163">
        <v>14</v>
      </c>
    </row>
    <row r="813" spans="1:8" x14ac:dyDescent="0.2">
      <c r="A813" s="159">
        <v>802</v>
      </c>
      <c r="B813" s="160">
        <f t="shared" si="36"/>
        <v>139.80000000000001</v>
      </c>
      <c r="C813" s="161">
        <v>278.20999999999998</v>
      </c>
      <c r="D813" s="162">
        <v>44710</v>
      </c>
      <c r="E813" s="163">
        <v>31909</v>
      </c>
      <c r="F813" s="162">
        <f t="shared" si="38"/>
        <v>1771</v>
      </c>
      <c r="G813" s="164">
        <f t="shared" si="37"/>
        <v>1304</v>
      </c>
      <c r="H813" s="163">
        <v>14</v>
      </c>
    </row>
    <row r="814" spans="1:8" x14ac:dyDescent="0.2">
      <c r="A814" s="159">
        <v>803</v>
      </c>
      <c r="B814" s="160">
        <f t="shared" si="36"/>
        <v>139.81</v>
      </c>
      <c r="C814" s="161">
        <v>278.20999999999998</v>
      </c>
      <c r="D814" s="162">
        <v>44710</v>
      </c>
      <c r="E814" s="163">
        <v>31909</v>
      </c>
      <c r="F814" s="162">
        <f t="shared" si="38"/>
        <v>1771</v>
      </c>
      <c r="G814" s="164">
        <f t="shared" si="37"/>
        <v>1303</v>
      </c>
      <c r="H814" s="163">
        <v>14</v>
      </c>
    </row>
    <row r="815" spans="1:8" x14ac:dyDescent="0.2">
      <c r="A815" s="159">
        <v>804</v>
      </c>
      <c r="B815" s="160">
        <f t="shared" si="36"/>
        <v>139.81</v>
      </c>
      <c r="C815" s="161">
        <v>278.20999999999998</v>
      </c>
      <c r="D815" s="162">
        <v>44710</v>
      </c>
      <c r="E815" s="163">
        <v>31909</v>
      </c>
      <c r="F815" s="162">
        <f t="shared" si="38"/>
        <v>1771</v>
      </c>
      <c r="G815" s="164">
        <f t="shared" si="37"/>
        <v>1303</v>
      </c>
      <c r="H815" s="163">
        <v>14</v>
      </c>
    </row>
    <row r="816" spans="1:8" x14ac:dyDescent="0.2">
      <c r="A816" s="159">
        <v>805</v>
      </c>
      <c r="B816" s="160">
        <f t="shared" si="36"/>
        <v>139.81</v>
      </c>
      <c r="C816" s="161">
        <v>278.20999999999998</v>
      </c>
      <c r="D816" s="162">
        <v>44710</v>
      </c>
      <c r="E816" s="163">
        <v>31909</v>
      </c>
      <c r="F816" s="162">
        <f t="shared" si="38"/>
        <v>1771</v>
      </c>
      <c r="G816" s="164">
        <f t="shared" si="37"/>
        <v>1303</v>
      </c>
      <c r="H816" s="163">
        <v>14</v>
      </c>
    </row>
    <row r="817" spans="1:8" x14ac:dyDescent="0.2">
      <c r="A817" s="159">
        <v>806</v>
      </c>
      <c r="B817" s="160">
        <f t="shared" si="36"/>
        <v>139.82</v>
      </c>
      <c r="C817" s="161">
        <v>278.20999999999998</v>
      </c>
      <c r="D817" s="162">
        <v>44710</v>
      </c>
      <c r="E817" s="163">
        <v>31909</v>
      </c>
      <c r="F817" s="162">
        <f t="shared" si="38"/>
        <v>1771</v>
      </c>
      <c r="G817" s="164">
        <f t="shared" si="37"/>
        <v>1303</v>
      </c>
      <c r="H817" s="163">
        <v>14</v>
      </c>
    </row>
    <row r="818" spans="1:8" x14ac:dyDescent="0.2">
      <c r="A818" s="159">
        <v>807</v>
      </c>
      <c r="B818" s="160">
        <f t="shared" si="36"/>
        <v>139.82</v>
      </c>
      <c r="C818" s="161">
        <v>278.20999999999998</v>
      </c>
      <c r="D818" s="162">
        <v>44710</v>
      </c>
      <c r="E818" s="163">
        <v>31909</v>
      </c>
      <c r="F818" s="162">
        <f t="shared" si="38"/>
        <v>1771</v>
      </c>
      <c r="G818" s="164">
        <f t="shared" si="37"/>
        <v>1303</v>
      </c>
      <c r="H818" s="163">
        <v>14</v>
      </c>
    </row>
    <row r="819" spans="1:8" x14ac:dyDescent="0.2">
      <c r="A819" s="159">
        <v>808</v>
      </c>
      <c r="B819" s="160">
        <f t="shared" si="36"/>
        <v>139.82</v>
      </c>
      <c r="C819" s="161">
        <v>278.20999999999998</v>
      </c>
      <c r="D819" s="162">
        <v>44710</v>
      </c>
      <c r="E819" s="163">
        <v>31909</v>
      </c>
      <c r="F819" s="162">
        <f t="shared" si="38"/>
        <v>1771</v>
      </c>
      <c r="G819" s="164">
        <f t="shared" si="37"/>
        <v>1303</v>
      </c>
      <c r="H819" s="163">
        <v>14</v>
      </c>
    </row>
    <row r="820" spans="1:8" x14ac:dyDescent="0.2">
      <c r="A820" s="159">
        <v>809</v>
      </c>
      <c r="B820" s="160">
        <f t="shared" si="36"/>
        <v>139.83000000000001</v>
      </c>
      <c r="C820" s="161">
        <v>278.20999999999998</v>
      </c>
      <c r="D820" s="162">
        <v>44710</v>
      </c>
      <c r="E820" s="163">
        <v>31909</v>
      </c>
      <c r="F820" s="162">
        <f t="shared" si="38"/>
        <v>1771</v>
      </c>
      <c r="G820" s="164">
        <f t="shared" si="37"/>
        <v>1303</v>
      </c>
      <c r="H820" s="163">
        <v>14</v>
      </c>
    </row>
    <row r="821" spans="1:8" x14ac:dyDescent="0.2">
      <c r="A821" s="159">
        <v>810</v>
      </c>
      <c r="B821" s="160">
        <f t="shared" si="36"/>
        <v>139.83000000000001</v>
      </c>
      <c r="C821" s="161">
        <v>278.20999999999998</v>
      </c>
      <c r="D821" s="162">
        <v>44710</v>
      </c>
      <c r="E821" s="163">
        <v>31909</v>
      </c>
      <c r="F821" s="162">
        <f t="shared" si="38"/>
        <v>1771</v>
      </c>
      <c r="G821" s="164">
        <f t="shared" si="37"/>
        <v>1303</v>
      </c>
      <c r="H821" s="163">
        <v>14</v>
      </c>
    </row>
    <row r="822" spans="1:8" x14ac:dyDescent="0.2">
      <c r="A822" s="159">
        <v>811</v>
      </c>
      <c r="B822" s="160">
        <f t="shared" si="36"/>
        <v>139.83000000000001</v>
      </c>
      <c r="C822" s="161">
        <v>278.20999999999998</v>
      </c>
      <c r="D822" s="162">
        <v>44710</v>
      </c>
      <c r="E822" s="163">
        <v>31909</v>
      </c>
      <c r="F822" s="162">
        <f t="shared" si="38"/>
        <v>1771</v>
      </c>
      <c r="G822" s="164">
        <f t="shared" si="37"/>
        <v>1303</v>
      </c>
      <c r="H822" s="163">
        <v>14</v>
      </c>
    </row>
    <row r="823" spans="1:8" x14ac:dyDescent="0.2">
      <c r="A823" s="159">
        <v>812</v>
      </c>
      <c r="B823" s="160">
        <f t="shared" ref="B823:B886" si="39">ROUND(2.9*LN(A823)+120.41,2)</f>
        <v>139.84</v>
      </c>
      <c r="C823" s="161">
        <v>278.20999999999998</v>
      </c>
      <c r="D823" s="162">
        <v>44710</v>
      </c>
      <c r="E823" s="163">
        <v>31909</v>
      </c>
      <c r="F823" s="162">
        <f t="shared" si="38"/>
        <v>1771</v>
      </c>
      <c r="G823" s="164">
        <f t="shared" si="37"/>
        <v>1303</v>
      </c>
      <c r="H823" s="163">
        <v>14</v>
      </c>
    </row>
    <row r="824" spans="1:8" x14ac:dyDescent="0.2">
      <c r="A824" s="159">
        <v>813</v>
      </c>
      <c r="B824" s="160">
        <f t="shared" si="39"/>
        <v>139.84</v>
      </c>
      <c r="C824" s="161">
        <v>278.20999999999998</v>
      </c>
      <c r="D824" s="162">
        <v>44710</v>
      </c>
      <c r="E824" s="163">
        <v>31909</v>
      </c>
      <c r="F824" s="162">
        <f t="shared" si="38"/>
        <v>1771</v>
      </c>
      <c r="G824" s="164">
        <f t="shared" si="37"/>
        <v>1303</v>
      </c>
      <c r="H824" s="163">
        <v>14</v>
      </c>
    </row>
    <row r="825" spans="1:8" x14ac:dyDescent="0.2">
      <c r="A825" s="159">
        <v>814</v>
      </c>
      <c r="B825" s="160">
        <f t="shared" si="39"/>
        <v>139.85</v>
      </c>
      <c r="C825" s="161">
        <v>278.20999999999998</v>
      </c>
      <c r="D825" s="162">
        <v>44710</v>
      </c>
      <c r="E825" s="163">
        <v>31909</v>
      </c>
      <c r="F825" s="162">
        <f t="shared" si="38"/>
        <v>1771</v>
      </c>
      <c r="G825" s="164">
        <f t="shared" si="37"/>
        <v>1303</v>
      </c>
      <c r="H825" s="163">
        <v>14</v>
      </c>
    </row>
    <row r="826" spans="1:8" x14ac:dyDescent="0.2">
      <c r="A826" s="159">
        <v>815</v>
      </c>
      <c r="B826" s="160">
        <f t="shared" si="39"/>
        <v>139.85</v>
      </c>
      <c r="C826" s="161">
        <v>278.20999999999998</v>
      </c>
      <c r="D826" s="162">
        <v>44710</v>
      </c>
      <c r="E826" s="163">
        <v>31909</v>
      </c>
      <c r="F826" s="162">
        <f t="shared" si="38"/>
        <v>1771</v>
      </c>
      <c r="G826" s="164">
        <f t="shared" si="37"/>
        <v>1303</v>
      </c>
      <c r="H826" s="163">
        <v>14</v>
      </c>
    </row>
    <row r="827" spans="1:8" x14ac:dyDescent="0.2">
      <c r="A827" s="159">
        <v>816</v>
      </c>
      <c r="B827" s="160">
        <f t="shared" si="39"/>
        <v>139.85</v>
      </c>
      <c r="C827" s="161">
        <v>278.20999999999998</v>
      </c>
      <c r="D827" s="162">
        <v>44710</v>
      </c>
      <c r="E827" s="163">
        <v>31909</v>
      </c>
      <c r="F827" s="162">
        <f t="shared" si="38"/>
        <v>1771</v>
      </c>
      <c r="G827" s="164">
        <f t="shared" si="37"/>
        <v>1303</v>
      </c>
      <c r="H827" s="163">
        <v>14</v>
      </c>
    </row>
    <row r="828" spans="1:8" x14ac:dyDescent="0.2">
      <c r="A828" s="159">
        <v>817</v>
      </c>
      <c r="B828" s="160">
        <f t="shared" si="39"/>
        <v>139.86000000000001</v>
      </c>
      <c r="C828" s="161">
        <v>278.20999999999998</v>
      </c>
      <c r="D828" s="162">
        <v>44710</v>
      </c>
      <c r="E828" s="163">
        <v>31909</v>
      </c>
      <c r="F828" s="162">
        <f t="shared" si="38"/>
        <v>1771</v>
      </c>
      <c r="G828" s="164">
        <f t="shared" si="37"/>
        <v>1303</v>
      </c>
      <c r="H828" s="163">
        <v>14</v>
      </c>
    </row>
    <row r="829" spans="1:8" x14ac:dyDescent="0.2">
      <c r="A829" s="159">
        <v>818</v>
      </c>
      <c r="B829" s="160">
        <f t="shared" si="39"/>
        <v>139.86000000000001</v>
      </c>
      <c r="C829" s="161">
        <v>278.20999999999998</v>
      </c>
      <c r="D829" s="162">
        <v>44710</v>
      </c>
      <c r="E829" s="163">
        <v>31909</v>
      </c>
      <c r="F829" s="162">
        <f t="shared" si="38"/>
        <v>1771</v>
      </c>
      <c r="G829" s="164">
        <f t="shared" si="37"/>
        <v>1303</v>
      </c>
      <c r="H829" s="163">
        <v>14</v>
      </c>
    </row>
    <row r="830" spans="1:8" x14ac:dyDescent="0.2">
      <c r="A830" s="159">
        <v>819</v>
      </c>
      <c r="B830" s="160">
        <f t="shared" si="39"/>
        <v>139.86000000000001</v>
      </c>
      <c r="C830" s="161">
        <v>278.20999999999998</v>
      </c>
      <c r="D830" s="162">
        <v>44710</v>
      </c>
      <c r="E830" s="163">
        <v>31909</v>
      </c>
      <c r="F830" s="162">
        <f t="shared" si="38"/>
        <v>1771</v>
      </c>
      <c r="G830" s="164">
        <f t="shared" si="37"/>
        <v>1303</v>
      </c>
      <c r="H830" s="163">
        <v>14</v>
      </c>
    </row>
    <row r="831" spans="1:8" x14ac:dyDescent="0.2">
      <c r="A831" s="159">
        <v>820</v>
      </c>
      <c r="B831" s="160">
        <f t="shared" si="39"/>
        <v>139.87</v>
      </c>
      <c r="C831" s="161">
        <v>278.20999999999998</v>
      </c>
      <c r="D831" s="162">
        <v>44710</v>
      </c>
      <c r="E831" s="163">
        <v>31909</v>
      </c>
      <c r="F831" s="162">
        <f t="shared" si="38"/>
        <v>1771</v>
      </c>
      <c r="G831" s="164">
        <f t="shared" si="37"/>
        <v>1303</v>
      </c>
      <c r="H831" s="163">
        <v>14</v>
      </c>
    </row>
    <row r="832" spans="1:8" x14ac:dyDescent="0.2">
      <c r="A832" s="159">
        <v>821</v>
      </c>
      <c r="B832" s="160">
        <f t="shared" si="39"/>
        <v>139.87</v>
      </c>
      <c r="C832" s="161">
        <v>278.20999999999998</v>
      </c>
      <c r="D832" s="162">
        <v>44710</v>
      </c>
      <c r="E832" s="163">
        <v>31909</v>
      </c>
      <c r="F832" s="162">
        <f t="shared" si="38"/>
        <v>1771</v>
      </c>
      <c r="G832" s="164">
        <f t="shared" si="37"/>
        <v>1303</v>
      </c>
      <c r="H832" s="163">
        <v>14</v>
      </c>
    </row>
    <row r="833" spans="1:8" x14ac:dyDescent="0.2">
      <c r="A833" s="159">
        <v>822</v>
      </c>
      <c r="B833" s="160">
        <f t="shared" si="39"/>
        <v>139.87</v>
      </c>
      <c r="C833" s="161">
        <v>278.20999999999998</v>
      </c>
      <c r="D833" s="162">
        <v>44710</v>
      </c>
      <c r="E833" s="163">
        <v>31909</v>
      </c>
      <c r="F833" s="162">
        <f t="shared" si="38"/>
        <v>1771</v>
      </c>
      <c r="G833" s="164">
        <f t="shared" si="37"/>
        <v>1303</v>
      </c>
      <c r="H833" s="163">
        <v>14</v>
      </c>
    </row>
    <row r="834" spans="1:8" x14ac:dyDescent="0.2">
      <c r="A834" s="159">
        <v>823</v>
      </c>
      <c r="B834" s="160">
        <f t="shared" si="39"/>
        <v>139.88</v>
      </c>
      <c r="C834" s="161">
        <v>278.20999999999998</v>
      </c>
      <c r="D834" s="162">
        <v>44710</v>
      </c>
      <c r="E834" s="163">
        <v>31909</v>
      </c>
      <c r="F834" s="162">
        <f t="shared" si="38"/>
        <v>1770</v>
      </c>
      <c r="G834" s="164">
        <f t="shared" si="37"/>
        <v>1303</v>
      </c>
      <c r="H834" s="163">
        <v>14</v>
      </c>
    </row>
    <row r="835" spans="1:8" x14ac:dyDescent="0.2">
      <c r="A835" s="159">
        <v>824</v>
      </c>
      <c r="B835" s="160">
        <f t="shared" si="39"/>
        <v>139.88</v>
      </c>
      <c r="C835" s="161">
        <v>278.20999999999998</v>
      </c>
      <c r="D835" s="162">
        <v>44710</v>
      </c>
      <c r="E835" s="163">
        <v>31909</v>
      </c>
      <c r="F835" s="162">
        <f t="shared" si="38"/>
        <v>1770</v>
      </c>
      <c r="G835" s="164">
        <f t="shared" si="37"/>
        <v>1303</v>
      </c>
      <c r="H835" s="163">
        <v>14</v>
      </c>
    </row>
    <row r="836" spans="1:8" x14ac:dyDescent="0.2">
      <c r="A836" s="159">
        <v>825</v>
      </c>
      <c r="B836" s="160">
        <f t="shared" si="39"/>
        <v>139.88</v>
      </c>
      <c r="C836" s="161">
        <v>278.20999999999998</v>
      </c>
      <c r="D836" s="162">
        <v>44710</v>
      </c>
      <c r="E836" s="163">
        <v>31909</v>
      </c>
      <c r="F836" s="162">
        <f t="shared" si="38"/>
        <v>1770</v>
      </c>
      <c r="G836" s="164">
        <f t="shared" si="37"/>
        <v>1303</v>
      </c>
      <c r="H836" s="163">
        <v>14</v>
      </c>
    </row>
    <row r="837" spans="1:8" x14ac:dyDescent="0.2">
      <c r="A837" s="159">
        <v>826</v>
      </c>
      <c r="B837" s="160">
        <f t="shared" si="39"/>
        <v>139.88999999999999</v>
      </c>
      <c r="C837" s="161">
        <v>278.20999999999998</v>
      </c>
      <c r="D837" s="162">
        <v>44710</v>
      </c>
      <c r="E837" s="163">
        <v>31909</v>
      </c>
      <c r="F837" s="162">
        <f t="shared" si="38"/>
        <v>1770</v>
      </c>
      <c r="G837" s="164">
        <f t="shared" si="37"/>
        <v>1303</v>
      </c>
      <c r="H837" s="163">
        <v>14</v>
      </c>
    </row>
    <row r="838" spans="1:8" x14ac:dyDescent="0.2">
      <c r="A838" s="159">
        <v>827</v>
      </c>
      <c r="B838" s="160">
        <f t="shared" si="39"/>
        <v>139.88999999999999</v>
      </c>
      <c r="C838" s="161">
        <v>278.20999999999998</v>
      </c>
      <c r="D838" s="162">
        <v>44710</v>
      </c>
      <c r="E838" s="163">
        <v>31909</v>
      </c>
      <c r="F838" s="162">
        <f t="shared" si="38"/>
        <v>1770</v>
      </c>
      <c r="G838" s="164">
        <f t="shared" si="37"/>
        <v>1303</v>
      </c>
      <c r="H838" s="163">
        <v>14</v>
      </c>
    </row>
    <row r="839" spans="1:8" x14ac:dyDescent="0.2">
      <c r="A839" s="159">
        <v>828</v>
      </c>
      <c r="B839" s="160">
        <f t="shared" si="39"/>
        <v>139.9</v>
      </c>
      <c r="C839" s="161">
        <v>278.20999999999998</v>
      </c>
      <c r="D839" s="162">
        <v>44710</v>
      </c>
      <c r="E839" s="163">
        <v>31909</v>
      </c>
      <c r="F839" s="162">
        <f t="shared" si="38"/>
        <v>1770</v>
      </c>
      <c r="G839" s="164">
        <f t="shared" si="37"/>
        <v>1303</v>
      </c>
      <c r="H839" s="163">
        <v>14</v>
      </c>
    </row>
    <row r="840" spans="1:8" x14ac:dyDescent="0.2">
      <c r="A840" s="159">
        <v>829</v>
      </c>
      <c r="B840" s="160">
        <f t="shared" si="39"/>
        <v>139.9</v>
      </c>
      <c r="C840" s="161">
        <v>278.20999999999998</v>
      </c>
      <c r="D840" s="162">
        <v>44710</v>
      </c>
      <c r="E840" s="163">
        <v>31909</v>
      </c>
      <c r="F840" s="162">
        <f t="shared" si="38"/>
        <v>1770</v>
      </c>
      <c r="G840" s="164">
        <f t="shared" si="37"/>
        <v>1303</v>
      </c>
      <c r="H840" s="163">
        <v>14</v>
      </c>
    </row>
    <row r="841" spans="1:8" x14ac:dyDescent="0.2">
      <c r="A841" s="159">
        <v>830</v>
      </c>
      <c r="B841" s="160">
        <f t="shared" si="39"/>
        <v>139.9</v>
      </c>
      <c r="C841" s="161">
        <v>278.20999999999998</v>
      </c>
      <c r="D841" s="162">
        <v>44710</v>
      </c>
      <c r="E841" s="163">
        <v>31909</v>
      </c>
      <c r="F841" s="162">
        <f t="shared" si="38"/>
        <v>1770</v>
      </c>
      <c r="G841" s="164">
        <f t="shared" si="37"/>
        <v>1303</v>
      </c>
      <c r="H841" s="163">
        <v>14</v>
      </c>
    </row>
    <row r="842" spans="1:8" x14ac:dyDescent="0.2">
      <c r="A842" s="159">
        <v>831</v>
      </c>
      <c r="B842" s="160">
        <f t="shared" si="39"/>
        <v>139.91</v>
      </c>
      <c r="C842" s="161">
        <v>278.20999999999998</v>
      </c>
      <c r="D842" s="162">
        <v>44710</v>
      </c>
      <c r="E842" s="163">
        <v>31909</v>
      </c>
      <c r="F842" s="162">
        <f t="shared" si="38"/>
        <v>1770</v>
      </c>
      <c r="G842" s="164">
        <f t="shared" si="37"/>
        <v>1303</v>
      </c>
      <c r="H842" s="163">
        <v>14</v>
      </c>
    </row>
    <row r="843" spans="1:8" x14ac:dyDescent="0.2">
      <c r="A843" s="159">
        <v>832</v>
      </c>
      <c r="B843" s="160">
        <f t="shared" si="39"/>
        <v>139.91</v>
      </c>
      <c r="C843" s="161">
        <v>278.20999999999998</v>
      </c>
      <c r="D843" s="162">
        <v>44710</v>
      </c>
      <c r="E843" s="163">
        <v>31909</v>
      </c>
      <c r="F843" s="162">
        <f t="shared" si="38"/>
        <v>1770</v>
      </c>
      <c r="G843" s="164">
        <f t="shared" si="37"/>
        <v>1303</v>
      </c>
      <c r="H843" s="163">
        <v>14</v>
      </c>
    </row>
    <row r="844" spans="1:8" x14ac:dyDescent="0.2">
      <c r="A844" s="159">
        <v>833</v>
      </c>
      <c r="B844" s="160">
        <f t="shared" si="39"/>
        <v>139.91</v>
      </c>
      <c r="C844" s="161">
        <v>278.20999999999998</v>
      </c>
      <c r="D844" s="162">
        <v>44710</v>
      </c>
      <c r="E844" s="163">
        <v>31909</v>
      </c>
      <c r="F844" s="162">
        <f t="shared" si="38"/>
        <v>1770</v>
      </c>
      <c r="G844" s="164">
        <f t="shared" si="37"/>
        <v>1303</v>
      </c>
      <c r="H844" s="163">
        <v>14</v>
      </c>
    </row>
    <row r="845" spans="1:8" x14ac:dyDescent="0.2">
      <c r="A845" s="159">
        <v>834</v>
      </c>
      <c r="B845" s="160">
        <f t="shared" si="39"/>
        <v>139.91999999999999</v>
      </c>
      <c r="C845" s="161">
        <v>278.20999999999998</v>
      </c>
      <c r="D845" s="162">
        <v>44710</v>
      </c>
      <c r="E845" s="163">
        <v>31909</v>
      </c>
      <c r="F845" s="162">
        <f t="shared" si="38"/>
        <v>1770</v>
      </c>
      <c r="G845" s="164">
        <f t="shared" si="37"/>
        <v>1303</v>
      </c>
      <c r="H845" s="163">
        <v>14</v>
      </c>
    </row>
    <row r="846" spans="1:8" x14ac:dyDescent="0.2">
      <c r="A846" s="159">
        <v>835</v>
      </c>
      <c r="B846" s="160">
        <f t="shared" si="39"/>
        <v>139.91999999999999</v>
      </c>
      <c r="C846" s="161">
        <v>278.20999999999998</v>
      </c>
      <c r="D846" s="162">
        <v>44710</v>
      </c>
      <c r="E846" s="163">
        <v>31909</v>
      </c>
      <c r="F846" s="162">
        <f t="shared" si="38"/>
        <v>1770</v>
      </c>
      <c r="G846" s="164">
        <f t="shared" ref="G846:G909" si="40">ROUND(0.25*12*(1/B846*D846+1/C846*E846),0)</f>
        <v>1303</v>
      </c>
      <c r="H846" s="163">
        <v>14</v>
      </c>
    </row>
    <row r="847" spans="1:8" x14ac:dyDescent="0.2">
      <c r="A847" s="159">
        <v>836</v>
      </c>
      <c r="B847" s="160">
        <f t="shared" si="39"/>
        <v>139.91999999999999</v>
      </c>
      <c r="C847" s="161">
        <v>278.20999999999998</v>
      </c>
      <c r="D847" s="162">
        <v>44710</v>
      </c>
      <c r="E847" s="163">
        <v>31909</v>
      </c>
      <c r="F847" s="162">
        <f t="shared" ref="F847:F910" si="41">ROUND(0.25*12*1.348*(1/B847*D847+1/C847*E847)+H847,0)</f>
        <v>1770</v>
      </c>
      <c r="G847" s="164">
        <f t="shared" si="40"/>
        <v>1303</v>
      </c>
      <c r="H847" s="163">
        <v>14</v>
      </c>
    </row>
    <row r="848" spans="1:8" x14ac:dyDescent="0.2">
      <c r="A848" s="159">
        <v>837</v>
      </c>
      <c r="B848" s="160">
        <f t="shared" si="39"/>
        <v>139.93</v>
      </c>
      <c r="C848" s="161">
        <v>278.20999999999998</v>
      </c>
      <c r="D848" s="162">
        <v>44710</v>
      </c>
      <c r="E848" s="163">
        <v>31909</v>
      </c>
      <c r="F848" s="162">
        <f t="shared" si="41"/>
        <v>1770</v>
      </c>
      <c r="G848" s="164">
        <f t="shared" si="40"/>
        <v>1303</v>
      </c>
      <c r="H848" s="163">
        <v>14</v>
      </c>
    </row>
    <row r="849" spans="1:8" x14ac:dyDescent="0.2">
      <c r="A849" s="159">
        <v>838</v>
      </c>
      <c r="B849" s="160">
        <f t="shared" si="39"/>
        <v>139.93</v>
      </c>
      <c r="C849" s="161">
        <v>278.20999999999998</v>
      </c>
      <c r="D849" s="162">
        <v>44710</v>
      </c>
      <c r="E849" s="163">
        <v>31909</v>
      </c>
      <c r="F849" s="162">
        <f t="shared" si="41"/>
        <v>1770</v>
      </c>
      <c r="G849" s="164">
        <f t="shared" si="40"/>
        <v>1303</v>
      </c>
      <c r="H849" s="163">
        <v>14</v>
      </c>
    </row>
    <row r="850" spans="1:8" x14ac:dyDescent="0.2">
      <c r="A850" s="159">
        <v>839</v>
      </c>
      <c r="B850" s="160">
        <f t="shared" si="39"/>
        <v>139.93</v>
      </c>
      <c r="C850" s="161">
        <v>278.20999999999998</v>
      </c>
      <c r="D850" s="162">
        <v>44710</v>
      </c>
      <c r="E850" s="163">
        <v>31909</v>
      </c>
      <c r="F850" s="162">
        <f t="shared" si="41"/>
        <v>1770</v>
      </c>
      <c r="G850" s="164">
        <f t="shared" si="40"/>
        <v>1303</v>
      </c>
      <c r="H850" s="163">
        <v>14</v>
      </c>
    </row>
    <row r="851" spans="1:8" x14ac:dyDescent="0.2">
      <c r="A851" s="159">
        <v>840</v>
      </c>
      <c r="B851" s="160">
        <f t="shared" si="39"/>
        <v>139.94</v>
      </c>
      <c r="C851" s="161">
        <v>278.20999999999998</v>
      </c>
      <c r="D851" s="162">
        <v>44710</v>
      </c>
      <c r="E851" s="163">
        <v>31909</v>
      </c>
      <c r="F851" s="162">
        <f t="shared" si="41"/>
        <v>1770</v>
      </c>
      <c r="G851" s="164">
        <f t="shared" si="40"/>
        <v>1303</v>
      </c>
      <c r="H851" s="163">
        <v>14</v>
      </c>
    </row>
    <row r="852" spans="1:8" x14ac:dyDescent="0.2">
      <c r="A852" s="159">
        <v>841</v>
      </c>
      <c r="B852" s="160">
        <f t="shared" si="39"/>
        <v>139.94</v>
      </c>
      <c r="C852" s="161">
        <v>278.20999999999998</v>
      </c>
      <c r="D852" s="162">
        <v>44710</v>
      </c>
      <c r="E852" s="163">
        <v>31909</v>
      </c>
      <c r="F852" s="162">
        <f t="shared" si="41"/>
        <v>1770</v>
      </c>
      <c r="G852" s="164">
        <f t="shared" si="40"/>
        <v>1303</v>
      </c>
      <c r="H852" s="163">
        <v>14</v>
      </c>
    </row>
    <row r="853" spans="1:8" x14ac:dyDescent="0.2">
      <c r="A853" s="159">
        <v>842</v>
      </c>
      <c r="B853" s="160">
        <f t="shared" si="39"/>
        <v>139.94</v>
      </c>
      <c r="C853" s="161">
        <v>278.20999999999998</v>
      </c>
      <c r="D853" s="162">
        <v>44710</v>
      </c>
      <c r="E853" s="163">
        <v>31909</v>
      </c>
      <c r="F853" s="162">
        <f t="shared" si="41"/>
        <v>1770</v>
      </c>
      <c r="G853" s="164">
        <f t="shared" si="40"/>
        <v>1303</v>
      </c>
      <c r="H853" s="163">
        <v>14</v>
      </c>
    </row>
    <row r="854" spans="1:8" x14ac:dyDescent="0.2">
      <c r="A854" s="159">
        <v>843</v>
      </c>
      <c r="B854" s="160">
        <f t="shared" si="39"/>
        <v>139.94999999999999</v>
      </c>
      <c r="C854" s="161">
        <v>278.20999999999998</v>
      </c>
      <c r="D854" s="162">
        <v>44710</v>
      </c>
      <c r="E854" s="163">
        <v>31909</v>
      </c>
      <c r="F854" s="162">
        <f t="shared" si="41"/>
        <v>1770</v>
      </c>
      <c r="G854" s="164">
        <f t="shared" si="40"/>
        <v>1302</v>
      </c>
      <c r="H854" s="163">
        <v>14</v>
      </c>
    </row>
    <row r="855" spans="1:8" x14ac:dyDescent="0.2">
      <c r="A855" s="159">
        <v>844</v>
      </c>
      <c r="B855" s="160">
        <f t="shared" si="39"/>
        <v>139.94999999999999</v>
      </c>
      <c r="C855" s="161">
        <v>278.20999999999998</v>
      </c>
      <c r="D855" s="162">
        <v>44710</v>
      </c>
      <c r="E855" s="163">
        <v>31909</v>
      </c>
      <c r="F855" s="162">
        <f t="shared" si="41"/>
        <v>1770</v>
      </c>
      <c r="G855" s="164">
        <f t="shared" si="40"/>
        <v>1302</v>
      </c>
      <c r="H855" s="163">
        <v>14</v>
      </c>
    </row>
    <row r="856" spans="1:8" x14ac:dyDescent="0.2">
      <c r="A856" s="159">
        <v>845</v>
      </c>
      <c r="B856" s="160">
        <f t="shared" si="39"/>
        <v>139.94999999999999</v>
      </c>
      <c r="C856" s="161">
        <v>278.20999999999998</v>
      </c>
      <c r="D856" s="162">
        <v>44710</v>
      </c>
      <c r="E856" s="163">
        <v>31909</v>
      </c>
      <c r="F856" s="162">
        <f t="shared" si="41"/>
        <v>1770</v>
      </c>
      <c r="G856" s="164">
        <f t="shared" si="40"/>
        <v>1302</v>
      </c>
      <c r="H856" s="163">
        <v>14</v>
      </c>
    </row>
    <row r="857" spans="1:8" x14ac:dyDescent="0.2">
      <c r="A857" s="159">
        <v>846</v>
      </c>
      <c r="B857" s="160">
        <f t="shared" si="39"/>
        <v>139.96</v>
      </c>
      <c r="C857" s="161">
        <v>278.20999999999998</v>
      </c>
      <c r="D857" s="162">
        <v>44710</v>
      </c>
      <c r="E857" s="163">
        <v>31909</v>
      </c>
      <c r="F857" s="162">
        <f t="shared" si="41"/>
        <v>1770</v>
      </c>
      <c r="G857" s="164">
        <f t="shared" si="40"/>
        <v>1302</v>
      </c>
      <c r="H857" s="163">
        <v>14</v>
      </c>
    </row>
    <row r="858" spans="1:8" x14ac:dyDescent="0.2">
      <c r="A858" s="159">
        <v>847</v>
      </c>
      <c r="B858" s="160">
        <f t="shared" si="39"/>
        <v>139.96</v>
      </c>
      <c r="C858" s="161">
        <v>278.20999999999998</v>
      </c>
      <c r="D858" s="162">
        <v>44710</v>
      </c>
      <c r="E858" s="163">
        <v>31909</v>
      </c>
      <c r="F858" s="162">
        <f t="shared" si="41"/>
        <v>1770</v>
      </c>
      <c r="G858" s="164">
        <f t="shared" si="40"/>
        <v>1302</v>
      </c>
      <c r="H858" s="163">
        <v>14</v>
      </c>
    </row>
    <row r="859" spans="1:8" x14ac:dyDescent="0.2">
      <c r="A859" s="159">
        <v>848</v>
      </c>
      <c r="B859" s="160">
        <f t="shared" si="39"/>
        <v>139.96</v>
      </c>
      <c r="C859" s="161">
        <v>278.20999999999998</v>
      </c>
      <c r="D859" s="162">
        <v>44710</v>
      </c>
      <c r="E859" s="163">
        <v>31909</v>
      </c>
      <c r="F859" s="162">
        <f t="shared" si="41"/>
        <v>1770</v>
      </c>
      <c r="G859" s="164">
        <f t="shared" si="40"/>
        <v>1302</v>
      </c>
      <c r="H859" s="163">
        <v>14</v>
      </c>
    </row>
    <row r="860" spans="1:8" x14ac:dyDescent="0.2">
      <c r="A860" s="159">
        <v>849</v>
      </c>
      <c r="B860" s="160">
        <f t="shared" si="39"/>
        <v>139.97</v>
      </c>
      <c r="C860" s="161">
        <v>278.20999999999998</v>
      </c>
      <c r="D860" s="162">
        <v>44710</v>
      </c>
      <c r="E860" s="163">
        <v>31909</v>
      </c>
      <c r="F860" s="162">
        <f t="shared" si="41"/>
        <v>1770</v>
      </c>
      <c r="G860" s="164">
        <f t="shared" si="40"/>
        <v>1302</v>
      </c>
      <c r="H860" s="163">
        <v>14</v>
      </c>
    </row>
    <row r="861" spans="1:8" x14ac:dyDescent="0.2">
      <c r="A861" s="159">
        <v>850</v>
      </c>
      <c r="B861" s="160">
        <f t="shared" si="39"/>
        <v>139.97</v>
      </c>
      <c r="C861" s="161">
        <v>278.20999999999998</v>
      </c>
      <c r="D861" s="162">
        <v>44710</v>
      </c>
      <c r="E861" s="163">
        <v>31909</v>
      </c>
      <c r="F861" s="162">
        <f t="shared" si="41"/>
        <v>1770</v>
      </c>
      <c r="G861" s="164">
        <f t="shared" si="40"/>
        <v>1302</v>
      </c>
      <c r="H861" s="163">
        <v>14</v>
      </c>
    </row>
    <row r="862" spans="1:8" x14ac:dyDescent="0.2">
      <c r="A862" s="159">
        <v>851</v>
      </c>
      <c r="B862" s="160">
        <f t="shared" si="39"/>
        <v>139.97</v>
      </c>
      <c r="C862" s="161">
        <v>278.20999999999998</v>
      </c>
      <c r="D862" s="162">
        <v>44710</v>
      </c>
      <c r="E862" s="163">
        <v>31909</v>
      </c>
      <c r="F862" s="162">
        <f t="shared" si="41"/>
        <v>1770</v>
      </c>
      <c r="G862" s="164">
        <f t="shared" si="40"/>
        <v>1302</v>
      </c>
      <c r="H862" s="163">
        <v>14</v>
      </c>
    </row>
    <row r="863" spans="1:8" x14ac:dyDescent="0.2">
      <c r="A863" s="159">
        <v>852</v>
      </c>
      <c r="B863" s="160">
        <f t="shared" si="39"/>
        <v>139.97999999999999</v>
      </c>
      <c r="C863" s="161">
        <v>278.20999999999998</v>
      </c>
      <c r="D863" s="162">
        <v>44710</v>
      </c>
      <c r="E863" s="163">
        <v>31909</v>
      </c>
      <c r="F863" s="162">
        <f t="shared" si="41"/>
        <v>1769</v>
      </c>
      <c r="G863" s="164">
        <f t="shared" si="40"/>
        <v>1302</v>
      </c>
      <c r="H863" s="163">
        <v>14</v>
      </c>
    </row>
    <row r="864" spans="1:8" x14ac:dyDescent="0.2">
      <c r="A864" s="159">
        <v>853</v>
      </c>
      <c r="B864" s="160">
        <f t="shared" si="39"/>
        <v>139.97999999999999</v>
      </c>
      <c r="C864" s="161">
        <v>278.20999999999998</v>
      </c>
      <c r="D864" s="162">
        <v>44710</v>
      </c>
      <c r="E864" s="163">
        <v>31909</v>
      </c>
      <c r="F864" s="162">
        <f t="shared" si="41"/>
        <v>1769</v>
      </c>
      <c r="G864" s="164">
        <f t="shared" si="40"/>
        <v>1302</v>
      </c>
      <c r="H864" s="163">
        <v>14</v>
      </c>
    </row>
    <row r="865" spans="1:8" x14ac:dyDescent="0.2">
      <c r="A865" s="159">
        <v>854</v>
      </c>
      <c r="B865" s="160">
        <f t="shared" si="39"/>
        <v>139.97999999999999</v>
      </c>
      <c r="C865" s="161">
        <v>278.20999999999998</v>
      </c>
      <c r="D865" s="162">
        <v>44710</v>
      </c>
      <c r="E865" s="163">
        <v>31909</v>
      </c>
      <c r="F865" s="162">
        <f t="shared" si="41"/>
        <v>1769</v>
      </c>
      <c r="G865" s="164">
        <f t="shared" si="40"/>
        <v>1302</v>
      </c>
      <c r="H865" s="163">
        <v>14</v>
      </c>
    </row>
    <row r="866" spans="1:8" x14ac:dyDescent="0.2">
      <c r="A866" s="159">
        <v>855</v>
      </c>
      <c r="B866" s="160">
        <f t="shared" si="39"/>
        <v>139.99</v>
      </c>
      <c r="C866" s="161">
        <v>278.20999999999998</v>
      </c>
      <c r="D866" s="162">
        <v>44710</v>
      </c>
      <c r="E866" s="163">
        <v>31909</v>
      </c>
      <c r="F866" s="162">
        <f t="shared" si="41"/>
        <v>1769</v>
      </c>
      <c r="G866" s="164">
        <f t="shared" si="40"/>
        <v>1302</v>
      </c>
      <c r="H866" s="163">
        <v>14</v>
      </c>
    </row>
    <row r="867" spans="1:8" x14ac:dyDescent="0.2">
      <c r="A867" s="159">
        <v>856</v>
      </c>
      <c r="B867" s="160">
        <f t="shared" si="39"/>
        <v>139.99</v>
      </c>
      <c r="C867" s="161">
        <v>278.20999999999998</v>
      </c>
      <c r="D867" s="162">
        <v>44710</v>
      </c>
      <c r="E867" s="163">
        <v>31909</v>
      </c>
      <c r="F867" s="162">
        <f t="shared" si="41"/>
        <v>1769</v>
      </c>
      <c r="G867" s="164">
        <f t="shared" si="40"/>
        <v>1302</v>
      </c>
      <c r="H867" s="163">
        <v>14</v>
      </c>
    </row>
    <row r="868" spans="1:8" x14ac:dyDescent="0.2">
      <c r="A868" s="159">
        <v>857</v>
      </c>
      <c r="B868" s="160">
        <f t="shared" si="39"/>
        <v>139.99</v>
      </c>
      <c r="C868" s="161">
        <v>278.20999999999998</v>
      </c>
      <c r="D868" s="162">
        <v>44710</v>
      </c>
      <c r="E868" s="163">
        <v>31909</v>
      </c>
      <c r="F868" s="162">
        <f t="shared" si="41"/>
        <v>1769</v>
      </c>
      <c r="G868" s="164">
        <f t="shared" si="40"/>
        <v>1302</v>
      </c>
      <c r="H868" s="163">
        <v>14</v>
      </c>
    </row>
    <row r="869" spans="1:8" x14ac:dyDescent="0.2">
      <c r="A869" s="159">
        <v>858</v>
      </c>
      <c r="B869" s="160">
        <f t="shared" si="39"/>
        <v>140</v>
      </c>
      <c r="C869" s="161">
        <v>278.20999999999998</v>
      </c>
      <c r="D869" s="162">
        <v>44710</v>
      </c>
      <c r="E869" s="163">
        <v>31909</v>
      </c>
      <c r="F869" s="162">
        <f t="shared" si="41"/>
        <v>1769</v>
      </c>
      <c r="G869" s="164">
        <f t="shared" si="40"/>
        <v>1302</v>
      </c>
      <c r="H869" s="163">
        <v>14</v>
      </c>
    </row>
    <row r="870" spans="1:8" x14ac:dyDescent="0.2">
      <c r="A870" s="159">
        <v>859</v>
      </c>
      <c r="B870" s="160">
        <f t="shared" si="39"/>
        <v>140</v>
      </c>
      <c r="C870" s="161">
        <v>278.20999999999998</v>
      </c>
      <c r="D870" s="162">
        <v>44710</v>
      </c>
      <c r="E870" s="163">
        <v>31909</v>
      </c>
      <c r="F870" s="162">
        <f t="shared" si="41"/>
        <v>1769</v>
      </c>
      <c r="G870" s="164">
        <f t="shared" si="40"/>
        <v>1302</v>
      </c>
      <c r="H870" s="163">
        <v>14</v>
      </c>
    </row>
    <row r="871" spans="1:8" x14ac:dyDescent="0.2">
      <c r="A871" s="159">
        <v>860</v>
      </c>
      <c r="B871" s="160">
        <f t="shared" si="39"/>
        <v>140.01</v>
      </c>
      <c r="C871" s="161">
        <v>278.20999999999998</v>
      </c>
      <c r="D871" s="162">
        <v>44710</v>
      </c>
      <c r="E871" s="163">
        <v>31909</v>
      </c>
      <c r="F871" s="162">
        <f t="shared" si="41"/>
        <v>1769</v>
      </c>
      <c r="G871" s="164">
        <f t="shared" si="40"/>
        <v>1302</v>
      </c>
      <c r="H871" s="163">
        <v>14</v>
      </c>
    </row>
    <row r="872" spans="1:8" x14ac:dyDescent="0.2">
      <c r="A872" s="159">
        <v>861</v>
      </c>
      <c r="B872" s="160">
        <f t="shared" si="39"/>
        <v>140.01</v>
      </c>
      <c r="C872" s="161">
        <v>278.20999999999998</v>
      </c>
      <c r="D872" s="162">
        <v>44710</v>
      </c>
      <c r="E872" s="163">
        <v>31909</v>
      </c>
      <c r="F872" s="162">
        <f t="shared" si="41"/>
        <v>1769</v>
      </c>
      <c r="G872" s="164">
        <f t="shared" si="40"/>
        <v>1302</v>
      </c>
      <c r="H872" s="163">
        <v>14</v>
      </c>
    </row>
    <row r="873" spans="1:8" x14ac:dyDescent="0.2">
      <c r="A873" s="159">
        <v>862</v>
      </c>
      <c r="B873" s="160">
        <f t="shared" si="39"/>
        <v>140.01</v>
      </c>
      <c r="C873" s="161">
        <v>278.20999999999998</v>
      </c>
      <c r="D873" s="162">
        <v>44710</v>
      </c>
      <c r="E873" s="163">
        <v>31909</v>
      </c>
      <c r="F873" s="162">
        <f t="shared" si="41"/>
        <v>1769</v>
      </c>
      <c r="G873" s="164">
        <f t="shared" si="40"/>
        <v>1302</v>
      </c>
      <c r="H873" s="163">
        <v>14</v>
      </c>
    </row>
    <row r="874" spans="1:8" x14ac:dyDescent="0.2">
      <c r="A874" s="159">
        <v>863</v>
      </c>
      <c r="B874" s="160">
        <f t="shared" si="39"/>
        <v>140.02000000000001</v>
      </c>
      <c r="C874" s="161">
        <v>278.20999999999998</v>
      </c>
      <c r="D874" s="162">
        <v>44710</v>
      </c>
      <c r="E874" s="163">
        <v>31909</v>
      </c>
      <c r="F874" s="162">
        <f t="shared" si="41"/>
        <v>1769</v>
      </c>
      <c r="G874" s="164">
        <f t="shared" si="40"/>
        <v>1302</v>
      </c>
      <c r="H874" s="163">
        <v>14</v>
      </c>
    </row>
    <row r="875" spans="1:8" x14ac:dyDescent="0.2">
      <c r="A875" s="159">
        <v>864</v>
      </c>
      <c r="B875" s="160">
        <f t="shared" si="39"/>
        <v>140.02000000000001</v>
      </c>
      <c r="C875" s="161">
        <v>278.20999999999998</v>
      </c>
      <c r="D875" s="162">
        <v>44710</v>
      </c>
      <c r="E875" s="163">
        <v>31909</v>
      </c>
      <c r="F875" s="162">
        <f t="shared" si="41"/>
        <v>1769</v>
      </c>
      <c r="G875" s="164">
        <f t="shared" si="40"/>
        <v>1302</v>
      </c>
      <c r="H875" s="163">
        <v>14</v>
      </c>
    </row>
    <row r="876" spans="1:8" x14ac:dyDescent="0.2">
      <c r="A876" s="159">
        <v>865</v>
      </c>
      <c r="B876" s="160">
        <f t="shared" si="39"/>
        <v>140.02000000000001</v>
      </c>
      <c r="C876" s="161">
        <v>278.20999999999998</v>
      </c>
      <c r="D876" s="162">
        <v>44710</v>
      </c>
      <c r="E876" s="163">
        <v>31909</v>
      </c>
      <c r="F876" s="162">
        <f t="shared" si="41"/>
        <v>1769</v>
      </c>
      <c r="G876" s="164">
        <f t="shared" si="40"/>
        <v>1302</v>
      </c>
      <c r="H876" s="163">
        <v>14</v>
      </c>
    </row>
    <row r="877" spans="1:8" x14ac:dyDescent="0.2">
      <c r="A877" s="159">
        <v>866</v>
      </c>
      <c r="B877" s="160">
        <f t="shared" si="39"/>
        <v>140.03</v>
      </c>
      <c r="C877" s="161">
        <v>278.20999999999998</v>
      </c>
      <c r="D877" s="162">
        <v>44710</v>
      </c>
      <c r="E877" s="163">
        <v>31909</v>
      </c>
      <c r="F877" s="162">
        <f t="shared" si="41"/>
        <v>1769</v>
      </c>
      <c r="G877" s="164">
        <f t="shared" si="40"/>
        <v>1302</v>
      </c>
      <c r="H877" s="163">
        <v>14</v>
      </c>
    </row>
    <row r="878" spans="1:8" x14ac:dyDescent="0.2">
      <c r="A878" s="159">
        <v>867</v>
      </c>
      <c r="B878" s="160">
        <f t="shared" si="39"/>
        <v>140.03</v>
      </c>
      <c r="C878" s="161">
        <v>278.20999999999998</v>
      </c>
      <c r="D878" s="162">
        <v>44710</v>
      </c>
      <c r="E878" s="163">
        <v>31909</v>
      </c>
      <c r="F878" s="162">
        <f t="shared" si="41"/>
        <v>1769</v>
      </c>
      <c r="G878" s="164">
        <f t="shared" si="40"/>
        <v>1302</v>
      </c>
      <c r="H878" s="163">
        <v>14</v>
      </c>
    </row>
    <row r="879" spans="1:8" x14ac:dyDescent="0.2">
      <c r="A879" s="159">
        <v>868</v>
      </c>
      <c r="B879" s="160">
        <f t="shared" si="39"/>
        <v>140.03</v>
      </c>
      <c r="C879" s="161">
        <v>278.20999999999998</v>
      </c>
      <c r="D879" s="162">
        <v>44710</v>
      </c>
      <c r="E879" s="163">
        <v>31909</v>
      </c>
      <c r="F879" s="162">
        <f t="shared" si="41"/>
        <v>1769</v>
      </c>
      <c r="G879" s="164">
        <f t="shared" si="40"/>
        <v>1302</v>
      </c>
      <c r="H879" s="163">
        <v>14</v>
      </c>
    </row>
    <row r="880" spans="1:8" x14ac:dyDescent="0.2">
      <c r="A880" s="159">
        <v>869</v>
      </c>
      <c r="B880" s="160">
        <f t="shared" si="39"/>
        <v>140.04</v>
      </c>
      <c r="C880" s="161">
        <v>278.20999999999998</v>
      </c>
      <c r="D880" s="162">
        <v>44710</v>
      </c>
      <c r="E880" s="163">
        <v>31909</v>
      </c>
      <c r="F880" s="162">
        <f t="shared" si="41"/>
        <v>1769</v>
      </c>
      <c r="G880" s="164">
        <f t="shared" si="40"/>
        <v>1302</v>
      </c>
      <c r="H880" s="163">
        <v>14</v>
      </c>
    </row>
    <row r="881" spans="1:8" x14ac:dyDescent="0.2">
      <c r="A881" s="159">
        <v>870</v>
      </c>
      <c r="B881" s="160">
        <f t="shared" si="39"/>
        <v>140.04</v>
      </c>
      <c r="C881" s="161">
        <v>278.20999999999998</v>
      </c>
      <c r="D881" s="162">
        <v>44710</v>
      </c>
      <c r="E881" s="163">
        <v>31909</v>
      </c>
      <c r="F881" s="162">
        <f t="shared" si="41"/>
        <v>1769</v>
      </c>
      <c r="G881" s="164">
        <f t="shared" si="40"/>
        <v>1302</v>
      </c>
      <c r="H881" s="163">
        <v>14</v>
      </c>
    </row>
    <row r="882" spans="1:8" x14ac:dyDescent="0.2">
      <c r="A882" s="159">
        <v>871</v>
      </c>
      <c r="B882" s="160">
        <f t="shared" si="39"/>
        <v>140.04</v>
      </c>
      <c r="C882" s="161">
        <v>278.20999999999998</v>
      </c>
      <c r="D882" s="162">
        <v>44710</v>
      </c>
      <c r="E882" s="163">
        <v>31909</v>
      </c>
      <c r="F882" s="162">
        <f t="shared" si="41"/>
        <v>1769</v>
      </c>
      <c r="G882" s="164">
        <f t="shared" si="40"/>
        <v>1302</v>
      </c>
      <c r="H882" s="163">
        <v>14</v>
      </c>
    </row>
    <row r="883" spans="1:8" x14ac:dyDescent="0.2">
      <c r="A883" s="159">
        <v>872</v>
      </c>
      <c r="B883" s="160">
        <f t="shared" si="39"/>
        <v>140.05000000000001</v>
      </c>
      <c r="C883" s="161">
        <v>278.20999999999998</v>
      </c>
      <c r="D883" s="162">
        <v>44710</v>
      </c>
      <c r="E883" s="163">
        <v>31909</v>
      </c>
      <c r="F883" s="162">
        <f t="shared" si="41"/>
        <v>1769</v>
      </c>
      <c r="G883" s="164">
        <f t="shared" si="40"/>
        <v>1302</v>
      </c>
      <c r="H883" s="163">
        <v>14</v>
      </c>
    </row>
    <row r="884" spans="1:8" x14ac:dyDescent="0.2">
      <c r="A884" s="159">
        <v>873</v>
      </c>
      <c r="B884" s="160">
        <f t="shared" si="39"/>
        <v>140.05000000000001</v>
      </c>
      <c r="C884" s="161">
        <v>278.20999999999998</v>
      </c>
      <c r="D884" s="162">
        <v>44710</v>
      </c>
      <c r="E884" s="163">
        <v>31909</v>
      </c>
      <c r="F884" s="162">
        <f t="shared" si="41"/>
        <v>1769</v>
      </c>
      <c r="G884" s="164">
        <f t="shared" si="40"/>
        <v>1302</v>
      </c>
      <c r="H884" s="163">
        <v>14</v>
      </c>
    </row>
    <row r="885" spans="1:8" x14ac:dyDescent="0.2">
      <c r="A885" s="159">
        <v>874</v>
      </c>
      <c r="B885" s="160">
        <f t="shared" si="39"/>
        <v>140.05000000000001</v>
      </c>
      <c r="C885" s="161">
        <v>278.20999999999998</v>
      </c>
      <c r="D885" s="162">
        <v>44710</v>
      </c>
      <c r="E885" s="163">
        <v>31909</v>
      </c>
      <c r="F885" s="162">
        <f t="shared" si="41"/>
        <v>1769</v>
      </c>
      <c r="G885" s="164">
        <f t="shared" si="40"/>
        <v>1302</v>
      </c>
      <c r="H885" s="163">
        <v>14</v>
      </c>
    </row>
    <row r="886" spans="1:8" x14ac:dyDescent="0.2">
      <c r="A886" s="159">
        <v>875</v>
      </c>
      <c r="B886" s="160">
        <f t="shared" si="39"/>
        <v>140.06</v>
      </c>
      <c r="C886" s="161">
        <v>278.20999999999998</v>
      </c>
      <c r="D886" s="162">
        <v>44710</v>
      </c>
      <c r="E886" s="163">
        <v>31909</v>
      </c>
      <c r="F886" s="162">
        <f t="shared" si="41"/>
        <v>1769</v>
      </c>
      <c r="G886" s="164">
        <f t="shared" si="40"/>
        <v>1302</v>
      </c>
      <c r="H886" s="163">
        <v>14</v>
      </c>
    </row>
    <row r="887" spans="1:8" x14ac:dyDescent="0.2">
      <c r="A887" s="159">
        <v>876</v>
      </c>
      <c r="B887" s="160">
        <f t="shared" ref="B887:B950" si="42">ROUND(2.9*LN(A887)+120.41,2)</f>
        <v>140.06</v>
      </c>
      <c r="C887" s="161">
        <v>278.20999999999998</v>
      </c>
      <c r="D887" s="162">
        <v>44710</v>
      </c>
      <c r="E887" s="163">
        <v>31909</v>
      </c>
      <c r="F887" s="162">
        <f t="shared" si="41"/>
        <v>1769</v>
      </c>
      <c r="G887" s="164">
        <f t="shared" si="40"/>
        <v>1302</v>
      </c>
      <c r="H887" s="163">
        <v>14</v>
      </c>
    </row>
    <row r="888" spans="1:8" x14ac:dyDescent="0.2">
      <c r="A888" s="159">
        <v>877</v>
      </c>
      <c r="B888" s="160">
        <f t="shared" si="42"/>
        <v>140.06</v>
      </c>
      <c r="C888" s="161">
        <v>278.20999999999998</v>
      </c>
      <c r="D888" s="162">
        <v>44710</v>
      </c>
      <c r="E888" s="163">
        <v>31909</v>
      </c>
      <c r="F888" s="162">
        <f t="shared" si="41"/>
        <v>1769</v>
      </c>
      <c r="G888" s="164">
        <f t="shared" si="40"/>
        <v>1302</v>
      </c>
      <c r="H888" s="163">
        <v>14</v>
      </c>
    </row>
    <row r="889" spans="1:8" x14ac:dyDescent="0.2">
      <c r="A889" s="159">
        <v>878</v>
      </c>
      <c r="B889" s="160">
        <f t="shared" si="42"/>
        <v>140.07</v>
      </c>
      <c r="C889" s="161">
        <v>278.20999999999998</v>
      </c>
      <c r="D889" s="162">
        <v>44710</v>
      </c>
      <c r="E889" s="163">
        <v>31909</v>
      </c>
      <c r="F889" s="162">
        <f t="shared" si="41"/>
        <v>1769</v>
      </c>
      <c r="G889" s="164">
        <f t="shared" si="40"/>
        <v>1302</v>
      </c>
      <c r="H889" s="163">
        <v>14</v>
      </c>
    </row>
    <row r="890" spans="1:8" x14ac:dyDescent="0.2">
      <c r="A890" s="159">
        <v>879</v>
      </c>
      <c r="B890" s="160">
        <f t="shared" si="42"/>
        <v>140.07</v>
      </c>
      <c r="C890" s="161">
        <v>278.20999999999998</v>
      </c>
      <c r="D890" s="162">
        <v>44710</v>
      </c>
      <c r="E890" s="163">
        <v>31909</v>
      </c>
      <c r="F890" s="162">
        <f t="shared" si="41"/>
        <v>1769</v>
      </c>
      <c r="G890" s="164">
        <f t="shared" si="40"/>
        <v>1302</v>
      </c>
      <c r="H890" s="163">
        <v>14</v>
      </c>
    </row>
    <row r="891" spans="1:8" x14ac:dyDescent="0.2">
      <c r="A891" s="159">
        <v>880</v>
      </c>
      <c r="B891" s="160">
        <f t="shared" si="42"/>
        <v>140.07</v>
      </c>
      <c r="C891" s="161">
        <v>278.20999999999998</v>
      </c>
      <c r="D891" s="162">
        <v>44710</v>
      </c>
      <c r="E891" s="163">
        <v>31909</v>
      </c>
      <c r="F891" s="162">
        <f t="shared" si="41"/>
        <v>1769</v>
      </c>
      <c r="G891" s="164">
        <f t="shared" si="40"/>
        <v>1302</v>
      </c>
      <c r="H891" s="163">
        <v>14</v>
      </c>
    </row>
    <row r="892" spans="1:8" x14ac:dyDescent="0.2">
      <c r="A892" s="159">
        <v>881</v>
      </c>
      <c r="B892" s="160">
        <f t="shared" si="42"/>
        <v>140.08000000000001</v>
      </c>
      <c r="C892" s="161">
        <v>278.20999999999998</v>
      </c>
      <c r="D892" s="162">
        <v>44710</v>
      </c>
      <c r="E892" s="163">
        <v>31909</v>
      </c>
      <c r="F892" s="162">
        <f t="shared" si="41"/>
        <v>1769</v>
      </c>
      <c r="G892" s="164">
        <f t="shared" si="40"/>
        <v>1302</v>
      </c>
      <c r="H892" s="163">
        <v>14</v>
      </c>
    </row>
    <row r="893" spans="1:8" x14ac:dyDescent="0.2">
      <c r="A893" s="159">
        <v>882</v>
      </c>
      <c r="B893" s="160">
        <f t="shared" si="42"/>
        <v>140.08000000000001</v>
      </c>
      <c r="C893" s="161">
        <v>278.20999999999998</v>
      </c>
      <c r="D893" s="162">
        <v>44710</v>
      </c>
      <c r="E893" s="163">
        <v>31909</v>
      </c>
      <c r="F893" s="162">
        <f t="shared" si="41"/>
        <v>1769</v>
      </c>
      <c r="G893" s="164">
        <f t="shared" si="40"/>
        <v>1302</v>
      </c>
      <c r="H893" s="163">
        <v>14</v>
      </c>
    </row>
    <row r="894" spans="1:8" x14ac:dyDescent="0.2">
      <c r="A894" s="159">
        <v>883</v>
      </c>
      <c r="B894" s="160">
        <f t="shared" si="42"/>
        <v>140.08000000000001</v>
      </c>
      <c r="C894" s="161">
        <v>278.20999999999998</v>
      </c>
      <c r="D894" s="162">
        <v>44710</v>
      </c>
      <c r="E894" s="163">
        <v>31909</v>
      </c>
      <c r="F894" s="162">
        <f t="shared" si="41"/>
        <v>1769</v>
      </c>
      <c r="G894" s="164">
        <f t="shared" si="40"/>
        <v>1302</v>
      </c>
      <c r="H894" s="163">
        <v>14</v>
      </c>
    </row>
    <row r="895" spans="1:8" x14ac:dyDescent="0.2">
      <c r="A895" s="159">
        <v>884</v>
      </c>
      <c r="B895" s="160">
        <f t="shared" si="42"/>
        <v>140.08000000000001</v>
      </c>
      <c r="C895" s="161">
        <v>278.20999999999998</v>
      </c>
      <c r="D895" s="162">
        <v>44710</v>
      </c>
      <c r="E895" s="163">
        <v>31909</v>
      </c>
      <c r="F895" s="162">
        <f t="shared" si="41"/>
        <v>1769</v>
      </c>
      <c r="G895" s="164">
        <f t="shared" si="40"/>
        <v>1302</v>
      </c>
      <c r="H895" s="163">
        <v>14</v>
      </c>
    </row>
    <row r="896" spans="1:8" x14ac:dyDescent="0.2">
      <c r="A896" s="159">
        <v>885</v>
      </c>
      <c r="B896" s="160">
        <f t="shared" si="42"/>
        <v>140.09</v>
      </c>
      <c r="C896" s="161">
        <v>278.20999999999998</v>
      </c>
      <c r="D896" s="162">
        <v>44710</v>
      </c>
      <c r="E896" s="163">
        <v>31909</v>
      </c>
      <c r="F896" s="162">
        <f t="shared" si="41"/>
        <v>1768</v>
      </c>
      <c r="G896" s="164">
        <f t="shared" si="40"/>
        <v>1302</v>
      </c>
      <c r="H896" s="163">
        <v>14</v>
      </c>
    </row>
    <row r="897" spans="1:8" x14ac:dyDescent="0.2">
      <c r="A897" s="159">
        <v>886</v>
      </c>
      <c r="B897" s="160">
        <f t="shared" si="42"/>
        <v>140.09</v>
      </c>
      <c r="C897" s="161">
        <v>278.20999999999998</v>
      </c>
      <c r="D897" s="162">
        <v>44710</v>
      </c>
      <c r="E897" s="163">
        <v>31909</v>
      </c>
      <c r="F897" s="162">
        <f t="shared" si="41"/>
        <v>1768</v>
      </c>
      <c r="G897" s="164">
        <f t="shared" si="40"/>
        <v>1302</v>
      </c>
      <c r="H897" s="163">
        <v>14</v>
      </c>
    </row>
    <row r="898" spans="1:8" x14ac:dyDescent="0.2">
      <c r="A898" s="159">
        <v>887</v>
      </c>
      <c r="B898" s="160">
        <f t="shared" si="42"/>
        <v>140.09</v>
      </c>
      <c r="C898" s="161">
        <v>278.20999999999998</v>
      </c>
      <c r="D898" s="162">
        <v>44710</v>
      </c>
      <c r="E898" s="163">
        <v>31909</v>
      </c>
      <c r="F898" s="162">
        <f t="shared" si="41"/>
        <v>1768</v>
      </c>
      <c r="G898" s="164">
        <f t="shared" si="40"/>
        <v>1302</v>
      </c>
      <c r="H898" s="163">
        <v>14</v>
      </c>
    </row>
    <row r="899" spans="1:8" x14ac:dyDescent="0.2">
      <c r="A899" s="159">
        <v>888</v>
      </c>
      <c r="B899" s="160">
        <f t="shared" si="42"/>
        <v>140.1</v>
      </c>
      <c r="C899" s="161">
        <v>278.20999999999998</v>
      </c>
      <c r="D899" s="162">
        <v>44710</v>
      </c>
      <c r="E899" s="163">
        <v>31909</v>
      </c>
      <c r="F899" s="162">
        <f t="shared" si="41"/>
        <v>1768</v>
      </c>
      <c r="G899" s="164">
        <f t="shared" si="40"/>
        <v>1301</v>
      </c>
      <c r="H899" s="163">
        <v>14</v>
      </c>
    </row>
    <row r="900" spans="1:8" x14ac:dyDescent="0.2">
      <c r="A900" s="159">
        <v>889</v>
      </c>
      <c r="B900" s="160">
        <f t="shared" si="42"/>
        <v>140.1</v>
      </c>
      <c r="C900" s="161">
        <v>278.20999999999998</v>
      </c>
      <c r="D900" s="162">
        <v>44710</v>
      </c>
      <c r="E900" s="163">
        <v>31909</v>
      </c>
      <c r="F900" s="162">
        <f t="shared" si="41"/>
        <v>1768</v>
      </c>
      <c r="G900" s="164">
        <f t="shared" si="40"/>
        <v>1301</v>
      </c>
      <c r="H900" s="163">
        <v>14</v>
      </c>
    </row>
    <row r="901" spans="1:8" x14ac:dyDescent="0.2">
      <c r="A901" s="159">
        <v>890</v>
      </c>
      <c r="B901" s="160">
        <f t="shared" si="42"/>
        <v>140.1</v>
      </c>
      <c r="C901" s="161">
        <v>278.20999999999998</v>
      </c>
      <c r="D901" s="162">
        <v>44710</v>
      </c>
      <c r="E901" s="163">
        <v>31909</v>
      </c>
      <c r="F901" s="162">
        <f t="shared" si="41"/>
        <v>1768</v>
      </c>
      <c r="G901" s="164">
        <f t="shared" si="40"/>
        <v>1301</v>
      </c>
      <c r="H901" s="163">
        <v>14</v>
      </c>
    </row>
    <row r="902" spans="1:8" x14ac:dyDescent="0.2">
      <c r="A902" s="159">
        <v>891</v>
      </c>
      <c r="B902" s="160">
        <f t="shared" si="42"/>
        <v>140.11000000000001</v>
      </c>
      <c r="C902" s="161">
        <v>278.20999999999998</v>
      </c>
      <c r="D902" s="162">
        <v>44710</v>
      </c>
      <c r="E902" s="163">
        <v>31909</v>
      </c>
      <c r="F902" s="162">
        <f t="shared" si="41"/>
        <v>1768</v>
      </c>
      <c r="G902" s="164">
        <f t="shared" si="40"/>
        <v>1301</v>
      </c>
      <c r="H902" s="163">
        <v>14</v>
      </c>
    </row>
    <row r="903" spans="1:8" x14ac:dyDescent="0.2">
      <c r="A903" s="159">
        <v>892</v>
      </c>
      <c r="B903" s="160">
        <f t="shared" si="42"/>
        <v>140.11000000000001</v>
      </c>
      <c r="C903" s="161">
        <v>278.20999999999998</v>
      </c>
      <c r="D903" s="162">
        <v>44710</v>
      </c>
      <c r="E903" s="163">
        <v>31909</v>
      </c>
      <c r="F903" s="162">
        <f t="shared" si="41"/>
        <v>1768</v>
      </c>
      <c r="G903" s="164">
        <f t="shared" si="40"/>
        <v>1301</v>
      </c>
      <c r="H903" s="163">
        <v>14</v>
      </c>
    </row>
    <row r="904" spans="1:8" x14ac:dyDescent="0.2">
      <c r="A904" s="159">
        <v>893</v>
      </c>
      <c r="B904" s="160">
        <f t="shared" si="42"/>
        <v>140.11000000000001</v>
      </c>
      <c r="C904" s="161">
        <v>278.20999999999998</v>
      </c>
      <c r="D904" s="162">
        <v>44710</v>
      </c>
      <c r="E904" s="163">
        <v>31909</v>
      </c>
      <c r="F904" s="162">
        <f t="shared" si="41"/>
        <v>1768</v>
      </c>
      <c r="G904" s="164">
        <f t="shared" si="40"/>
        <v>1301</v>
      </c>
      <c r="H904" s="163">
        <v>14</v>
      </c>
    </row>
    <row r="905" spans="1:8" x14ac:dyDescent="0.2">
      <c r="A905" s="159">
        <v>894</v>
      </c>
      <c r="B905" s="160">
        <f t="shared" si="42"/>
        <v>140.12</v>
      </c>
      <c r="C905" s="161">
        <v>278.20999999999998</v>
      </c>
      <c r="D905" s="162">
        <v>44710</v>
      </c>
      <c r="E905" s="163">
        <v>31909</v>
      </c>
      <c r="F905" s="162">
        <f t="shared" si="41"/>
        <v>1768</v>
      </c>
      <c r="G905" s="164">
        <f t="shared" si="40"/>
        <v>1301</v>
      </c>
      <c r="H905" s="163">
        <v>14</v>
      </c>
    </row>
    <row r="906" spans="1:8" x14ac:dyDescent="0.2">
      <c r="A906" s="159">
        <v>895</v>
      </c>
      <c r="B906" s="160">
        <f t="shared" si="42"/>
        <v>140.12</v>
      </c>
      <c r="C906" s="161">
        <v>278.20999999999998</v>
      </c>
      <c r="D906" s="162">
        <v>44710</v>
      </c>
      <c r="E906" s="163">
        <v>31909</v>
      </c>
      <c r="F906" s="162">
        <f t="shared" si="41"/>
        <v>1768</v>
      </c>
      <c r="G906" s="164">
        <f t="shared" si="40"/>
        <v>1301</v>
      </c>
      <c r="H906" s="163">
        <v>14</v>
      </c>
    </row>
    <row r="907" spans="1:8" x14ac:dyDescent="0.2">
      <c r="A907" s="159">
        <v>896</v>
      </c>
      <c r="B907" s="160">
        <f t="shared" si="42"/>
        <v>140.12</v>
      </c>
      <c r="C907" s="161">
        <v>278.20999999999998</v>
      </c>
      <c r="D907" s="162">
        <v>44710</v>
      </c>
      <c r="E907" s="163">
        <v>31909</v>
      </c>
      <c r="F907" s="162">
        <f t="shared" si="41"/>
        <v>1768</v>
      </c>
      <c r="G907" s="164">
        <f t="shared" si="40"/>
        <v>1301</v>
      </c>
      <c r="H907" s="163">
        <v>14</v>
      </c>
    </row>
    <row r="908" spans="1:8" x14ac:dyDescent="0.2">
      <c r="A908" s="159">
        <v>897</v>
      </c>
      <c r="B908" s="160">
        <f t="shared" si="42"/>
        <v>140.13</v>
      </c>
      <c r="C908" s="161">
        <v>278.20999999999998</v>
      </c>
      <c r="D908" s="162">
        <v>44710</v>
      </c>
      <c r="E908" s="163">
        <v>31909</v>
      </c>
      <c r="F908" s="162">
        <f t="shared" si="41"/>
        <v>1768</v>
      </c>
      <c r="G908" s="164">
        <f t="shared" si="40"/>
        <v>1301</v>
      </c>
      <c r="H908" s="163">
        <v>14</v>
      </c>
    </row>
    <row r="909" spans="1:8" x14ac:dyDescent="0.2">
      <c r="A909" s="159">
        <v>898</v>
      </c>
      <c r="B909" s="160">
        <f t="shared" si="42"/>
        <v>140.13</v>
      </c>
      <c r="C909" s="161">
        <v>278.20999999999998</v>
      </c>
      <c r="D909" s="162">
        <v>44710</v>
      </c>
      <c r="E909" s="163">
        <v>31909</v>
      </c>
      <c r="F909" s="162">
        <f t="shared" si="41"/>
        <v>1768</v>
      </c>
      <c r="G909" s="164">
        <f t="shared" si="40"/>
        <v>1301</v>
      </c>
      <c r="H909" s="163">
        <v>14</v>
      </c>
    </row>
    <row r="910" spans="1:8" x14ac:dyDescent="0.2">
      <c r="A910" s="159">
        <v>899</v>
      </c>
      <c r="B910" s="160">
        <f t="shared" si="42"/>
        <v>140.13</v>
      </c>
      <c r="C910" s="161">
        <v>278.20999999999998</v>
      </c>
      <c r="D910" s="162">
        <v>44710</v>
      </c>
      <c r="E910" s="163">
        <v>31909</v>
      </c>
      <c r="F910" s="162">
        <f t="shared" si="41"/>
        <v>1768</v>
      </c>
      <c r="G910" s="164">
        <f t="shared" ref="G910:G973" si="43">ROUND(0.25*12*(1/B910*D910+1/C910*E910),0)</f>
        <v>1301</v>
      </c>
      <c r="H910" s="163">
        <v>14</v>
      </c>
    </row>
    <row r="911" spans="1:8" x14ac:dyDescent="0.2">
      <c r="A911" s="159">
        <v>900</v>
      </c>
      <c r="B911" s="160">
        <f t="shared" si="42"/>
        <v>140.13999999999999</v>
      </c>
      <c r="C911" s="161">
        <v>278.20999999999998</v>
      </c>
      <c r="D911" s="162">
        <v>44710</v>
      </c>
      <c r="E911" s="163">
        <v>31909</v>
      </c>
      <c r="F911" s="162">
        <f t="shared" ref="F911:F974" si="44">ROUND(0.25*12*1.348*(1/B911*D911+1/C911*E911)+H911,0)</f>
        <v>1768</v>
      </c>
      <c r="G911" s="164">
        <f t="shared" si="43"/>
        <v>1301</v>
      </c>
      <c r="H911" s="163">
        <v>14</v>
      </c>
    </row>
    <row r="912" spans="1:8" x14ac:dyDescent="0.2">
      <c r="A912" s="159">
        <v>901</v>
      </c>
      <c r="B912" s="160">
        <f t="shared" si="42"/>
        <v>140.13999999999999</v>
      </c>
      <c r="C912" s="161">
        <v>278.20999999999998</v>
      </c>
      <c r="D912" s="162">
        <v>44710</v>
      </c>
      <c r="E912" s="163">
        <v>31909</v>
      </c>
      <c r="F912" s="162">
        <f t="shared" si="44"/>
        <v>1768</v>
      </c>
      <c r="G912" s="164">
        <f t="shared" si="43"/>
        <v>1301</v>
      </c>
      <c r="H912" s="163">
        <v>14</v>
      </c>
    </row>
    <row r="913" spans="1:8" x14ac:dyDescent="0.2">
      <c r="A913" s="159">
        <v>902</v>
      </c>
      <c r="B913" s="160">
        <f t="shared" si="42"/>
        <v>140.13999999999999</v>
      </c>
      <c r="C913" s="161">
        <v>278.20999999999998</v>
      </c>
      <c r="D913" s="162">
        <v>44710</v>
      </c>
      <c r="E913" s="163">
        <v>31909</v>
      </c>
      <c r="F913" s="162">
        <f t="shared" si="44"/>
        <v>1768</v>
      </c>
      <c r="G913" s="164">
        <f t="shared" si="43"/>
        <v>1301</v>
      </c>
      <c r="H913" s="163">
        <v>14</v>
      </c>
    </row>
    <row r="914" spans="1:8" x14ac:dyDescent="0.2">
      <c r="A914" s="159">
        <v>903</v>
      </c>
      <c r="B914" s="160">
        <f t="shared" si="42"/>
        <v>140.15</v>
      </c>
      <c r="C914" s="161">
        <v>278.20999999999998</v>
      </c>
      <c r="D914" s="162">
        <v>44710</v>
      </c>
      <c r="E914" s="163">
        <v>31909</v>
      </c>
      <c r="F914" s="162">
        <f t="shared" si="44"/>
        <v>1768</v>
      </c>
      <c r="G914" s="164">
        <f t="shared" si="43"/>
        <v>1301</v>
      </c>
      <c r="H914" s="163">
        <v>14</v>
      </c>
    </row>
    <row r="915" spans="1:8" x14ac:dyDescent="0.2">
      <c r="A915" s="159">
        <v>904</v>
      </c>
      <c r="B915" s="160">
        <f t="shared" si="42"/>
        <v>140.15</v>
      </c>
      <c r="C915" s="161">
        <v>278.20999999999998</v>
      </c>
      <c r="D915" s="162">
        <v>44710</v>
      </c>
      <c r="E915" s="163">
        <v>31909</v>
      </c>
      <c r="F915" s="162">
        <f t="shared" si="44"/>
        <v>1768</v>
      </c>
      <c r="G915" s="164">
        <f t="shared" si="43"/>
        <v>1301</v>
      </c>
      <c r="H915" s="163">
        <v>14</v>
      </c>
    </row>
    <row r="916" spans="1:8" x14ac:dyDescent="0.2">
      <c r="A916" s="159">
        <v>905</v>
      </c>
      <c r="B916" s="160">
        <f t="shared" si="42"/>
        <v>140.15</v>
      </c>
      <c r="C916" s="161">
        <v>278.20999999999998</v>
      </c>
      <c r="D916" s="162">
        <v>44710</v>
      </c>
      <c r="E916" s="163">
        <v>31909</v>
      </c>
      <c r="F916" s="162">
        <f t="shared" si="44"/>
        <v>1768</v>
      </c>
      <c r="G916" s="164">
        <f t="shared" si="43"/>
        <v>1301</v>
      </c>
      <c r="H916" s="163">
        <v>14</v>
      </c>
    </row>
    <row r="917" spans="1:8" x14ac:dyDescent="0.2">
      <c r="A917" s="159">
        <v>906</v>
      </c>
      <c r="B917" s="160">
        <f t="shared" si="42"/>
        <v>140.16</v>
      </c>
      <c r="C917" s="161">
        <v>278.20999999999998</v>
      </c>
      <c r="D917" s="162">
        <v>44710</v>
      </c>
      <c r="E917" s="163">
        <v>31909</v>
      </c>
      <c r="F917" s="162">
        <f t="shared" si="44"/>
        <v>1768</v>
      </c>
      <c r="G917" s="164">
        <f t="shared" si="43"/>
        <v>1301</v>
      </c>
      <c r="H917" s="163">
        <v>14</v>
      </c>
    </row>
    <row r="918" spans="1:8" x14ac:dyDescent="0.2">
      <c r="A918" s="159">
        <v>907</v>
      </c>
      <c r="B918" s="160">
        <f t="shared" si="42"/>
        <v>140.16</v>
      </c>
      <c r="C918" s="161">
        <v>278.20999999999998</v>
      </c>
      <c r="D918" s="162">
        <v>44710</v>
      </c>
      <c r="E918" s="163">
        <v>31909</v>
      </c>
      <c r="F918" s="162">
        <f t="shared" si="44"/>
        <v>1768</v>
      </c>
      <c r="G918" s="164">
        <f t="shared" si="43"/>
        <v>1301</v>
      </c>
      <c r="H918" s="163">
        <v>14</v>
      </c>
    </row>
    <row r="919" spans="1:8" x14ac:dyDescent="0.2">
      <c r="A919" s="159">
        <v>908</v>
      </c>
      <c r="B919" s="160">
        <f t="shared" si="42"/>
        <v>140.16</v>
      </c>
      <c r="C919" s="161">
        <v>278.20999999999998</v>
      </c>
      <c r="D919" s="162">
        <v>44710</v>
      </c>
      <c r="E919" s="163">
        <v>31909</v>
      </c>
      <c r="F919" s="162">
        <f t="shared" si="44"/>
        <v>1768</v>
      </c>
      <c r="G919" s="164">
        <f t="shared" si="43"/>
        <v>1301</v>
      </c>
      <c r="H919" s="163">
        <v>14</v>
      </c>
    </row>
    <row r="920" spans="1:8" x14ac:dyDescent="0.2">
      <c r="A920" s="159">
        <v>909</v>
      </c>
      <c r="B920" s="160">
        <f t="shared" si="42"/>
        <v>140.16999999999999</v>
      </c>
      <c r="C920" s="161">
        <v>278.20999999999998</v>
      </c>
      <c r="D920" s="162">
        <v>44710</v>
      </c>
      <c r="E920" s="163">
        <v>31909</v>
      </c>
      <c r="F920" s="162">
        <f t="shared" si="44"/>
        <v>1768</v>
      </c>
      <c r="G920" s="164">
        <f t="shared" si="43"/>
        <v>1301</v>
      </c>
      <c r="H920" s="163">
        <v>14</v>
      </c>
    </row>
    <row r="921" spans="1:8" x14ac:dyDescent="0.2">
      <c r="A921" s="159">
        <v>910</v>
      </c>
      <c r="B921" s="160">
        <f t="shared" si="42"/>
        <v>140.16999999999999</v>
      </c>
      <c r="C921" s="161">
        <v>278.20999999999998</v>
      </c>
      <c r="D921" s="162">
        <v>44710</v>
      </c>
      <c r="E921" s="163">
        <v>31909</v>
      </c>
      <c r="F921" s="162">
        <f t="shared" si="44"/>
        <v>1768</v>
      </c>
      <c r="G921" s="164">
        <f t="shared" si="43"/>
        <v>1301</v>
      </c>
      <c r="H921" s="163">
        <v>14</v>
      </c>
    </row>
    <row r="922" spans="1:8" x14ac:dyDescent="0.2">
      <c r="A922" s="159">
        <v>911</v>
      </c>
      <c r="B922" s="160">
        <f t="shared" si="42"/>
        <v>140.16999999999999</v>
      </c>
      <c r="C922" s="161">
        <v>278.20999999999998</v>
      </c>
      <c r="D922" s="162">
        <v>44710</v>
      </c>
      <c r="E922" s="163">
        <v>31909</v>
      </c>
      <c r="F922" s="162">
        <f t="shared" si="44"/>
        <v>1768</v>
      </c>
      <c r="G922" s="164">
        <f t="shared" si="43"/>
        <v>1301</v>
      </c>
      <c r="H922" s="163">
        <v>14</v>
      </c>
    </row>
    <row r="923" spans="1:8" x14ac:dyDescent="0.2">
      <c r="A923" s="159">
        <v>912</v>
      </c>
      <c r="B923" s="160">
        <f t="shared" si="42"/>
        <v>140.18</v>
      </c>
      <c r="C923" s="161">
        <v>278.20999999999998</v>
      </c>
      <c r="D923" s="162">
        <v>44710</v>
      </c>
      <c r="E923" s="163">
        <v>31909</v>
      </c>
      <c r="F923" s="162">
        <f t="shared" si="44"/>
        <v>1768</v>
      </c>
      <c r="G923" s="164">
        <f t="shared" si="43"/>
        <v>1301</v>
      </c>
      <c r="H923" s="163">
        <v>14</v>
      </c>
    </row>
    <row r="924" spans="1:8" x14ac:dyDescent="0.2">
      <c r="A924" s="159">
        <v>913</v>
      </c>
      <c r="B924" s="160">
        <f t="shared" si="42"/>
        <v>140.18</v>
      </c>
      <c r="C924" s="161">
        <v>278.20999999999998</v>
      </c>
      <c r="D924" s="162">
        <v>44710</v>
      </c>
      <c r="E924" s="163">
        <v>31909</v>
      </c>
      <c r="F924" s="162">
        <f t="shared" si="44"/>
        <v>1768</v>
      </c>
      <c r="G924" s="164">
        <f t="shared" si="43"/>
        <v>1301</v>
      </c>
      <c r="H924" s="163">
        <v>14</v>
      </c>
    </row>
    <row r="925" spans="1:8" x14ac:dyDescent="0.2">
      <c r="A925" s="159">
        <v>914</v>
      </c>
      <c r="B925" s="160">
        <f t="shared" si="42"/>
        <v>140.18</v>
      </c>
      <c r="C925" s="161">
        <v>278.20999999999998</v>
      </c>
      <c r="D925" s="162">
        <v>44710</v>
      </c>
      <c r="E925" s="163">
        <v>31909</v>
      </c>
      <c r="F925" s="162">
        <f t="shared" si="44"/>
        <v>1768</v>
      </c>
      <c r="G925" s="164">
        <f t="shared" si="43"/>
        <v>1301</v>
      </c>
      <c r="H925" s="163">
        <v>14</v>
      </c>
    </row>
    <row r="926" spans="1:8" x14ac:dyDescent="0.2">
      <c r="A926" s="159">
        <v>915</v>
      </c>
      <c r="B926" s="160">
        <f t="shared" si="42"/>
        <v>140.18</v>
      </c>
      <c r="C926" s="161">
        <v>278.20999999999998</v>
      </c>
      <c r="D926" s="162">
        <v>44710</v>
      </c>
      <c r="E926" s="163">
        <v>31909</v>
      </c>
      <c r="F926" s="162">
        <f t="shared" si="44"/>
        <v>1768</v>
      </c>
      <c r="G926" s="164">
        <f t="shared" si="43"/>
        <v>1301</v>
      </c>
      <c r="H926" s="163">
        <v>14</v>
      </c>
    </row>
    <row r="927" spans="1:8" x14ac:dyDescent="0.2">
      <c r="A927" s="159">
        <v>916</v>
      </c>
      <c r="B927" s="160">
        <f t="shared" si="42"/>
        <v>140.19</v>
      </c>
      <c r="C927" s="161">
        <v>278.20999999999998</v>
      </c>
      <c r="D927" s="162">
        <v>44710</v>
      </c>
      <c r="E927" s="163">
        <v>31909</v>
      </c>
      <c r="F927" s="162">
        <f t="shared" si="44"/>
        <v>1768</v>
      </c>
      <c r="G927" s="164">
        <f t="shared" si="43"/>
        <v>1301</v>
      </c>
      <c r="H927" s="163">
        <v>14</v>
      </c>
    </row>
    <row r="928" spans="1:8" x14ac:dyDescent="0.2">
      <c r="A928" s="159">
        <v>917</v>
      </c>
      <c r="B928" s="160">
        <f t="shared" si="42"/>
        <v>140.19</v>
      </c>
      <c r="C928" s="161">
        <v>278.20999999999998</v>
      </c>
      <c r="D928" s="162">
        <v>44710</v>
      </c>
      <c r="E928" s="163">
        <v>31909</v>
      </c>
      <c r="F928" s="162">
        <f t="shared" si="44"/>
        <v>1768</v>
      </c>
      <c r="G928" s="164">
        <f t="shared" si="43"/>
        <v>1301</v>
      </c>
      <c r="H928" s="163">
        <v>14</v>
      </c>
    </row>
    <row r="929" spans="1:8" x14ac:dyDescent="0.2">
      <c r="A929" s="159">
        <v>918</v>
      </c>
      <c r="B929" s="160">
        <f t="shared" si="42"/>
        <v>140.19</v>
      </c>
      <c r="C929" s="161">
        <v>278.20999999999998</v>
      </c>
      <c r="D929" s="162">
        <v>44710</v>
      </c>
      <c r="E929" s="163">
        <v>31909</v>
      </c>
      <c r="F929" s="162">
        <f t="shared" si="44"/>
        <v>1768</v>
      </c>
      <c r="G929" s="164">
        <f t="shared" si="43"/>
        <v>1301</v>
      </c>
      <c r="H929" s="163">
        <v>14</v>
      </c>
    </row>
    <row r="930" spans="1:8" x14ac:dyDescent="0.2">
      <c r="A930" s="159">
        <v>919</v>
      </c>
      <c r="B930" s="160">
        <f t="shared" si="42"/>
        <v>140.19999999999999</v>
      </c>
      <c r="C930" s="161">
        <v>278.20999999999998</v>
      </c>
      <c r="D930" s="162">
        <v>44710</v>
      </c>
      <c r="E930" s="163">
        <v>31909</v>
      </c>
      <c r="F930" s="162">
        <f t="shared" si="44"/>
        <v>1767</v>
      </c>
      <c r="G930" s="164">
        <f t="shared" si="43"/>
        <v>1301</v>
      </c>
      <c r="H930" s="163">
        <v>14</v>
      </c>
    </row>
    <row r="931" spans="1:8" x14ac:dyDescent="0.2">
      <c r="A931" s="159">
        <v>920</v>
      </c>
      <c r="B931" s="160">
        <f t="shared" si="42"/>
        <v>140.19999999999999</v>
      </c>
      <c r="C931" s="161">
        <v>278.20999999999998</v>
      </c>
      <c r="D931" s="162">
        <v>44710</v>
      </c>
      <c r="E931" s="163">
        <v>31909</v>
      </c>
      <c r="F931" s="162">
        <f t="shared" si="44"/>
        <v>1767</v>
      </c>
      <c r="G931" s="164">
        <f t="shared" si="43"/>
        <v>1301</v>
      </c>
      <c r="H931" s="163">
        <v>14</v>
      </c>
    </row>
    <row r="932" spans="1:8" x14ac:dyDescent="0.2">
      <c r="A932" s="159">
        <v>921</v>
      </c>
      <c r="B932" s="160">
        <f t="shared" si="42"/>
        <v>140.19999999999999</v>
      </c>
      <c r="C932" s="161">
        <v>278.20999999999998</v>
      </c>
      <c r="D932" s="162">
        <v>44710</v>
      </c>
      <c r="E932" s="163">
        <v>31909</v>
      </c>
      <c r="F932" s="162">
        <f t="shared" si="44"/>
        <v>1767</v>
      </c>
      <c r="G932" s="164">
        <f t="shared" si="43"/>
        <v>1301</v>
      </c>
      <c r="H932" s="163">
        <v>14</v>
      </c>
    </row>
    <row r="933" spans="1:8" x14ac:dyDescent="0.2">
      <c r="A933" s="159">
        <v>922</v>
      </c>
      <c r="B933" s="160">
        <f t="shared" si="42"/>
        <v>140.21</v>
      </c>
      <c r="C933" s="161">
        <v>278.20999999999998</v>
      </c>
      <c r="D933" s="162">
        <v>44710</v>
      </c>
      <c r="E933" s="163">
        <v>31909</v>
      </c>
      <c r="F933" s="162">
        <f t="shared" si="44"/>
        <v>1767</v>
      </c>
      <c r="G933" s="164">
        <f t="shared" si="43"/>
        <v>1301</v>
      </c>
      <c r="H933" s="163">
        <v>14</v>
      </c>
    </row>
    <row r="934" spans="1:8" x14ac:dyDescent="0.2">
      <c r="A934" s="159">
        <v>923</v>
      </c>
      <c r="B934" s="160">
        <f t="shared" si="42"/>
        <v>140.21</v>
      </c>
      <c r="C934" s="161">
        <v>278.20999999999998</v>
      </c>
      <c r="D934" s="162">
        <v>44710</v>
      </c>
      <c r="E934" s="163">
        <v>31909</v>
      </c>
      <c r="F934" s="162">
        <f t="shared" si="44"/>
        <v>1767</v>
      </c>
      <c r="G934" s="164">
        <f t="shared" si="43"/>
        <v>1301</v>
      </c>
      <c r="H934" s="163">
        <v>14</v>
      </c>
    </row>
    <row r="935" spans="1:8" x14ac:dyDescent="0.2">
      <c r="A935" s="159">
        <v>924</v>
      </c>
      <c r="B935" s="160">
        <f t="shared" si="42"/>
        <v>140.21</v>
      </c>
      <c r="C935" s="161">
        <v>278.20999999999998</v>
      </c>
      <c r="D935" s="162">
        <v>44710</v>
      </c>
      <c r="E935" s="163">
        <v>31909</v>
      </c>
      <c r="F935" s="162">
        <f t="shared" si="44"/>
        <v>1767</v>
      </c>
      <c r="G935" s="164">
        <f t="shared" si="43"/>
        <v>1301</v>
      </c>
      <c r="H935" s="163">
        <v>14</v>
      </c>
    </row>
    <row r="936" spans="1:8" x14ac:dyDescent="0.2">
      <c r="A936" s="159">
        <v>925</v>
      </c>
      <c r="B936" s="160">
        <f t="shared" si="42"/>
        <v>140.22</v>
      </c>
      <c r="C936" s="161">
        <v>278.20999999999998</v>
      </c>
      <c r="D936" s="162">
        <v>44710</v>
      </c>
      <c r="E936" s="163">
        <v>31909</v>
      </c>
      <c r="F936" s="162">
        <f t="shared" si="44"/>
        <v>1767</v>
      </c>
      <c r="G936" s="164">
        <f t="shared" si="43"/>
        <v>1301</v>
      </c>
      <c r="H936" s="163">
        <v>14</v>
      </c>
    </row>
    <row r="937" spans="1:8" x14ac:dyDescent="0.2">
      <c r="A937" s="159">
        <v>926</v>
      </c>
      <c r="B937" s="160">
        <f t="shared" si="42"/>
        <v>140.22</v>
      </c>
      <c r="C937" s="161">
        <v>278.20999999999998</v>
      </c>
      <c r="D937" s="162">
        <v>44710</v>
      </c>
      <c r="E937" s="163">
        <v>31909</v>
      </c>
      <c r="F937" s="162">
        <f t="shared" si="44"/>
        <v>1767</v>
      </c>
      <c r="G937" s="164">
        <f t="shared" si="43"/>
        <v>1301</v>
      </c>
      <c r="H937" s="163">
        <v>14</v>
      </c>
    </row>
    <row r="938" spans="1:8" x14ac:dyDescent="0.2">
      <c r="A938" s="159">
        <v>927</v>
      </c>
      <c r="B938" s="160">
        <f t="shared" si="42"/>
        <v>140.22</v>
      </c>
      <c r="C938" s="161">
        <v>278.20999999999998</v>
      </c>
      <c r="D938" s="162">
        <v>44710</v>
      </c>
      <c r="E938" s="163">
        <v>31909</v>
      </c>
      <c r="F938" s="162">
        <f t="shared" si="44"/>
        <v>1767</v>
      </c>
      <c r="G938" s="164">
        <f t="shared" si="43"/>
        <v>1301</v>
      </c>
      <c r="H938" s="163">
        <v>14</v>
      </c>
    </row>
    <row r="939" spans="1:8" x14ac:dyDescent="0.2">
      <c r="A939" s="159">
        <v>928</v>
      </c>
      <c r="B939" s="160">
        <f t="shared" si="42"/>
        <v>140.22999999999999</v>
      </c>
      <c r="C939" s="161">
        <v>278.20999999999998</v>
      </c>
      <c r="D939" s="162">
        <v>44710</v>
      </c>
      <c r="E939" s="163">
        <v>31909</v>
      </c>
      <c r="F939" s="162">
        <f t="shared" si="44"/>
        <v>1767</v>
      </c>
      <c r="G939" s="164">
        <f t="shared" si="43"/>
        <v>1301</v>
      </c>
      <c r="H939" s="163">
        <v>14</v>
      </c>
    </row>
    <row r="940" spans="1:8" x14ac:dyDescent="0.2">
      <c r="A940" s="159">
        <v>929</v>
      </c>
      <c r="B940" s="160">
        <f t="shared" si="42"/>
        <v>140.22999999999999</v>
      </c>
      <c r="C940" s="161">
        <v>278.20999999999998</v>
      </c>
      <c r="D940" s="162">
        <v>44710</v>
      </c>
      <c r="E940" s="163">
        <v>31909</v>
      </c>
      <c r="F940" s="162">
        <f t="shared" si="44"/>
        <v>1767</v>
      </c>
      <c r="G940" s="164">
        <f t="shared" si="43"/>
        <v>1301</v>
      </c>
      <c r="H940" s="163">
        <v>14</v>
      </c>
    </row>
    <row r="941" spans="1:8" x14ac:dyDescent="0.2">
      <c r="A941" s="159">
        <v>930</v>
      </c>
      <c r="B941" s="160">
        <f t="shared" si="42"/>
        <v>140.22999999999999</v>
      </c>
      <c r="C941" s="161">
        <v>278.20999999999998</v>
      </c>
      <c r="D941" s="162">
        <v>44710</v>
      </c>
      <c r="E941" s="163">
        <v>31909</v>
      </c>
      <c r="F941" s="162">
        <f t="shared" si="44"/>
        <v>1767</v>
      </c>
      <c r="G941" s="164">
        <f t="shared" si="43"/>
        <v>1301</v>
      </c>
      <c r="H941" s="163">
        <v>14</v>
      </c>
    </row>
    <row r="942" spans="1:8" x14ac:dyDescent="0.2">
      <c r="A942" s="159">
        <v>931</v>
      </c>
      <c r="B942" s="160">
        <f t="shared" si="42"/>
        <v>140.24</v>
      </c>
      <c r="C942" s="161">
        <v>278.20999999999998</v>
      </c>
      <c r="D942" s="162">
        <v>44710</v>
      </c>
      <c r="E942" s="163">
        <v>31909</v>
      </c>
      <c r="F942" s="162">
        <f t="shared" si="44"/>
        <v>1767</v>
      </c>
      <c r="G942" s="164">
        <f t="shared" si="43"/>
        <v>1301</v>
      </c>
      <c r="H942" s="163">
        <v>14</v>
      </c>
    </row>
    <row r="943" spans="1:8" x14ac:dyDescent="0.2">
      <c r="A943" s="159">
        <v>932</v>
      </c>
      <c r="B943" s="160">
        <f t="shared" si="42"/>
        <v>140.24</v>
      </c>
      <c r="C943" s="161">
        <v>278.20999999999998</v>
      </c>
      <c r="D943" s="162">
        <v>44710</v>
      </c>
      <c r="E943" s="163">
        <v>31909</v>
      </c>
      <c r="F943" s="162">
        <f t="shared" si="44"/>
        <v>1767</v>
      </c>
      <c r="G943" s="164">
        <f t="shared" si="43"/>
        <v>1301</v>
      </c>
      <c r="H943" s="163">
        <v>14</v>
      </c>
    </row>
    <row r="944" spans="1:8" x14ac:dyDescent="0.2">
      <c r="A944" s="159">
        <v>933</v>
      </c>
      <c r="B944" s="160">
        <f t="shared" si="42"/>
        <v>140.24</v>
      </c>
      <c r="C944" s="161">
        <v>278.20999999999998</v>
      </c>
      <c r="D944" s="162">
        <v>44710</v>
      </c>
      <c r="E944" s="163">
        <v>31909</v>
      </c>
      <c r="F944" s="162">
        <f t="shared" si="44"/>
        <v>1767</v>
      </c>
      <c r="G944" s="164">
        <f t="shared" si="43"/>
        <v>1301</v>
      </c>
      <c r="H944" s="163">
        <v>14</v>
      </c>
    </row>
    <row r="945" spans="1:8" x14ac:dyDescent="0.2">
      <c r="A945" s="159">
        <v>934</v>
      </c>
      <c r="B945" s="160">
        <f t="shared" si="42"/>
        <v>140.24</v>
      </c>
      <c r="C945" s="161">
        <v>278.20999999999998</v>
      </c>
      <c r="D945" s="162">
        <v>44710</v>
      </c>
      <c r="E945" s="163">
        <v>31909</v>
      </c>
      <c r="F945" s="162">
        <f t="shared" si="44"/>
        <v>1767</v>
      </c>
      <c r="G945" s="164">
        <f t="shared" si="43"/>
        <v>1301</v>
      </c>
      <c r="H945" s="163">
        <v>14</v>
      </c>
    </row>
    <row r="946" spans="1:8" x14ac:dyDescent="0.2">
      <c r="A946" s="159">
        <v>935</v>
      </c>
      <c r="B946" s="160">
        <f t="shared" si="42"/>
        <v>140.25</v>
      </c>
      <c r="C946" s="161">
        <v>278.20999999999998</v>
      </c>
      <c r="D946" s="162">
        <v>44710</v>
      </c>
      <c r="E946" s="163">
        <v>31909</v>
      </c>
      <c r="F946" s="162">
        <f t="shared" si="44"/>
        <v>1767</v>
      </c>
      <c r="G946" s="164">
        <f t="shared" si="43"/>
        <v>1300</v>
      </c>
      <c r="H946" s="163">
        <v>14</v>
      </c>
    </row>
    <row r="947" spans="1:8" x14ac:dyDescent="0.2">
      <c r="A947" s="159">
        <v>936</v>
      </c>
      <c r="B947" s="160">
        <f t="shared" si="42"/>
        <v>140.25</v>
      </c>
      <c r="C947" s="161">
        <v>278.20999999999998</v>
      </c>
      <c r="D947" s="162">
        <v>44710</v>
      </c>
      <c r="E947" s="163">
        <v>31909</v>
      </c>
      <c r="F947" s="162">
        <f t="shared" si="44"/>
        <v>1767</v>
      </c>
      <c r="G947" s="164">
        <f t="shared" si="43"/>
        <v>1300</v>
      </c>
      <c r="H947" s="163">
        <v>14</v>
      </c>
    </row>
    <row r="948" spans="1:8" x14ac:dyDescent="0.2">
      <c r="A948" s="159">
        <v>937</v>
      </c>
      <c r="B948" s="160">
        <f t="shared" si="42"/>
        <v>140.25</v>
      </c>
      <c r="C948" s="161">
        <v>278.20999999999998</v>
      </c>
      <c r="D948" s="162">
        <v>44710</v>
      </c>
      <c r="E948" s="163">
        <v>31909</v>
      </c>
      <c r="F948" s="162">
        <f t="shared" si="44"/>
        <v>1767</v>
      </c>
      <c r="G948" s="164">
        <f t="shared" si="43"/>
        <v>1300</v>
      </c>
      <c r="H948" s="163">
        <v>14</v>
      </c>
    </row>
    <row r="949" spans="1:8" x14ac:dyDescent="0.2">
      <c r="A949" s="159">
        <v>938</v>
      </c>
      <c r="B949" s="160">
        <f t="shared" si="42"/>
        <v>140.26</v>
      </c>
      <c r="C949" s="161">
        <v>278.20999999999998</v>
      </c>
      <c r="D949" s="162">
        <v>44710</v>
      </c>
      <c r="E949" s="163">
        <v>31909</v>
      </c>
      <c r="F949" s="162">
        <f t="shared" si="44"/>
        <v>1767</v>
      </c>
      <c r="G949" s="164">
        <f t="shared" si="43"/>
        <v>1300</v>
      </c>
      <c r="H949" s="163">
        <v>14</v>
      </c>
    </row>
    <row r="950" spans="1:8" x14ac:dyDescent="0.2">
      <c r="A950" s="159">
        <v>939</v>
      </c>
      <c r="B950" s="160">
        <f t="shared" si="42"/>
        <v>140.26</v>
      </c>
      <c r="C950" s="161">
        <v>278.20999999999998</v>
      </c>
      <c r="D950" s="162">
        <v>44710</v>
      </c>
      <c r="E950" s="163">
        <v>31909</v>
      </c>
      <c r="F950" s="162">
        <f t="shared" si="44"/>
        <v>1767</v>
      </c>
      <c r="G950" s="164">
        <f t="shared" si="43"/>
        <v>1300</v>
      </c>
      <c r="H950" s="163">
        <v>14</v>
      </c>
    </row>
    <row r="951" spans="1:8" x14ac:dyDescent="0.2">
      <c r="A951" s="159">
        <v>940</v>
      </c>
      <c r="B951" s="160">
        <f t="shared" ref="B951:B1014" si="45">ROUND(2.9*LN(A951)+120.41,2)</f>
        <v>140.26</v>
      </c>
      <c r="C951" s="161">
        <v>278.20999999999998</v>
      </c>
      <c r="D951" s="162">
        <v>44710</v>
      </c>
      <c r="E951" s="163">
        <v>31909</v>
      </c>
      <c r="F951" s="162">
        <f t="shared" si="44"/>
        <v>1767</v>
      </c>
      <c r="G951" s="164">
        <f t="shared" si="43"/>
        <v>1300</v>
      </c>
      <c r="H951" s="163">
        <v>14</v>
      </c>
    </row>
    <row r="952" spans="1:8" x14ac:dyDescent="0.2">
      <c r="A952" s="159">
        <v>941</v>
      </c>
      <c r="B952" s="160">
        <f t="shared" si="45"/>
        <v>140.27000000000001</v>
      </c>
      <c r="C952" s="161">
        <v>278.20999999999998</v>
      </c>
      <c r="D952" s="162">
        <v>44710</v>
      </c>
      <c r="E952" s="163">
        <v>31909</v>
      </c>
      <c r="F952" s="162">
        <f t="shared" si="44"/>
        <v>1767</v>
      </c>
      <c r="G952" s="164">
        <f t="shared" si="43"/>
        <v>1300</v>
      </c>
      <c r="H952" s="163">
        <v>14</v>
      </c>
    </row>
    <row r="953" spans="1:8" x14ac:dyDescent="0.2">
      <c r="A953" s="159">
        <v>942</v>
      </c>
      <c r="B953" s="160">
        <f t="shared" si="45"/>
        <v>140.27000000000001</v>
      </c>
      <c r="C953" s="161">
        <v>278.20999999999998</v>
      </c>
      <c r="D953" s="162">
        <v>44710</v>
      </c>
      <c r="E953" s="163">
        <v>31909</v>
      </c>
      <c r="F953" s="162">
        <f t="shared" si="44"/>
        <v>1767</v>
      </c>
      <c r="G953" s="164">
        <f t="shared" si="43"/>
        <v>1300</v>
      </c>
      <c r="H953" s="163">
        <v>14</v>
      </c>
    </row>
    <row r="954" spans="1:8" x14ac:dyDescent="0.2">
      <c r="A954" s="159">
        <v>943</v>
      </c>
      <c r="B954" s="160">
        <f t="shared" si="45"/>
        <v>140.27000000000001</v>
      </c>
      <c r="C954" s="161">
        <v>278.20999999999998</v>
      </c>
      <c r="D954" s="162">
        <v>44710</v>
      </c>
      <c r="E954" s="163">
        <v>31909</v>
      </c>
      <c r="F954" s="162">
        <f t="shared" si="44"/>
        <v>1767</v>
      </c>
      <c r="G954" s="164">
        <f t="shared" si="43"/>
        <v>1300</v>
      </c>
      <c r="H954" s="163">
        <v>14</v>
      </c>
    </row>
    <row r="955" spans="1:8" x14ac:dyDescent="0.2">
      <c r="A955" s="159">
        <v>944</v>
      </c>
      <c r="B955" s="160">
        <f t="shared" si="45"/>
        <v>140.28</v>
      </c>
      <c r="C955" s="161">
        <v>278.20999999999998</v>
      </c>
      <c r="D955" s="162">
        <v>44710</v>
      </c>
      <c r="E955" s="163">
        <v>31909</v>
      </c>
      <c r="F955" s="162">
        <f t="shared" si="44"/>
        <v>1767</v>
      </c>
      <c r="G955" s="164">
        <f t="shared" si="43"/>
        <v>1300</v>
      </c>
      <c r="H955" s="163">
        <v>14</v>
      </c>
    </row>
    <row r="956" spans="1:8" x14ac:dyDescent="0.2">
      <c r="A956" s="159">
        <v>945</v>
      </c>
      <c r="B956" s="160">
        <f t="shared" si="45"/>
        <v>140.28</v>
      </c>
      <c r="C956" s="161">
        <v>278.20999999999998</v>
      </c>
      <c r="D956" s="162">
        <v>44710</v>
      </c>
      <c r="E956" s="163">
        <v>31909</v>
      </c>
      <c r="F956" s="162">
        <f t="shared" si="44"/>
        <v>1767</v>
      </c>
      <c r="G956" s="164">
        <f t="shared" si="43"/>
        <v>1300</v>
      </c>
      <c r="H956" s="163">
        <v>14</v>
      </c>
    </row>
    <row r="957" spans="1:8" x14ac:dyDescent="0.2">
      <c r="A957" s="159">
        <v>946</v>
      </c>
      <c r="B957" s="160">
        <f t="shared" si="45"/>
        <v>140.28</v>
      </c>
      <c r="C957" s="161">
        <v>278.20999999999998</v>
      </c>
      <c r="D957" s="162">
        <v>44710</v>
      </c>
      <c r="E957" s="163">
        <v>31909</v>
      </c>
      <c r="F957" s="162">
        <f t="shared" si="44"/>
        <v>1767</v>
      </c>
      <c r="G957" s="164">
        <f t="shared" si="43"/>
        <v>1300</v>
      </c>
      <c r="H957" s="163">
        <v>14</v>
      </c>
    </row>
    <row r="958" spans="1:8" x14ac:dyDescent="0.2">
      <c r="A958" s="159">
        <v>947</v>
      </c>
      <c r="B958" s="160">
        <f t="shared" si="45"/>
        <v>140.28</v>
      </c>
      <c r="C958" s="161">
        <v>278.20999999999998</v>
      </c>
      <c r="D958" s="162">
        <v>44710</v>
      </c>
      <c r="E958" s="163">
        <v>31909</v>
      </c>
      <c r="F958" s="162">
        <f t="shared" si="44"/>
        <v>1767</v>
      </c>
      <c r="G958" s="164">
        <f t="shared" si="43"/>
        <v>1300</v>
      </c>
      <c r="H958" s="163">
        <v>14</v>
      </c>
    </row>
    <row r="959" spans="1:8" x14ac:dyDescent="0.2">
      <c r="A959" s="159">
        <v>948</v>
      </c>
      <c r="B959" s="160">
        <f t="shared" si="45"/>
        <v>140.29</v>
      </c>
      <c r="C959" s="161">
        <v>278.20999999999998</v>
      </c>
      <c r="D959" s="162">
        <v>44710</v>
      </c>
      <c r="E959" s="163">
        <v>31909</v>
      </c>
      <c r="F959" s="162">
        <f t="shared" si="44"/>
        <v>1767</v>
      </c>
      <c r="G959" s="164">
        <f t="shared" si="43"/>
        <v>1300</v>
      </c>
      <c r="H959" s="163">
        <v>14</v>
      </c>
    </row>
    <row r="960" spans="1:8" x14ac:dyDescent="0.2">
      <c r="A960" s="159">
        <v>949</v>
      </c>
      <c r="B960" s="160">
        <f t="shared" si="45"/>
        <v>140.29</v>
      </c>
      <c r="C960" s="161">
        <v>278.20999999999998</v>
      </c>
      <c r="D960" s="162">
        <v>44710</v>
      </c>
      <c r="E960" s="163">
        <v>31909</v>
      </c>
      <c r="F960" s="162">
        <f t="shared" si="44"/>
        <v>1767</v>
      </c>
      <c r="G960" s="164">
        <f t="shared" si="43"/>
        <v>1300</v>
      </c>
      <c r="H960" s="163">
        <v>14</v>
      </c>
    </row>
    <row r="961" spans="1:8" x14ac:dyDescent="0.2">
      <c r="A961" s="159">
        <v>950</v>
      </c>
      <c r="B961" s="160">
        <f t="shared" si="45"/>
        <v>140.29</v>
      </c>
      <c r="C961" s="161">
        <v>278.20999999999998</v>
      </c>
      <c r="D961" s="162">
        <v>44710</v>
      </c>
      <c r="E961" s="163">
        <v>31909</v>
      </c>
      <c r="F961" s="162">
        <f t="shared" si="44"/>
        <v>1767</v>
      </c>
      <c r="G961" s="164">
        <f t="shared" si="43"/>
        <v>1300</v>
      </c>
      <c r="H961" s="163">
        <v>14</v>
      </c>
    </row>
    <row r="962" spans="1:8" x14ac:dyDescent="0.2">
      <c r="A962" s="159">
        <v>951</v>
      </c>
      <c r="B962" s="160">
        <f t="shared" si="45"/>
        <v>140.30000000000001</v>
      </c>
      <c r="C962" s="161">
        <v>278.20999999999998</v>
      </c>
      <c r="D962" s="162">
        <v>44710</v>
      </c>
      <c r="E962" s="163">
        <v>31909</v>
      </c>
      <c r="F962" s="162">
        <f t="shared" si="44"/>
        <v>1767</v>
      </c>
      <c r="G962" s="164">
        <f t="shared" si="43"/>
        <v>1300</v>
      </c>
      <c r="H962" s="163">
        <v>14</v>
      </c>
    </row>
    <row r="963" spans="1:8" x14ac:dyDescent="0.2">
      <c r="A963" s="159">
        <v>952</v>
      </c>
      <c r="B963" s="160">
        <f t="shared" si="45"/>
        <v>140.30000000000001</v>
      </c>
      <c r="C963" s="161">
        <v>278.20999999999998</v>
      </c>
      <c r="D963" s="162">
        <v>44710</v>
      </c>
      <c r="E963" s="163">
        <v>31909</v>
      </c>
      <c r="F963" s="162">
        <f t="shared" si="44"/>
        <v>1767</v>
      </c>
      <c r="G963" s="164">
        <f t="shared" si="43"/>
        <v>1300</v>
      </c>
      <c r="H963" s="163">
        <v>14</v>
      </c>
    </row>
    <row r="964" spans="1:8" x14ac:dyDescent="0.2">
      <c r="A964" s="159">
        <v>953</v>
      </c>
      <c r="B964" s="160">
        <f t="shared" si="45"/>
        <v>140.30000000000001</v>
      </c>
      <c r="C964" s="161">
        <v>278.20999999999998</v>
      </c>
      <c r="D964" s="162">
        <v>44710</v>
      </c>
      <c r="E964" s="163">
        <v>31909</v>
      </c>
      <c r="F964" s="162">
        <f t="shared" si="44"/>
        <v>1767</v>
      </c>
      <c r="G964" s="164">
        <f t="shared" si="43"/>
        <v>1300</v>
      </c>
      <c r="H964" s="163">
        <v>14</v>
      </c>
    </row>
    <row r="965" spans="1:8" x14ac:dyDescent="0.2">
      <c r="A965" s="159">
        <v>954</v>
      </c>
      <c r="B965" s="160">
        <f t="shared" si="45"/>
        <v>140.31</v>
      </c>
      <c r="C965" s="161">
        <v>278.20999999999998</v>
      </c>
      <c r="D965" s="162">
        <v>44710</v>
      </c>
      <c r="E965" s="163">
        <v>31909</v>
      </c>
      <c r="F965" s="162">
        <f t="shared" si="44"/>
        <v>1766</v>
      </c>
      <c r="G965" s="164">
        <f t="shared" si="43"/>
        <v>1300</v>
      </c>
      <c r="H965" s="163">
        <v>14</v>
      </c>
    </row>
    <row r="966" spans="1:8" x14ac:dyDescent="0.2">
      <c r="A966" s="159">
        <v>955</v>
      </c>
      <c r="B966" s="160">
        <f t="shared" si="45"/>
        <v>140.31</v>
      </c>
      <c r="C966" s="161">
        <v>278.20999999999998</v>
      </c>
      <c r="D966" s="162">
        <v>44710</v>
      </c>
      <c r="E966" s="163">
        <v>31909</v>
      </c>
      <c r="F966" s="162">
        <f t="shared" si="44"/>
        <v>1766</v>
      </c>
      <c r="G966" s="164">
        <f t="shared" si="43"/>
        <v>1300</v>
      </c>
      <c r="H966" s="163">
        <v>14</v>
      </c>
    </row>
    <row r="967" spans="1:8" x14ac:dyDescent="0.2">
      <c r="A967" s="159">
        <v>956</v>
      </c>
      <c r="B967" s="160">
        <f t="shared" si="45"/>
        <v>140.31</v>
      </c>
      <c r="C967" s="161">
        <v>278.20999999999998</v>
      </c>
      <c r="D967" s="162">
        <v>44710</v>
      </c>
      <c r="E967" s="163">
        <v>31909</v>
      </c>
      <c r="F967" s="162">
        <f t="shared" si="44"/>
        <v>1766</v>
      </c>
      <c r="G967" s="164">
        <f t="shared" si="43"/>
        <v>1300</v>
      </c>
      <c r="H967" s="163">
        <v>14</v>
      </c>
    </row>
    <row r="968" spans="1:8" x14ac:dyDescent="0.2">
      <c r="A968" s="159">
        <v>957</v>
      </c>
      <c r="B968" s="160">
        <f t="shared" si="45"/>
        <v>140.32</v>
      </c>
      <c r="C968" s="161">
        <v>278.20999999999998</v>
      </c>
      <c r="D968" s="162">
        <v>44710</v>
      </c>
      <c r="E968" s="163">
        <v>31909</v>
      </c>
      <c r="F968" s="162">
        <f t="shared" si="44"/>
        <v>1766</v>
      </c>
      <c r="G968" s="164">
        <f t="shared" si="43"/>
        <v>1300</v>
      </c>
      <c r="H968" s="163">
        <v>14</v>
      </c>
    </row>
    <row r="969" spans="1:8" x14ac:dyDescent="0.2">
      <c r="A969" s="159">
        <v>958</v>
      </c>
      <c r="B969" s="160">
        <f t="shared" si="45"/>
        <v>140.32</v>
      </c>
      <c r="C969" s="161">
        <v>278.20999999999998</v>
      </c>
      <c r="D969" s="162">
        <v>44710</v>
      </c>
      <c r="E969" s="163">
        <v>31909</v>
      </c>
      <c r="F969" s="162">
        <f t="shared" si="44"/>
        <v>1766</v>
      </c>
      <c r="G969" s="164">
        <f t="shared" si="43"/>
        <v>1300</v>
      </c>
      <c r="H969" s="163">
        <v>14</v>
      </c>
    </row>
    <row r="970" spans="1:8" x14ac:dyDescent="0.2">
      <c r="A970" s="159">
        <v>959</v>
      </c>
      <c r="B970" s="160">
        <f t="shared" si="45"/>
        <v>140.32</v>
      </c>
      <c r="C970" s="161">
        <v>278.20999999999998</v>
      </c>
      <c r="D970" s="162">
        <v>44710</v>
      </c>
      <c r="E970" s="163">
        <v>31909</v>
      </c>
      <c r="F970" s="162">
        <f t="shared" si="44"/>
        <v>1766</v>
      </c>
      <c r="G970" s="164">
        <f t="shared" si="43"/>
        <v>1300</v>
      </c>
      <c r="H970" s="163">
        <v>14</v>
      </c>
    </row>
    <row r="971" spans="1:8" x14ac:dyDescent="0.2">
      <c r="A971" s="159">
        <v>960</v>
      </c>
      <c r="B971" s="160">
        <f t="shared" si="45"/>
        <v>140.32</v>
      </c>
      <c r="C971" s="161">
        <v>278.20999999999998</v>
      </c>
      <c r="D971" s="162">
        <v>44710</v>
      </c>
      <c r="E971" s="163">
        <v>31909</v>
      </c>
      <c r="F971" s="162">
        <f t="shared" si="44"/>
        <v>1766</v>
      </c>
      <c r="G971" s="164">
        <f t="shared" si="43"/>
        <v>1300</v>
      </c>
      <c r="H971" s="163">
        <v>14</v>
      </c>
    </row>
    <row r="972" spans="1:8" x14ac:dyDescent="0.2">
      <c r="A972" s="159">
        <v>961</v>
      </c>
      <c r="B972" s="160">
        <f t="shared" si="45"/>
        <v>140.33000000000001</v>
      </c>
      <c r="C972" s="161">
        <v>278.20999999999998</v>
      </c>
      <c r="D972" s="162">
        <v>44710</v>
      </c>
      <c r="E972" s="163">
        <v>31909</v>
      </c>
      <c r="F972" s="162">
        <f t="shared" si="44"/>
        <v>1766</v>
      </c>
      <c r="G972" s="164">
        <f t="shared" si="43"/>
        <v>1300</v>
      </c>
      <c r="H972" s="163">
        <v>14</v>
      </c>
    </row>
    <row r="973" spans="1:8" x14ac:dyDescent="0.2">
      <c r="A973" s="159">
        <v>962</v>
      </c>
      <c r="B973" s="160">
        <f t="shared" si="45"/>
        <v>140.33000000000001</v>
      </c>
      <c r="C973" s="161">
        <v>278.20999999999998</v>
      </c>
      <c r="D973" s="162">
        <v>44710</v>
      </c>
      <c r="E973" s="163">
        <v>31909</v>
      </c>
      <c r="F973" s="162">
        <f t="shared" si="44"/>
        <v>1766</v>
      </c>
      <c r="G973" s="164">
        <f t="shared" si="43"/>
        <v>1300</v>
      </c>
      <c r="H973" s="163">
        <v>14</v>
      </c>
    </row>
    <row r="974" spans="1:8" x14ac:dyDescent="0.2">
      <c r="A974" s="159">
        <v>963</v>
      </c>
      <c r="B974" s="160">
        <f t="shared" si="45"/>
        <v>140.33000000000001</v>
      </c>
      <c r="C974" s="161">
        <v>278.20999999999998</v>
      </c>
      <c r="D974" s="162">
        <v>44710</v>
      </c>
      <c r="E974" s="163">
        <v>31909</v>
      </c>
      <c r="F974" s="162">
        <f t="shared" si="44"/>
        <v>1766</v>
      </c>
      <c r="G974" s="164">
        <f t="shared" ref="G974:G1037" si="46">ROUND(0.25*12*(1/B974*D974+1/C974*E974),0)</f>
        <v>1300</v>
      </c>
      <c r="H974" s="163">
        <v>14</v>
      </c>
    </row>
    <row r="975" spans="1:8" x14ac:dyDescent="0.2">
      <c r="A975" s="159">
        <v>964</v>
      </c>
      <c r="B975" s="160">
        <f t="shared" si="45"/>
        <v>140.34</v>
      </c>
      <c r="C975" s="161">
        <v>278.20999999999998</v>
      </c>
      <c r="D975" s="162">
        <v>44710</v>
      </c>
      <c r="E975" s="163">
        <v>31909</v>
      </c>
      <c r="F975" s="162">
        <f t="shared" ref="F975:F1038" si="47">ROUND(0.25*12*1.348*(1/B975*D975+1/C975*E975)+H975,0)</f>
        <v>1766</v>
      </c>
      <c r="G975" s="164">
        <f t="shared" si="46"/>
        <v>1300</v>
      </c>
      <c r="H975" s="163">
        <v>14</v>
      </c>
    </row>
    <row r="976" spans="1:8" x14ac:dyDescent="0.2">
      <c r="A976" s="159">
        <v>965</v>
      </c>
      <c r="B976" s="160">
        <f t="shared" si="45"/>
        <v>140.34</v>
      </c>
      <c r="C976" s="161">
        <v>278.20999999999998</v>
      </c>
      <c r="D976" s="162">
        <v>44710</v>
      </c>
      <c r="E976" s="163">
        <v>31909</v>
      </c>
      <c r="F976" s="162">
        <f t="shared" si="47"/>
        <v>1766</v>
      </c>
      <c r="G976" s="164">
        <f t="shared" si="46"/>
        <v>1300</v>
      </c>
      <c r="H976" s="163">
        <v>14</v>
      </c>
    </row>
    <row r="977" spans="1:8" x14ac:dyDescent="0.2">
      <c r="A977" s="159">
        <v>966</v>
      </c>
      <c r="B977" s="160">
        <f t="shared" si="45"/>
        <v>140.34</v>
      </c>
      <c r="C977" s="161">
        <v>278.20999999999998</v>
      </c>
      <c r="D977" s="162">
        <v>44710</v>
      </c>
      <c r="E977" s="163">
        <v>31909</v>
      </c>
      <c r="F977" s="162">
        <f t="shared" si="47"/>
        <v>1766</v>
      </c>
      <c r="G977" s="164">
        <f t="shared" si="46"/>
        <v>1300</v>
      </c>
      <c r="H977" s="163">
        <v>14</v>
      </c>
    </row>
    <row r="978" spans="1:8" x14ac:dyDescent="0.2">
      <c r="A978" s="159">
        <v>967</v>
      </c>
      <c r="B978" s="160">
        <f t="shared" si="45"/>
        <v>140.35</v>
      </c>
      <c r="C978" s="161">
        <v>278.20999999999998</v>
      </c>
      <c r="D978" s="162">
        <v>44710</v>
      </c>
      <c r="E978" s="163">
        <v>31909</v>
      </c>
      <c r="F978" s="162">
        <f t="shared" si="47"/>
        <v>1766</v>
      </c>
      <c r="G978" s="164">
        <f t="shared" si="46"/>
        <v>1300</v>
      </c>
      <c r="H978" s="163">
        <v>14</v>
      </c>
    </row>
    <row r="979" spans="1:8" x14ac:dyDescent="0.2">
      <c r="A979" s="159">
        <v>968</v>
      </c>
      <c r="B979" s="160">
        <f t="shared" si="45"/>
        <v>140.35</v>
      </c>
      <c r="C979" s="161">
        <v>278.20999999999998</v>
      </c>
      <c r="D979" s="162">
        <v>44710</v>
      </c>
      <c r="E979" s="163">
        <v>31909</v>
      </c>
      <c r="F979" s="162">
        <f t="shared" si="47"/>
        <v>1766</v>
      </c>
      <c r="G979" s="164">
        <f t="shared" si="46"/>
        <v>1300</v>
      </c>
      <c r="H979" s="163">
        <v>14</v>
      </c>
    </row>
    <row r="980" spans="1:8" x14ac:dyDescent="0.2">
      <c r="A980" s="159">
        <v>969</v>
      </c>
      <c r="B980" s="160">
        <f t="shared" si="45"/>
        <v>140.35</v>
      </c>
      <c r="C980" s="161">
        <v>278.20999999999998</v>
      </c>
      <c r="D980" s="162">
        <v>44710</v>
      </c>
      <c r="E980" s="163">
        <v>31909</v>
      </c>
      <c r="F980" s="162">
        <f t="shared" si="47"/>
        <v>1766</v>
      </c>
      <c r="G980" s="164">
        <f t="shared" si="46"/>
        <v>1300</v>
      </c>
      <c r="H980" s="163">
        <v>14</v>
      </c>
    </row>
    <row r="981" spans="1:8" x14ac:dyDescent="0.2">
      <c r="A981" s="159">
        <v>970</v>
      </c>
      <c r="B981" s="160">
        <f t="shared" si="45"/>
        <v>140.35</v>
      </c>
      <c r="C981" s="161">
        <v>278.20999999999998</v>
      </c>
      <c r="D981" s="162">
        <v>44710</v>
      </c>
      <c r="E981" s="163">
        <v>31909</v>
      </c>
      <c r="F981" s="162">
        <f t="shared" si="47"/>
        <v>1766</v>
      </c>
      <c r="G981" s="164">
        <f t="shared" si="46"/>
        <v>1300</v>
      </c>
      <c r="H981" s="163">
        <v>14</v>
      </c>
    </row>
    <row r="982" spans="1:8" x14ac:dyDescent="0.2">
      <c r="A982" s="159">
        <v>971</v>
      </c>
      <c r="B982" s="160">
        <f t="shared" si="45"/>
        <v>140.36000000000001</v>
      </c>
      <c r="C982" s="161">
        <v>278.20999999999998</v>
      </c>
      <c r="D982" s="162">
        <v>44710</v>
      </c>
      <c r="E982" s="163">
        <v>31909</v>
      </c>
      <c r="F982" s="162">
        <f t="shared" si="47"/>
        <v>1766</v>
      </c>
      <c r="G982" s="164">
        <f t="shared" si="46"/>
        <v>1300</v>
      </c>
      <c r="H982" s="163">
        <v>14</v>
      </c>
    </row>
    <row r="983" spans="1:8" x14ac:dyDescent="0.2">
      <c r="A983" s="159">
        <v>972</v>
      </c>
      <c r="B983" s="160">
        <f t="shared" si="45"/>
        <v>140.36000000000001</v>
      </c>
      <c r="C983" s="161">
        <v>278.20999999999998</v>
      </c>
      <c r="D983" s="162">
        <v>44710</v>
      </c>
      <c r="E983" s="163">
        <v>31909</v>
      </c>
      <c r="F983" s="162">
        <f t="shared" si="47"/>
        <v>1766</v>
      </c>
      <c r="G983" s="164">
        <f t="shared" si="46"/>
        <v>1300</v>
      </c>
      <c r="H983" s="163">
        <v>14</v>
      </c>
    </row>
    <row r="984" spans="1:8" x14ac:dyDescent="0.2">
      <c r="A984" s="159">
        <v>973</v>
      </c>
      <c r="B984" s="160">
        <f t="shared" si="45"/>
        <v>140.36000000000001</v>
      </c>
      <c r="C984" s="161">
        <v>278.20999999999998</v>
      </c>
      <c r="D984" s="162">
        <v>44710</v>
      </c>
      <c r="E984" s="163">
        <v>31909</v>
      </c>
      <c r="F984" s="162">
        <f t="shared" si="47"/>
        <v>1766</v>
      </c>
      <c r="G984" s="164">
        <f t="shared" si="46"/>
        <v>1300</v>
      </c>
      <c r="H984" s="163">
        <v>14</v>
      </c>
    </row>
    <row r="985" spans="1:8" x14ac:dyDescent="0.2">
      <c r="A985" s="159">
        <v>974</v>
      </c>
      <c r="B985" s="160">
        <f t="shared" si="45"/>
        <v>140.37</v>
      </c>
      <c r="C985" s="161">
        <v>278.20999999999998</v>
      </c>
      <c r="D985" s="162">
        <v>44710</v>
      </c>
      <c r="E985" s="163">
        <v>31909</v>
      </c>
      <c r="F985" s="162">
        <f t="shared" si="47"/>
        <v>1766</v>
      </c>
      <c r="G985" s="164">
        <f t="shared" si="46"/>
        <v>1300</v>
      </c>
      <c r="H985" s="163">
        <v>14</v>
      </c>
    </row>
    <row r="986" spans="1:8" x14ac:dyDescent="0.2">
      <c r="A986" s="159">
        <v>975</v>
      </c>
      <c r="B986" s="160">
        <f t="shared" si="45"/>
        <v>140.37</v>
      </c>
      <c r="C986" s="161">
        <v>278.20999999999998</v>
      </c>
      <c r="D986" s="162">
        <v>44710</v>
      </c>
      <c r="E986" s="163">
        <v>31909</v>
      </c>
      <c r="F986" s="162">
        <f t="shared" si="47"/>
        <v>1766</v>
      </c>
      <c r="G986" s="164">
        <f t="shared" si="46"/>
        <v>1300</v>
      </c>
      <c r="H986" s="163">
        <v>14</v>
      </c>
    </row>
    <row r="987" spans="1:8" x14ac:dyDescent="0.2">
      <c r="A987" s="159">
        <v>976</v>
      </c>
      <c r="B987" s="160">
        <f t="shared" si="45"/>
        <v>140.37</v>
      </c>
      <c r="C987" s="161">
        <v>278.20999999999998</v>
      </c>
      <c r="D987" s="162">
        <v>44710</v>
      </c>
      <c r="E987" s="163">
        <v>31909</v>
      </c>
      <c r="F987" s="162">
        <f t="shared" si="47"/>
        <v>1766</v>
      </c>
      <c r="G987" s="164">
        <f t="shared" si="46"/>
        <v>1300</v>
      </c>
      <c r="H987" s="163">
        <v>14</v>
      </c>
    </row>
    <row r="988" spans="1:8" x14ac:dyDescent="0.2">
      <c r="A988" s="159">
        <v>977</v>
      </c>
      <c r="B988" s="160">
        <f t="shared" si="45"/>
        <v>140.38</v>
      </c>
      <c r="C988" s="161">
        <v>278.20999999999998</v>
      </c>
      <c r="D988" s="162">
        <v>44710</v>
      </c>
      <c r="E988" s="163">
        <v>31909</v>
      </c>
      <c r="F988" s="162">
        <f t="shared" si="47"/>
        <v>1766</v>
      </c>
      <c r="G988" s="164">
        <f t="shared" si="46"/>
        <v>1300</v>
      </c>
      <c r="H988" s="163">
        <v>14</v>
      </c>
    </row>
    <row r="989" spans="1:8" x14ac:dyDescent="0.2">
      <c r="A989" s="159">
        <v>978</v>
      </c>
      <c r="B989" s="160">
        <f t="shared" si="45"/>
        <v>140.38</v>
      </c>
      <c r="C989" s="161">
        <v>278.20999999999998</v>
      </c>
      <c r="D989" s="162">
        <v>44710</v>
      </c>
      <c r="E989" s="163">
        <v>31909</v>
      </c>
      <c r="F989" s="162">
        <f t="shared" si="47"/>
        <v>1766</v>
      </c>
      <c r="G989" s="164">
        <f t="shared" si="46"/>
        <v>1300</v>
      </c>
      <c r="H989" s="163">
        <v>14</v>
      </c>
    </row>
    <row r="990" spans="1:8" x14ac:dyDescent="0.2">
      <c r="A990" s="159">
        <v>979</v>
      </c>
      <c r="B990" s="160">
        <f t="shared" si="45"/>
        <v>140.38</v>
      </c>
      <c r="C990" s="161">
        <v>278.20999999999998</v>
      </c>
      <c r="D990" s="162">
        <v>44710</v>
      </c>
      <c r="E990" s="163">
        <v>31909</v>
      </c>
      <c r="F990" s="162">
        <f t="shared" si="47"/>
        <v>1766</v>
      </c>
      <c r="G990" s="164">
        <f t="shared" si="46"/>
        <v>1300</v>
      </c>
      <c r="H990" s="163">
        <v>14</v>
      </c>
    </row>
    <row r="991" spans="1:8" x14ac:dyDescent="0.2">
      <c r="A991" s="159">
        <v>980</v>
      </c>
      <c r="B991" s="160">
        <f t="shared" si="45"/>
        <v>140.38</v>
      </c>
      <c r="C991" s="161">
        <v>278.20999999999998</v>
      </c>
      <c r="D991" s="162">
        <v>44710</v>
      </c>
      <c r="E991" s="163">
        <v>31909</v>
      </c>
      <c r="F991" s="162">
        <f t="shared" si="47"/>
        <v>1766</v>
      </c>
      <c r="G991" s="164">
        <f t="shared" si="46"/>
        <v>1300</v>
      </c>
      <c r="H991" s="163">
        <v>14</v>
      </c>
    </row>
    <row r="992" spans="1:8" x14ac:dyDescent="0.2">
      <c r="A992" s="159">
        <v>981</v>
      </c>
      <c r="B992" s="160">
        <f t="shared" si="45"/>
        <v>140.38999999999999</v>
      </c>
      <c r="C992" s="161">
        <v>278.20999999999998</v>
      </c>
      <c r="D992" s="162">
        <v>44710</v>
      </c>
      <c r="E992" s="163">
        <v>31909</v>
      </c>
      <c r="F992" s="162">
        <f t="shared" si="47"/>
        <v>1766</v>
      </c>
      <c r="G992" s="164">
        <f t="shared" si="46"/>
        <v>1299</v>
      </c>
      <c r="H992" s="163">
        <v>14</v>
      </c>
    </row>
    <row r="993" spans="1:8" x14ac:dyDescent="0.2">
      <c r="A993" s="159">
        <v>982</v>
      </c>
      <c r="B993" s="160">
        <f t="shared" si="45"/>
        <v>140.38999999999999</v>
      </c>
      <c r="C993" s="161">
        <v>278.20999999999998</v>
      </c>
      <c r="D993" s="162">
        <v>44710</v>
      </c>
      <c r="E993" s="163">
        <v>31909</v>
      </c>
      <c r="F993" s="162">
        <f t="shared" si="47"/>
        <v>1766</v>
      </c>
      <c r="G993" s="164">
        <f t="shared" si="46"/>
        <v>1299</v>
      </c>
      <c r="H993" s="163">
        <v>14</v>
      </c>
    </row>
    <row r="994" spans="1:8" x14ac:dyDescent="0.2">
      <c r="A994" s="159">
        <v>983</v>
      </c>
      <c r="B994" s="160">
        <f t="shared" si="45"/>
        <v>140.38999999999999</v>
      </c>
      <c r="C994" s="161">
        <v>278.20999999999998</v>
      </c>
      <c r="D994" s="162">
        <v>44710</v>
      </c>
      <c r="E994" s="163">
        <v>31909</v>
      </c>
      <c r="F994" s="162">
        <f t="shared" si="47"/>
        <v>1766</v>
      </c>
      <c r="G994" s="164">
        <f t="shared" si="46"/>
        <v>1299</v>
      </c>
      <c r="H994" s="163">
        <v>14</v>
      </c>
    </row>
    <row r="995" spans="1:8" x14ac:dyDescent="0.2">
      <c r="A995" s="159">
        <v>984</v>
      </c>
      <c r="B995" s="160">
        <f t="shared" si="45"/>
        <v>140.4</v>
      </c>
      <c r="C995" s="161">
        <v>278.20999999999998</v>
      </c>
      <c r="D995" s="162">
        <v>44710</v>
      </c>
      <c r="E995" s="163">
        <v>31909</v>
      </c>
      <c r="F995" s="162">
        <f t="shared" si="47"/>
        <v>1766</v>
      </c>
      <c r="G995" s="164">
        <f t="shared" si="46"/>
        <v>1299</v>
      </c>
      <c r="H995" s="163">
        <v>14</v>
      </c>
    </row>
    <row r="996" spans="1:8" x14ac:dyDescent="0.2">
      <c r="A996" s="159">
        <v>985</v>
      </c>
      <c r="B996" s="160">
        <f t="shared" si="45"/>
        <v>140.4</v>
      </c>
      <c r="C996" s="161">
        <v>278.20999999999998</v>
      </c>
      <c r="D996" s="162">
        <v>44710</v>
      </c>
      <c r="E996" s="163">
        <v>31909</v>
      </c>
      <c r="F996" s="162">
        <f t="shared" si="47"/>
        <v>1766</v>
      </c>
      <c r="G996" s="164">
        <f t="shared" si="46"/>
        <v>1299</v>
      </c>
      <c r="H996" s="163">
        <v>14</v>
      </c>
    </row>
    <row r="997" spans="1:8" x14ac:dyDescent="0.2">
      <c r="A997" s="159">
        <v>986</v>
      </c>
      <c r="B997" s="160">
        <f t="shared" si="45"/>
        <v>140.4</v>
      </c>
      <c r="C997" s="161">
        <v>278.20999999999998</v>
      </c>
      <c r="D997" s="162">
        <v>44710</v>
      </c>
      <c r="E997" s="163">
        <v>31909</v>
      </c>
      <c r="F997" s="162">
        <f t="shared" si="47"/>
        <v>1766</v>
      </c>
      <c r="G997" s="164">
        <f t="shared" si="46"/>
        <v>1299</v>
      </c>
      <c r="H997" s="163">
        <v>14</v>
      </c>
    </row>
    <row r="998" spans="1:8" x14ac:dyDescent="0.2">
      <c r="A998" s="159">
        <v>987</v>
      </c>
      <c r="B998" s="160">
        <f t="shared" si="45"/>
        <v>140.4</v>
      </c>
      <c r="C998" s="161">
        <v>278.20999999999998</v>
      </c>
      <c r="D998" s="162">
        <v>44710</v>
      </c>
      <c r="E998" s="163">
        <v>31909</v>
      </c>
      <c r="F998" s="162">
        <f t="shared" si="47"/>
        <v>1766</v>
      </c>
      <c r="G998" s="164">
        <f t="shared" si="46"/>
        <v>1299</v>
      </c>
      <c r="H998" s="163">
        <v>14</v>
      </c>
    </row>
    <row r="999" spans="1:8" x14ac:dyDescent="0.2">
      <c r="A999" s="159">
        <v>988</v>
      </c>
      <c r="B999" s="160">
        <f t="shared" si="45"/>
        <v>140.41</v>
      </c>
      <c r="C999" s="161">
        <v>278.20999999999998</v>
      </c>
      <c r="D999" s="162">
        <v>44710</v>
      </c>
      <c r="E999" s="163">
        <v>31909</v>
      </c>
      <c r="F999" s="162">
        <f t="shared" si="47"/>
        <v>1766</v>
      </c>
      <c r="G999" s="164">
        <f t="shared" si="46"/>
        <v>1299</v>
      </c>
      <c r="H999" s="163">
        <v>14</v>
      </c>
    </row>
    <row r="1000" spans="1:8" x14ac:dyDescent="0.2">
      <c r="A1000" s="159">
        <v>989</v>
      </c>
      <c r="B1000" s="160">
        <f t="shared" si="45"/>
        <v>140.41</v>
      </c>
      <c r="C1000" s="161">
        <v>278.20999999999998</v>
      </c>
      <c r="D1000" s="162">
        <v>44710</v>
      </c>
      <c r="E1000" s="163">
        <v>31909</v>
      </c>
      <c r="F1000" s="162">
        <f t="shared" si="47"/>
        <v>1766</v>
      </c>
      <c r="G1000" s="164">
        <f t="shared" si="46"/>
        <v>1299</v>
      </c>
      <c r="H1000" s="163">
        <v>14</v>
      </c>
    </row>
    <row r="1001" spans="1:8" x14ac:dyDescent="0.2">
      <c r="A1001" s="159">
        <v>990</v>
      </c>
      <c r="B1001" s="160">
        <f t="shared" si="45"/>
        <v>140.41</v>
      </c>
      <c r="C1001" s="161">
        <v>278.20999999999998</v>
      </c>
      <c r="D1001" s="162">
        <v>44710</v>
      </c>
      <c r="E1001" s="163">
        <v>31909</v>
      </c>
      <c r="F1001" s="162">
        <f t="shared" si="47"/>
        <v>1766</v>
      </c>
      <c r="G1001" s="164">
        <f t="shared" si="46"/>
        <v>1299</v>
      </c>
      <c r="H1001" s="163">
        <v>14</v>
      </c>
    </row>
    <row r="1002" spans="1:8" x14ac:dyDescent="0.2">
      <c r="A1002" s="159">
        <v>991</v>
      </c>
      <c r="B1002" s="160">
        <f t="shared" si="45"/>
        <v>140.41999999999999</v>
      </c>
      <c r="C1002" s="161">
        <v>278.20999999999998</v>
      </c>
      <c r="D1002" s="162">
        <v>44710</v>
      </c>
      <c r="E1002" s="163">
        <v>31909</v>
      </c>
      <c r="F1002" s="162">
        <f t="shared" si="47"/>
        <v>1765</v>
      </c>
      <c r="G1002" s="164">
        <f t="shared" si="46"/>
        <v>1299</v>
      </c>
      <c r="H1002" s="163">
        <v>14</v>
      </c>
    </row>
    <row r="1003" spans="1:8" x14ac:dyDescent="0.2">
      <c r="A1003" s="159">
        <v>992</v>
      </c>
      <c r="B1003" s="160">
        <f t="shared" si="45"/>
        <v>140.41999999999999</v>
      </c>
      <c r="C1003" s="161">
        <v>278.20999999999998</v>
      </c>
      <c r="D1003" s="162">
        <v>44710</v>
      </c>
      <c r="E1003" s="163">
        <v>31909</v>
      </c>
      <c r="F1003" s="162">
        <f t="shared" si="47"/>
        <v>1765</v>
      </c>
      <c r="G1003" s="164">
        <f t="shared" si="46"/>
        <v>1299</v>
      </c>
      <c r="H1003" s="163">
        <v>14</v>
      </c>
    </row>
    <row r="1004" spans="1:8" x14ac:dyDescent="0.2">
      <c r="A1004" s="159">
        <v>993</v>
      </c>
      <c r="B1004" s="160">
        <f t="shared" si="45"/>
        <v>140.41999999999999</v>
      </c>
      <c r="C1004" s="161">
        <v>278.20999999999998</v>
      </c>
      <c r="D1004" s="162">
        <v>44710</v>
      </c>
      <c r="E1004" s="163">
        <v>31909</v>
      </c>
      <c r="F1004" s="162">
        <f t="shared" si="47"/>
        <v>1765</v>
      </c>
      <c r="G1004" s="164">
        <f t="shared" si="46"/>
        <v>1299</v>
      </c>
      <c r="H1004" s="163">
        <v>14</v>
      </c>
    </row>
    <row r="1005" spans="1:8" x14ac:dyDescent="0.2">
      <c r="A1005" s="159">
        <v>994</v>
      </c>
      <c r="B1005" s="160">
        <f t="shared" si="45"/>
        <v>140.43</v>
      </c>
      <c r="C1005" s="161">
        <v>278.20999999999998</v>
      </c>
      <c r="D1005" s="162">
        <v>44710</v>
      </c>
      <c r="E1005" s="163">
        <v>31909</v>
      </c>
      <c r="F1005" s="162">
        <f t="shared" si="47"/>
        <v>1765</v>
      </c>
      <c r="G1005" s="164">
        <f t="shared" si="46"/>
        <v>1299</v>
      </c>
      <c r="H1005" s="163">
        <v>14</v>
      </c>
    </row>
    <row r="1006" spans="1:8" x14ac:dyDescent="0.2">
      <c r="A1006" s="159">
        <v>995</v>
      </c>
      <c r="B1006" s="160">
        <f t="shared" si="45"/>
        <v>140.43</v>
      </c>
      <c r="C1006" s="161">
        <v>278.20999999999998</v>
      </c>
      <c r="D1006" s="162">
        <v>44710</v>
      </c>
      <c r="E1006" s="163">
        <v>31909</v>
      </c>
      <c r="F1006" s="162">
        <f t="shared" si="47"/>
        <v>1765</v>
      </c>
      <c r="G1006" s="164">
        <f t="shared" si="46"/>
        <v>1299</v>
      </c>
      <c r="H1006" s="163">
        <v>14</v>
      </c>
    </row>
    <row r="1007" spans="1:8" x14ac:dyDescent="0.2">
      <c r="A1007" s="159">
        <v>996</v>
      </c>
      <c r="B1007" s="160">
        <f t="shared" si="45"/>
        <v>140.43</v>
      </c>
      <c r="C1007" s="161">
        <v>278.20999999999998</v>
      </c>
      <c r="D1007" s="162">
        <v>44710</v>
      </c>
      <c r="E1007" s="163">
        <v>31909</v>
      </c>
      <c r="F1007" s="162">
        <f t="shared" si="47"/>
        <v>1765</v>
      </c>
      <c r="G1007" s="164">
        <f t="shared" si="46"/>
        <v>1299</v>
      </c>
      <c r="H1007" s="163">
        <v>14</v>
      </c>
    </row>
    <row r="1008" spans="1:8" x14ac:dyDescent="0.2">
      <c r="A1008" s="159">
        <v>997</v>
      </c>
      <c r="B1008" s="160">
        <f t="shared" si="45"/>
        <v>140.43</v>
      </c>
      <c r="C1008" s="161">
        <v>278.20999999999998</v>
      </c>
      <c r="D1008" s="162">
        <v>44710</v>
      </c>
      <c r="E1008" s="163">
        <v>31909</v>
      </c>
      <c r="F1008" s="162">
        <f t="shared" si="47"/>
        <v>1765</v>
      </c>
      <c r="G1008" s="164">
        <f t="shared" si="46"/>
        <v>1299</v>
      </c>
      <c r="H1008" s="163">
        <v>14</v>
      </c>
    </row>
    <row r="1009" spans="1:8" x14ac:dyDescent="0.2">
      <c r="A1009" s="159">
        <v>998</v>
      </c>
      <c r="B1009" s="160">
        <f t="shared" si="45"/>
        <v>140.44</v>
      </c>
      <c r="C1009" s="161">
        <v>278.20999999999998</v>
      </c>
      <c r="D1009" s="162">
        <v>44710</v>
      </c>
      <c r="E1009" s="163">
        <v>31909</v>
      </c>
      <c r="F1009" s="162">
        <f t="shared" si="47"/>
        <v>1765</v>
      </c>
      <c r="G1009" s="164">
        <f t="shared" si="46"/>
        <v>1299</v>
      </c>
      <c r="H1009" s="163">
        <v>14</v>
      </c>
    </row>
    <row r="1010" spans="1:8" x14ac:dyDescent="0.2">
      <c r="A1010" s="159">
        <v>999</v>
      </c>
      <c r="B1010" s="160">
        <f t="shared" si="45"/>
        <v>140.44</v>
      </c>
      <c r="C1010" s="161">
        <v>278.20999999999998</v>
      </c>
      <c r="D1010" s="162">
        <v>44710</v>
      </c>
      <c r="E1010" s="163">
        <v>31909</v>
      </c>
      <c r="F1010" s="162">
        <f t="shared" si="47"/>
        <v>1765</v>
      </c>
      <c r="G1010" s="164">
        <f t="shared" si="46"/>
        <v>1299</v>
      </c>
      <c r="H1010" s="163">
        <v>14</v>
      </c>
    </row>
    <row r="1011" spans="1:8" x14ac:dyDescent="0.2">
      <c r="A1011" s="159">
        <v>1000</v>
      </c>
      <c r="B1011" s="160">
        <f t="shared" si="45"/>
        <v>140.44</v>
      </c>
      <c r="C1011" s="161">
        <v>278.20999999999998</v>
      </c>
      <c r="D1011" s="162">
        <v>44710</v>
      </c>
      <c r="E1011" s="163">
        <v>31909</v>
      </c>
      <c r="F1011" s="162">
        <f t="shared" si="47"/>
        <v>1765</v>
      </c>
      <c r="G1011" s="164">
        <f t="shared" si="46"/>
        <v>1299</v>
      </c>
      <c r="H1011" s="163">
        <v>14</v>
      </c>
    </row>
    <row r="1012" spans="1:8" x14ac:dyDescent="0.2">
      <c r="A1012" s="159">
        <v>1001</v>
      </c>
      <c r="B1012" s="160">
        <f t="shared" si="45"/>
        <v>140.44999999999999</v>
      </c>
      <c r="C1012" s="161">
        <v>278.20999999999998</v>
      </c>
      <c r="D1012" s="162">
        <v>44710</v>
      </c>
      <c r="E1012" s="163">
        <v>31909</v>
      </c>
      <c r="F1012" s="162">
        <f t="shared" si="47"/>
        <v>1765</v>
      </c>
      <c r="G1012" s="164">
        <f t="shared" si="46"/>
        <v>1299</v>
      </c>
      <c r="H1012" s="163">
        <v>14</v>
      </c>
    </row>
    <row r="1013" spans="1:8" x14ac:dyDescent="0.2">
      <c r="A1013" s="159">
        <v>1002</v>
      </c>
      <c r="B1013" s="160">
        <f t="shared" si="45"/>
        <v>140.44999999999999</v>
      </c>
      <c r="C1013" s="161">
        <v>278.20999999999998</v>
      </c>
      <c r="D1013" s="162">
        <v>44710</v>
      </c>
      <c r="E1013" s="163">
        <v>31909</v>
      </c>
      <c r="F1013" s="162">
        <f t="shared" si="47"/>
        <v>1765</v>
      </c>
      <c r="G1013" s="164">
        <f t="shared" si="46"/>
        <v>1299</v>
      </c>
      <c r="H1013" s="163">
        <v>14</v>
      </c>
    </row>
    <row r="1014" spans="1:8" x14ac:dyDescent="0.2">
      <c r="A1014" s="159">
        <v>1003</v>
      </c>
      <c r="B1014" s="160">
        <f t="shared" si="45"/>
        <v>140.44999999999999</v>
      </c>
      <c r="C1014" s="161">
        <v>278.20999999999998</v>
      </c>
      <c r="D1014" s="162">
        <v>44710</v>
      </c>
      <c r="E1014" s="163">
        <v>31909</v>
      </c>
      <c r="F1014" s="162">
        <f t="shared" si="47"/>
        <v>1765</v>
      </c>
      <c r="G1014" s="164">
        <f t="shared" si="46"/>
        <v>1299</v>
      </c>
      <c r="H1014" s="163">
        <v>14</v>
      </c>
    </row>
    <row r="1015" spans="1:8" x14ac:dyDescent="0.2">
      <c r="A1015" s="159">
        <v>1004</v>
      </c>
      <c r="B1015" s="160">
        <f t="shared" ref="B1015:B1078" si="48">ROUND(2.9*LN(A1015)+120.41,2)</f>
        <v>140.44999999999999</v>
      </c>
      <c r="C1015" s="161">
        <v>278.20999999999998</v>
      </c>
      <c r="D1015" s="162">
        <v>44710</v>
      </c>
      <c r="E1015" s="163">
        <v>31909</v>
      </c>
      <c r="F1015" s="162">
        <f t="shared" si="47"/>
        <v>1765</v>
      </c>
      <c r="G1015" s="164">
        <f t="shared" si="46"/>
        <v>1299</v>
      </c>
      <c r="H1015" s="163">
        <v>14</v>
      </c>
    </row>
    <row r="1016" spans="1:8" x14ac:dyDescent="0.2">
      <c r="A1016" s="159">
        <v>1005</v>
      </c>
      <c r="B1016" s="160">
        <f t="shared" si="48"/>
        <v>140.46</v>
      </c>
      <c r="C1016" s="161">
        <v>278.20999999999998</v>
      </c>
      <c r="D1016" s="162">
        <v>44710</v>
      </c>
      <c r="E1016" s="163">
        <v>31909</v>
      </c>
      <c r="F1016" s="162">
        <f t="shared" si="47"/>
        <v>1765</v>
      </c>
      <c r="G1016" s="164">
        <f t="shared" si="46"/>
        <v>1299</v>
      </c>
      <c r="H1016" s="163">
        <v>14</v>
      </c>
    </row>
    <row r="1017" spans="1:8" x14ac:dyDescent="0.2">
      <c r="A1017" s="159">
        <v>1006</v>
      </c>
      <c r="B1017" s="160">
        <f t="shared" si="48"/>
        <v>140.46</v>
      </c>
      <c r="C1017" s="161">
        <v>278.20999999999998</v>
      </c>
      <c r="D1017" s="162">
        <v>44710</v>
      </c>
      <c r="E1017" s="163">
        <v>31909</v>
      </c>
      <c r="F1017" s="162">
        <f t="shared" si="47"/>
        <v>1765</v>
      </c>
      <c r="G1017" s="164">
        <f t="shared" si="46"/>
        <v>1299</v>
      </c>
      <c r="H1017" s="163">
        <v>14</v>
      </c>
    </row>
    <row r="1018" spans="1:8" x14ac:dyDescent="0.2">
      <c r="A1018" s="159">
        <v>1007</v>
      </c>
      <c r="B1018" s="160">
        <f t="shared" si="48"/>
        <v>140.46</v>
      </c>
      <c r="C1018" s="161">
        <v>278.20999999999998</v>
      </c>
      <c r="D1018" s="162">
        <v>44710</v>
      </c>
      <c r="E1018" s="163">
        <v>31909</v>
      </c>
      <c r="F1018" s="162">
        <f t="shared" si="47"/>
        <v>1765</v>
      </c>
      <c r="G1018" s="164">
        <f t="shared" si="46"/>
        <v>1299</v>
      </c>
      <c r="H1018" s="163">
        <v>14</v>
      </c>
    </row>
    <row r="1019" spans="1:8" x14ac:dyDescent="0.2">
      <c r="A1019" s="159">
        <v>1008</v>
      </c>
      <c r="B1019" s="160">
        <f t="shared" si="48"/>
        <v>140.47</v>
      </c>
      <c r="C1019" s="161">
        <v>278.20999999999998</v>
      </c>
      <c r="D1019" s="162">
        <v>44710</v>
      </c>
      <c r="E1019" s="163">
        <v>31909</v>
      </c>
      <c r="F1019" s="162">
        <f t="shared" si="47"/>
        <v>1765</v>
      </c>
      <c r="G1019" s="164">
        <f t="shared" si="46"/>
        <v>1299</v>
      </c>
      <c r="H1019" s="163">
        <v>14</v>
      </c>
    </row>
    <row r="1020" spans="1:8" x14ac:dyDescent="0.2">
      <c r="A1020" s="159">
        <v>1009</v>
      </c>
      <c r="B1020" s="160">
        <f t="shared" si="48"/>
        <v>140.47</v>
      </c>
      <c r="C1020" s="161">
        <v>278.20999999999998</v>
      </c>
      <c r="D1020" s="162">
        <v>44710</v>
      </c>
      <c r="E1020" s="163">
        <v>31909</v>
      </c>
      <c r="F1020" s="162">
        <f t="shared" si="47"/>
        <v>1765</v>
      </c>
      <c r="G1020" s="164">
        <f t="shared" si="46"/>
        <v>1299</v>
      </c>
      <c r="H1020" s="163">
        <v>14</v>
      </c>
    </row>
    <row r="1021" spans="1:8" x14ac:dyDescent="0.2">
      <c r="A1021" s="159">
        <v>1010</v>
      </c>
      <c r="B1021" s="160">
        <f t="shared" si="48"/>
        <v>140.47</v>
      </c>
      <c r="C1021" s="161">
        <v>278.20999999999998</v>
      </c>
      <c r="D1021" s="162">
        <v>44710</v>
      </c>
      <c r="E1021" s="163">
        <v>31909</v>
      </c>
      <c r="F1021" s="162">
        <f t="shared" si="47"/>
        <v>1765</v>
      </c>
      <c r="G1021" s="164">
        <f t="shared" si="46"/>
        <v>1299</v>
      </c>
      <c r="H1021" s="163">
        <v>14</v>
      </c>
    </row>
    <row r="1022" spans="1:8" x14ac:dyDescent="0.2">
      <c r="A1022" s="159">
        <v>1011</v>
      </c>
      <c r="B1022" s="160">
        <f t="shared" si="48"/>
        <v>140.47</v>
      </c>
      <c r="C1022" s="161">
        <v>278.20999999999998</v>
      </c>
      <c r="D1022" s="162">
        <v>44710</v>
      </c>
      <c r="E1022" s="163">
        <v>31909</v>
      </c>
      <c r="F1022" s="162">
        <f t="shared" si="47"/>
        <v>1765</v>
      </c>
      <c r="G1022" s="164">
        <f t="shared" si="46"/>
        <v>1299</v>
      </c>
      <c r="H1022" s="163">
        <v>14</v>
      </c>
    </row>
    <row r="1023" spans="1:8" x14ac:dyDescent="0.2">
      <c r="A1023" s="159">
        <v>1012</v>
      </c>
      <c r="B1023" s="160">
        <f t="shared" si="48"/>
        <v>140.47999999999999</v>
      </c>
      <c r="C1023" s="161">
        <v>278.20999999999998</v>
      </c>
      <c r="D1023" s="162">
        <v>44710</v>
      </c>
      <c r="E1023" s="163">
        <v>31909</v>
      </c>
      <c r="F1023" s="162">
        <f t="shared" si="47"/>
        <v>1765</v>
      </c>
      <c r="G1023" s="164">
        <f t="shared" si="46"/>
        <v>1299</v>
      </c>
      <c r="H1023" s="163">
        <v>14</v>
      </c>
    </row>
    <row r="1024" spans="1:8" x14ac:dyDescent="0.2">
      <c r="A1024" s="159">
        <v>1013</v>
      </c>
      <c r="B1024" s="160">
        <f t="shared" si="48"/>
        <v>140.47999999999999</v>
      </c>
      <c r="C1024" s="161">
        <v>278.20999999999998</v>
      </c>
      <c r="D1024" s="162">
        <v>44710</v>
      </c>
      <c r="E1024" s="163">
        <v>31909</v>
      </c>
      <c r="F1024" s="162">
        <f t="shared" si="47"/>
        <v>1765</v>
      </c>
      <c r="G1024" s="164">
        <f t="shared" si="46"/>
        <v>1299</v>
      </c>
      <c r="H1024" s="163">
        <v>14</v>
      </c>
    </row>
    <row r="1025" spans="1:8" x14ac:dyDescent="0.2">
      <c r="A1025" s="159">
        <v>1014</v>
      </c>
      <c r="B1025" s="160">
        <f t="shared" si="48"/>
        <v>140.47999999999999</v>
      </c>
      <c r="C1025" s="161">
        <v>278.20999999999998</v>
      </c>
      <c r="D1025" s="162">
        <v>44710</v>
      </c>
      <c r="E1025" s="163">
        <v>31909</v>
      </c>
      <c r="F1025" s="162">
        <f t="shared" si="47"/>
        <v>1765</v>
      </c>
      <c r="G1025" s="164">
        <f t="shared" si="46"/>
        <v>1299</v>
      </c>
      <c r="H1025" s="163">
        <v>14</v>
      </c>
    </row>
    <row r="1026" spans="1:8" x14ac:dyDescent="0.2">
      <c r="A1026" s="159">
        <v>1015</v>
      </c>
      <c r="B1026" s="160">
        <f t="shared" si="48"/>
        <v>140.49</v>
      </c>
      <c r="C1026" s="161">
        <v>278.20999999999998</v>
      </c>
      <c r="D1026" s="162">
        <v>44710</v>
      </c>
      <c r="E1026" s="163">
        <v>31909</v>
      </c>
      <c r="F1026" s="162">
        <f t="shared" si="47"/>
        <v>1765</v>
      </c>
      <c r="G1026" s="164">
        <f t="shared" si="46"/>
        <v>1299</v>
      </c>
      <c r="H1026" s="163">
        <v>14</v>
      </c>
    </row>
    <row r="1027" spans="1:8" x14ac:dyDescent="0.2">
      <c r="A1027" s="159">
        <v>1016</v>
      </c>
      <c r="B1027" s="160">
        <f t="shared" si="48"/>
        <v>140.49</v>
      </c>
      <c r="C1027" s="161">
        <v>278.20999999999998</v>
      </c>
      <c r="D1027" s="162">
        <v>44710</v>
      </c>
      <c r="E1027" s="163">
        <v>31909</v>
      </c>
      <c r="F1027" s="162">
        <f t="shared" si="47"/>
        <v>1765</v>
      </c>
      <c r="G1027" s="164">
        <f t="shared" si="46"/>
        <v>1299</v>
      </c>
      <c r="H1027" s="163">
        <v>14</v>
      </c>
    </row>
    <row r="1028" spans="1:8" x14ac:dyDescent="0.2">
      <c r="A1028" s="159">
        <v>1017</v>
      </c>
      <c r="B1028" s="160">
        <f t="shared" si="48"/>
        <v>140.49</v>
      </c>
      <c r="C1028" s="161">
        <v>278.20999999999998</v>
      </c>
      <c r="D1028" s="162">
        <v>44710</v>
      </c>
      <c r="E1028" s="163">
        <v>31909</v>
      </c>
      <c r="F1028" s="162">
        <f t="shared" si="47"/>
        <v>1765</v>
      </c>
      <c r="G1028" s="164">
        <f t="shared" si="46"/>
        <v>1299</v>
      </c>
      <c r="H1028" s="163">
        <v>14</v>
      </c>
    </row>
    <row r="1029" spans="1:8" x14ac:dyDescent="0.2">
      <c r="A1029" s="159">
        <v>1018</v>
      </c>
      <c r="B1029" s="160">
        <f t="shared" si="48"/>
        <v>140.49</v>
      </c>
      <c r="C1029" s="161">
        <v>278.20999999999998</v>
      </c>
      <c r="D1029" s="162">
        <v>44710</v>
      </c>
      <c r="E1029" s="163">
        <v>31909</v>
      </c>
      <c r="F1029" s="162">
        <f t="shared" si="47"/>
        <v>1765</v>
      </c>
      <c r="G1029" s="164">
        <f t="shared" si="46"/>
        <v>1299</v>
      </c>
      <c r="H1029" s="163">
        <v>14</v>
      </c>
    </row>
    <row r="1030" spans="1:8" x14ac:dyDescent="0.2">
      <c r="A1030" s="159">
        <v>1019</v>
      </c>
      <c r="B1030" s="160">
        <f t="shared" si="48"/>
        <v>140.5</v>
      </c>
      <c r="C1030" s="161">
        <v>278.20999999999998</v>
      </c>
      <c r="D1030" s="162">
        <v>44710</v>
      </c>
      <c r="E1030" s="163">
        <v>31909</v>
      </c>
      <c r="F1030" s="162">
        <f t="shared" si="47"/>
        <v>1765</v>
      </c>
      <c r="G1030" s="164">
        <f t="shared" si="46"/>
        <v>1299</v>
      </c>
      <c r="H1030" s="163">
        <v>14</v>
      </c>
    </row>
    <row r="1031" spans="1:8" x14ac:dyDescent="0.2">
      <c r="A1031" s="159">
        <v>1020</v>
      </c>
      <c r="B1031" s="160">
        <f t="shared" si="48"/>
        <v>140.5</v>
      </c>
      <c r="C1031" s="161">
        <v>278.20999999999998</v>
      </c>
      <c r="D1031" s="162">
        <v>44710</v>
      </c>
      <c r="E1031" s="163">
        <v>31909</v>
      </c>
      <c r="F1031" s="162">
        <f t="shared" si="47"/>
        <v>1765</v>
      </c>
      <c r="G1031" s="164">
        <f t="shared" si="46"/>
        <v>1299</v>
      </c>
      <c r="H1031" s="163">
        <v>14</v>
      </c>
    </row>
    <row r="1032" spans="1:8" x14ac:dyDescent="0.2">
      <c r="A1032" s="159">
        <v>1021</v>
      </c>
      <c r="B1032" s="160">
        <f t="shared" si="48"/>
        <v>140.5</v>
      </c>
      <c r="C1032" s="161">
        <v>278.20999999999998</v>
      </c>
      <c r="D1032" s="162">
        <v>44710</v>
      </c>
      <c r="E1032" s="163">
        <v>31909</v>
      </c>
      <c r="F1032" s="162">
        <f t="shared" si="47"/>
        <v>1765</v>
      </c>
      <c r="G1032" s="164">
        <f t="shared" si="46"/>
        <v>1299</v>
      </c>
      <c r="H1032" s="163">
        <v>14</v>
      </c>
    </row>
    <row r="1033" spans="1:8" x14ac:dyDescent="0.2">
      <c r="A1033" s="159">
        <v>1022</v>
      </c>
      <c r="B1033" s="160">
        <f t="shared" si="48"/>
        <v>140.51</v>
      </c>
      <c r="C1033" s="161">
        <v>278.20999999999998</v>
      </c>
      <c r="D1033" s="162">
        <v>44710</v>
      </c>
      <c r="E1033" s="163">
        <v>31909</v>
      </c>
      <c r="F1033" s="162">
        <f t="shared" si="47"/>
        <v>1765</v>
      </c>
      <c r="G1033" s="164">
        <f t="shared" si="46"/>
        <v>1299</v>
      </c>
      <c r="H1033" s="163">
        <v>14</v>
      </c>
    </row>
    <row r="1034" spans="1:8" x14ac:dyDescent="0.2">
      <c r="A1034" s="159">
        <v>1023</v>
      </c>
      <c r="B1034" s="160">
        <f t="shared" si="48"/>
        <v>140.51</v>
      </c>
      <c r="C1034" s="161">
        <v>278.20999999999998</v>
      </c>
      <c r="D1034" s="162">
        <v>44710</v>
      </c>
      <c r="E1034" s="163">
        <v>31909</v>
      </c>
      <c r="F1034" s="162">
        <f t="shared" si="47"/>
        <v>1765</v>
      </c>
      <c r="G1034" s="164">
        <f t="shared" si="46"/>
        <v>1299</v>
      </c>
      <c r="H1034" s="163">
        <v>14</v>
      </c>
    </row>
    <row r="1035" spans="1:8" x14ac:dyDescent="0.2">
      <c r="A1035" s="159">
        <v>1024</v>
      </c>
      <c r="B1035" s="160">
        <f t="shared" si="48"/>
        <v>140.51</v>
      </c>
      <c r="C1035" s="161">
        <v>278.20999999999998</v>
      </c>
      <c r="D1035" s="162">
        <v>44710</v>
      </c>
      <c r="E1035" s="163">
        <v>31909</v>
      </c>
      <c r="F1035" s="162">
        <f t="shared" si="47"/>
        <v>1765</v>
      </c>
      <c r="G1035" s="164">
        <f t="shared" si="46"/>
        <v>1299</v>
      </c>
      <c r="H1035" s="163">
        <v>14</v>
      </c>
    </row>
    <row r="1036" spans="1:8" x14ac:dyDescent="0.2">
      <c r="A1036" s="159">
        <v>1025</v>
      </c>
      <c r="B1036" s="160">
        <f t="shared" si="48"/>
        <v>140.51</v>
      </c>
      <c r="C1036" s="161">
        <v>278.20999999999998</v>
      </c>
      <c r="D1036" s="162">
        <v>44710</v>
      </c>
      <c r="E1036" s="163">
        <v>31909</v>
      </c>
      <c r="F1036" s="162">
        <f t="shared" si="47"/>
        <v>1765</v>
      </c>
      <c r="G1036" s="164">
        <f t="shared" si="46"/>
        <v>1299</v>
      </c>
      <c r="H1036" s="163">
        <v>14</v>
      </c>
    </row>
    <row r="1037" spans="1:8" x14ac:dyDescent="0.2">
      <c r="A1037" s="159">
        <v>1026</v>
      </c>
      <c r="B1037" s="160">
        <f t="shared" si="48"/>
        <v>140.52000000000001</v>
      </c>
      <c r="C1037" s="161">
        <v>278.20999999999998</v>
      </c>
      <c r="D1037" s="162">
        <v>44710</v>
      </c>
      <c r="E1037" s="163">
        <v>31909</v>
      </c>
      <c r="F1037" s="162">
        <f t="shared" si="47"/>
        <v>1765</v>
      </c>
      <c r="G1037" s="164">
        <f t="shared" si="46"/>
        <v>1299</v>
      </c>
      <c r="H1037" s="163">
        <v>14</v>
      </c>
    </row>
    <row r="1038" spans="1:8" x14ac:dyDescent="0.2">
      <c r="A1038" s="159">
        <v>1027</v>
      </c>
      <c r="B1038" s="160">
        <f t="shared" si="48"/>
        <v>140.52000000000001</v>
      </c>
      <c r="C1038" s="161">
        <v>278.20999999999998</v>
      </c>
      <c r="D1038" s="162">
        <v>44710</v>
      </c>
      <c r="E1038" s="163">
        <v>31909</v>
      </c>
      <c r="F1038" s="162">
        <f t="shared" si="47"/>
        <v>1765</v>
      </c>
      <c r="G1038" s="164">
        <f t="shared" ref="G1038:G1101" si="49">ROUND(0.25*12*(1/B1038*D1038+1/C1038*E1038),0)</f>
        <v>1299</v>
      </c>
      <c r="H1038" s="163">
        <v>14</v>
      </c>
    </row>
    <row r="1039" spans="1:8" x14ac:dyDescent="0.2">
      <c r="A1039" s="159">
        <v>1028</v>
      </c>
      <c r="B1039" s="160">
        <f t="shared" si="48"/>
        <v>140.52000000000001</v>
      </c>
      <c r="C1039" s="161">
        <v>278.20999999999998</v>
      </c>
      <c r="D1039" s="162">
        <v>44710</v>
      </c>
      <c r="E1039" s="163">
        <v>31909</v>
      </c>
      <c r="F1039" s="162">
        <f t="shared" ref="F1039:F1102" si="50">ROUND(0.25*12*1.348*(1/B1039*D1039+1/C1039*E1039)+H1039,0)</f>
        <v>1765</v>
      </c>
      <c r="G1039" s="164">
        <f t="shared" si="49"/>
        <v>1299</v>
      </c>
      <c r="H1039" s="163">
        <v>14</v>
      </c>
    </row>
    <row r="1040" spans="1:8" x14ac:dyDescent="0.2">
      <c r="A1040" s="159">
        <v>1029</v>
      </c>
      <c r="B1040" s="160">
        <f t="shared" si="48"/>
        <v>140.53</v>
      </c>
      <c r="C1040" s="161">
        <v>278.20999999999998</v>
      </c>
      <c r="D1040" s="162">
        <v>44710</v>
      </c>
      <c r="E1040" s="163">
        <v>31909</v>
      </c>
      <c r="F1040" s="162">
        <f t="shared" si="50"/>
        <v>1764</v>
      </c>
      <c r="G1040" s="164">
        <f t="shared" si="49"/>
        <v>1299</v>
      </c>
      <c r="H1040" s="163">
        <v>14</v>
      </c>
    </row>
    <row r="1041" spans="1:8" x14ac:dyDescent="0.2">
      <c r="A1041" s="159">
        <v>1030</v>
      </c>
      <c r="B1041" s="160">
        <f t="shared" si="48"/>
        <v>140.53</v>
      </c>
      <c r="C1041" s="161">
        <v>278.20999999999998</v>
      </c>
      <c r="D1041" s="162">
        <v>44710</v>
      </c>
      <c r="E1041" s="163">
        <v>31909</v>
      </c>
      <c r="F1041" s="162">
        <f t="shared" si="50"/>
        <v>1764</v>
      </c>
      <c r="G1041" s="164">
        <f t="shared" si="49"/>
        <v>1299</v>
      </c>
      <c r="H1041" s="163">
        <v>14</v>
      </c>
    </row>
    <row r="1042" spans="1:8" x14ac:dyDescent="0.2">
      <c r="A1042" s="159">
        <v>1031</v>
      </c>
      <c r="B1042" s="160">
        <f t="shared" si="48"/>
        <v>140.53</v>
      </c>
      <c r="C1042" s="161">
        <v>278.20999999999998</v>
      </c>
      <c r="D1042" s="162">
        <v>44710</v>
      </c>
      <c r="E1042" s="163">
        <v>31909</v>
      </c>
      <c r="F1042" s="162">
        <f t="shared" si="50"/>
        <v>1764</v>
      </c>
      <c r="G1042" s="164">
        <f t="shared" si="49"/>
        <v>1299</v>
      </c>
      <c r="H1042" s="163">
        <v>14</v>
      </c>
    </row>
    <row r="1043" spans="1:8" x14ac:dyDescent="0.2">
      <c r="A1043" s="159">
        <v>1032</v>
      </c>
      <c r="B1043" s="160">
        <f t="shared" si="48"/>
        <v>140.53</v>
      </c>
      <c r="C1043" s="161">
        <v>278.20999999999998</v>
      </c>
      <c r="D1043" s="162">
        <v>44710</v>
      </c>
      <c r="E1043" s="163">
        <v>31909</v>
      </c>
      <c r="F1043" s="162">
        <f t="shared" si="50"/>
        <v>1764</v>
      </c>
      <c r="G1043" s="164">
        <f t="shared" si="49"/>
        <v>1299</v>
      </c>
      <c r="H1043" s="163">
        <v>14</v>
      </c>
    </row>
    <row r="1044" spans="1:8" x14ac:dyDescent="0.2">
      <c r="A1044" s="159">
        <v>1033</v>
      </c>
      <c r="B1044" s="160">
        <f t="shared" si="48"/>
        <v>140.54</v>
      </c>
      <c r="C1044" s="161">
        <v>278.20999999999998</v>
      </c>
      <c r="D1044" s="162">
        <v>44710</v>
      </c>
      <c r="E1044" s="163">
        <v>31909</v>
      </c>
      <c r="F1044" s="162">
        <f t="shared" si="50"/>
        <v>1764</v>
      </c>
      <c r="G1044" s="164">
        <f t="shared" si="49"/>
        <v>1298</v>
      </c>
      <c r="H1044" s="163">
        <v>14</v>
      </c>
    </row>
    <row r="1045" spans="1:8" x14ac:dyDescent="0.2">
      <c r="A1045" s="159">
        <v>1034</v>
      </c>
      <c r="B1045" s="160">
        <f t="shared" si="48"/>
        <v>140.54</v>
      </c>
      <c r="C1045" s="161">
        <v>278.20999999999998</v>
      </c>
      <c r="D1045" s="162">
        <v>44710</v>
      </c>
      <c r="E1045" s="163">
        <v>31909</v>
      </c>
      <c r="F1045" s="162">
        <f t="shared" si="50"/>
        <v>1764</v>
      </c>
      <c r="G1045" s="164">
        <f t="shared" si="49"/>
        <v>1298</v>
      </c>
      <c r="H1045" s="163">
        <v>14</v>
      </c>
    </row>
    <row r="1046" spans="1:8" x14ac:dyDescent="0.2">
      <c r="A1046" s="159">
        <v>1035</v>
      </c>
      <c r="B1046" s="160">
        <f t="shared" si="48"/>
        <v>140.54</v>
      </c>
      <c r="C1046" s="161">
        <v>278.20999999999998</v>
      </c>
      <c r="D1046" s="162">
        <v>44710</v>
      </c>
      <c r="E1046" s="163">
        <v>31909</v>
      </c>
      <c r="F1046" s="162">
        <f t="shared" si="50"/>
        <v>1764</v>
      </c>
      <c r="G1046" s="164">
        <f t="shared" si="49"/>
        <v>1298</v>
      </c>
      <c r="H1046" s="163">
        <v>14</v>
      </c>
    </row>
    <row r="1047" spans="1:8" x14ac:dyDescent="0.2">
      <c r="A1047" s="159">
        <v>1036</v>
      </c>
      <c r="B1047" s="160">
        <f t="shared" si="48"/>
        <v>140.55000000000001</v>
      </c>
      <c r="C1047" s="161">
        <v>278.20999999999998</v>
      </c>
      <c r="D1047" s="162">
        <v>44710</v>
      </c>
      <c r="E1047" s="163">
        <v>31909</v>
      </c>
      <c r="F1047" s="162">
        <f t="shared" si="50"/>
        <v>1764</v>
      </c>
      <c r="G1047" s="164">
        <f t="shared" si="49"/>
        <v>1298</v>
      </c>
      <c r="H1047" s="163">
        <v>14</v>
      </c>
    </row>
    <row r="1048" spans="1:8" x14ac:dyDescent="0.2">
      <c r="A1048" s="159">
        <v>1037</v>
      </c>
      <c r="B1048" s="160">
        <f t="shared" si="48"/>
        <v>140.55000000000001</v>
      </c>
      <c r="C1048" s="161">
        <v>278.20999999999998</v>
      </c>
      <c r="D1048" s="162">
        <v>44710</v>
      </c>
      <c r="E1048" s="163">
        <v>31909</v>
      </c>
      <c r="F1048" s="162">
        <f t="shared" si="50"/>
        <v>1764</v>
      </c>
      <c r="G1048" s="164">
        <f t="shared" si="49"/>
        <v>1298</v>
      </c>
      <c r="H1048" s="163">
        <v>14</v>
      </c>
    </row>
    <row r="1049" spans="1:8" x14ac:dyDescent="0.2">
      <c r="A1049" s="159">
        <v>1038</v>
      </c>
      <c r="B1049" s="160">
        <f t="shared" si="48"/>
        <v>140.55000000000001</v>
      </c>
      <c r="C1049" s="161">
        <v>278.20999999999998</v>
      </c>
      <c r="D1049" s="162">
        <v>44710</v>
      </c>
      <c r="E1049" s="163">
        <v>31909</v>
      </c>
      <c r="F1049" s="162">
        <f t="shared" si="50"/>
        <v>1764</v>
      </c>
      <c r="G1049" s="164">
        <f t="shared" si="49"/>
        <v>1298</v>
      </c>
      <c r="H1049" s="163">
        <v>14</v>
      </c>
    </row>
    <row r="1050" spans="1:8" x14ac:dyDescent="0.2">
      <c r="A1050" s="159">
        <v>1039</v>
      </c>
      <c r="B1050" s="160">
        <f t="shared" si="48"/>
        <v>140.55000000000001</v>
      </c>
      <c r="C1050" s="161">
        <v>278.20999999999998</v>
      </c>
      <c r="D1050" s="162">
        <v>44710</v>
      </c>
      <c r="E1050" s="163">
        <v>31909</v>
      </c>
      <c r="F1050" s="162">
        <f t="shared" si="50"/>
        <v>1764</v>
      </c>
      <c r="G1050" s="164">
        <f t="shared" si="49"/>
        <v>1298</v>
      </c>
      <c r="H1050" s="163">
        <v>14</v>
      </c>
    </row>
    <row r="1051" spans="1:8" x14ac:dyDescent="0.2">
      <c r="A1051" s="159">
        <v>1040</v>
      </c>
      <c r="B1051" s="160">
        <f t="shared" si="48"/>
        <v>140.56</v>
      </c>
      <c r="C1051" s="161">
        <v>278.20999999999998</v>
      </c>
      <c r="D1051" s="162">
        <v>44710</v>
      </c>
      <c r="E1051" s="163">
        <v>31909</v>
      </c>
      <c r="F1051" s="162">
        <f t="shared" si="50"/>
        <v>1764</v>
      </c>
      <c r="G1051" s="164">
        <f t="shared" si="49"/>
        <v>1298</v>
      </c>
      <c r="H1051" s="163">
        <v>14</v>
      </c>
    </row>
    <row r="1052" spans="1:8" x14ac:dyDescent="0.2">
      <c r="A1052" s="159">
        <v>1041</v>
      </c>
      <c r="B1052" s="160">
        <f t="shared" si="48"/>
        <v>140.56</v>
      </c>
      <c r="C1052" s="161">
        <v>278.20999999999998</v>
      </c>
      <c r="D1052" s="162">
        <v>44710</v>
      </c>
      <c r="E1052" s="163">
        <v>31909</v>
      </c>
      <c r="F1052" s="162">
        <f t="shared" si="50"/>
        <v>1764</v>
      </c>
      <c r="G1052" s="164">
        <f t="shared" si="49"/>
        <v>1298</v>
      </c>
      <c r="H1052" s="163">
        <v>14</v>
      </c>
    </row>
    <row r="1053" spans="1:8" x14ac:dyDescent="0.2">
      <c r="A1053" s="159">
        <v>1042</v>
      </c>
      <c r="B1053" s="160">
        <f t="shared" si="48"/>
        <v>140.56</v>
      </c>
      <c r="C1053" s="161">
        <v>278.20999999999998</v>
      </c>
      <c r="D1053" s="162">
        <v>44710</v>
      </c>
      <c r="E1053" s="163">
        <v>31909</v>
      </c>
      <c r="F1053" s="162">
        <f t="shared" si="50"/>
        <v>1764</v>
      </c>
      <c r="G1053" s="164">
        <f t="shared" si="49"/>
        <v>1298</v>
      </c>
      <c r="H1053" s="163">
        <v>14</v>
      </c>
    </row>
    <row r="1054" spans="1:8" x14ac:dyDescent="0.2">
      <c r="A1054" s="159">
        <v>1043</v>
      </c>
      <c r="B1054" s="160">
        <f t="shared" si="48"/>
        <v>140.56</v>
      </c>
      <c r="C1054" s="161">
        <v>278.20999999999998</v>
      </c>
      <c r="D1054" s="162">
        <v>44710</v>
      </c>
      <c r="E1054" s="163">
        <v>31909</v>
      </c>
      <c r="F1054" s="162">
        <f t="shared" si="50"/>
        <v>1764</v>
      </c>
      <c r="G1054" s="164">
        <f t="shared" si="49"/>
        <v>1298</v>
      </c>
      <c r="H1054" s="163">
        <v>14</v>
      </c>
    </row>
    <row r="1055" spans="1:8" x14ac:dyDescent="0.2">
      <c r="A1055" s="159">
        <v>1044</v>
      </c>
      <c r="B1055" s="160">
        <f t="shared" si="48"/>
        <v>140.57</v>
      </c>
      <c r="C1055" s="161">
        <v>278.20999999999998</v>
      </c>
      <c r="D1055" s="162">
        <v>44710</v>
      </c>
      <c r="E1055" s="163">
        <v>31909</v>
      </c>
      <c r="F1055" s="162">
        <f t="shared" si="50"/>
        <v>1764</v>
      </c>
      <c r="G1055" s="164">
        <f t="shared" si="49"/>
        <v>1298</v>
      </c>
      <c r="H1055" s="163">
        <v>14</v>
      </c>
    </row>
    <row r="1056" spans="1:8" x14ac:dyDescent="0.2">
      <c r="A1056" s="159">
        <v>1045</v>
      </c>
      <c r="B1056" s="160">
        <f t="shared" si="48"/>
        <v>140.57</v>
      </c>
      <c r="C1056" s="161">
        <v>278.20999999999998</v>
      </c>
      <c r="D1056" s="162">
        <v>44710</v>
      </c>
      <c r="E1056" s="163">
        <v>31909</v>
      </c>
      <c r="F1056" s="162">
        <f t="shared" si="50"/>
        <v>1764</v>
      </c>
      <c r="G1056" s="164">
        <f t="shared" si="49"/>
        <v>1298</v>
      </c>
      <c r="H1056" s="163">
        <v>14</v>
      </c>
    </row>
    <row r="1057" spans="1:8" x14ac:dyDescent="0.2">
      <c r="A1057" s="159">
        <v>1046</v>
      </c>
      <c r="B1057" s="160">
        <f t="shared" si="48"/>
        <v>140.57</v>
      </c>
      <c r="C1057" s="161">
        <v>278.20999999999998</v>
      </c>
      <c r="D1057" s="162">
        <v>44710</v>
      </c>
      <c r="E1057" s="163">
        <v>31909</v>
      </c>
      <c r="F1057" s="162">
        <f t="shared" si="50"/>
        <v>1764</v>
      </c>
      <c r="G1057" s="164">
        <f t="shared" si="49"/>
        <v>1298</v>
      </c>
      <c r="H1057" s="163">
        <v>14</v>
      </c>
    </row>
    <row r="1058" spans="1:8" x14ac:dyDescent="0.2">
      <c r="A1058" s="159">
        <v>1047</v>
      </c>
      <c r="B1058" s="160">
        <f t="shared" si="48"/>
        <v>140.58000000000001</v>
      </c>
      <c r="C1058" s="161">
        <v>278.20999999999998</v>
      </c>
      <c r="D1058" s="162">
        <v>44710</v>
      </c>
      <c r="E1058" s="163">
        <v>31909</v>
      </c>
      <c r="F1058" s="162">
        <f t="shared" si="50"/>
        <v>1764</v>
      </c>
      <c r="G1058" s="164">
        <f t="shared" si="49"/>
        <v>1298</v>
      </c>
      <c r="H1058" s="163">
        <v>14</v>
      </c>
    </row>
    <row r="1059" spans="1:8" x14ac:dyDescent="0.2">
      <c r="A1059" s="159">
        <v>1048</v>
      </c>
      <c r="B1059" s="160">
        <f t="shared" si="48"/>
        <v>140.58000000000001</v>
      </c>
      <c r="C1059" s="161">
        <v>278.20999999999998</v>
      </c>
      <c r="D1059" s="162">
        <v>44710</v>
      </c>
      <c r="E1059" s="163">
        <v>31909</v>
      </c>
      <c r="F1059" s="162">
        <f t="shared" si="50"/>
        <v>1764</v>
      </c>
      <c r="G1059" s="164">
        <f t="shared" si="49"/>
        <v>1298</v>
      </c>
      <c r="H1059" s="163">
        <v>14</v>
      </c>
    </row>
    <row r="1060" spans="1:8" x14ac:dyDescent="0.2">
      <c r="A1060" s="159">
        <v>1049</v>
      </c>
      <c r="B1060" s="160">
        <f t="shared" si="48"/>
        <v>140.58000000000001</v>
      </c>
      <c r="C1060" s="161">
        <v>278.20999999999998</v>
      </c>
      <c r="D1060" s="162">
        <v>44710</v>
      </c>
      <c r="E1060" s="163">
        <v>31909</v>
      </c>
      <c r="F1060" s="162">
        <f t="shared" si="50"/>
        <v>1764</v>
      </c>
      <c r="G1060" s="164">
        <f t="shared" si="49"/>
        <v>1298</v>
      </c>
      <c r="H1060" s="163">
        <v>14</v>
      </c>
    </row>
    <row r="1061" spans="1:8" x14ac:dyDescent="0.2">
      <c r="A1061" s="159">
        <v>1050</v>
      </c>
      <c r="B1061" s="160">
        <f t="shared" si="48"/>
        <v>140.58000000000001</v>
      </c>
      <c r="C1061" s="161">
        <v>278.20999999999998</v>
      </c>
      <c r="D1061" s="162">
        <v>44710</v>
      </c>
      <c r="E1061" s="163">
        <v>31909</v>
      </c>
      <c r="F1061" s="162">
        <f t="shared" si="50"/>
        <v>1764</v>
      </c>
      <c r="G1061" s="164">
        <f t="shared" si="49"/>
        <v>1298</v>
      </c>
      <c r="H1061" s="163">
        <v>14</v>
      </c>
    </row>
    <row r="1062" spans="1:8" x14ac:dyDescent="0.2">
      <c r="A1062" s="159">
        <v>1051</v>
      </c>
      <c r="B1062" s="160">
        <f t="shared" si="48"/>
        <v>140.59</v>
      </c>
      <c r="C1062" s="161">
        <v>278.20999999999998</v>
      </c>
      <c r="D1062" s="162">
        <v>44710</v>
      </c>
      <c r="E1062" s="163">
        <v>31909</v>
      </c>
      <c r="F1062" s="162">
        <f t="shared" si="50"/>
        <v>1764</v>
      </c>
      <c r="G1062" s="164">
        <f t="shared" si="49"/>
        <v>1298</v>
      </c>
      <c r="H1062" s="163">
        <v>14</v>
      </c>
    </row>
    <row r="1063" spans="1:8" x14ac:dyDescent="0.2">
      <c r="A1063" s="159">
        <v>1052</v>
      </c>
      <c r="B1063" s="160">
        <f t="shared" si="48"/>
        <v>140.59</v>
      </c>
      <c r="C1063" s="161">
        <v>278.20999999999998</v>
      </c>
      <c r="D1063" s="162">
        <v>44710</v>
      </c>
      <c r="E1063" s="163">
        <v>31909</v>
      </c>
      <c r="F1063" s="162">
        <f t="shared" si="50"/>
        <v>1764</v>
      </c>
      <c r="G1063" s="164">
        <f t="shared" si="49"/>
        <v>1298</v>
      </c>
      <c r="H1063" s="163">
        <v>14</v>
      </c>
    </row>
    <row r="1064" spans="1:8" x14ac:dyDescent="0.2">
      <c r="A1064" s="159">
        <v>1053</v>
      </c>
      <c r="B1064" s="160">
        <f t="shared" si="48"/>
        <v>140.59</v>
      </c>
      <c r="C1064" s="161">
        <v>278.20999999999998</v>
      </c>
      <c r="D1064" s="162">
        <v>44710</v>
      </c>
      <c r="E1064" s="163">
        <v>31909</v>
      </c>
      <c r="F1064" s="162">
        <f t="shared" si="50"/>
        <v>1764</v>
      </c>
      <c r="G1064" s="164">
        <f t="shared" si="49"/>
        <v>1298</v>
      </c>
      <c r="H1064" s="163">
        <v>14</v>
      </c>
    </row>
    <row r="1065" spans="1:8" x14ac:dyDescent="0.2">
      <c r="A1065" s="159">
        <v>1054</v>
      </c>
      <c r="B1065" s="160">
        <f t="shared" si="48"/>
        <v>140.6</v>
      </c>
      <c r="C1065" s="161">
        <v>278.20999999999998</v>
      </c>
      <c r="D1065" s="162">
        <v>44710</v>
      </c>
      <c r="E1065" s="163">
        <v>31909</v>
      </c>
      <c r="F1065" s="162">
        <f t="shared" si="50"/>
        <v>1764</v>
      </c>
      <c r="G1065" s="164">
        <f t="shared" si="49"/>
        <v>1298</v>
      </c>
      <c r="H1065" s="163">
        <v>14</v>
      </c>
    </row>
    <row r="1066" spans="1:8" x14ac:dyDescent="0.2">
      <c r="A1066" s="159">
        <v>1055</v>
      </c>
      <c r="B1066" s="160">
        <f t="shared" si="48"/>
        <v>140.6</v>
      </c>
      <c r="C1066" s="161">
        <v>278.20999999999998</v>
      </c>
      <c r="D1066" s="162">
        <v>44710</v>
      </c>
      <c r="E1066" s="163">
        <v>31909</v>
      </c>
      <c r="F1066" s="162">
        <f t="shared" si="50"/>
        <v>1764</v>
      </c>
      <c r="G1066" s="164">
        <f t="shared" si="49"/>
        <v>1298</v>
      </c>
      <c r="H1066" s="163">
        <v>14</v>
      </c>
    </row>
    <row r="1067" spans="1:8" x14ac:dyDescent="0.2">
      <c r="A1067" s="159">
        <v>1056</v>
      </c>
      <c r="B1067" s="160">
        <f t="shared" si="48"/>
        <v>140.6</v>
      </c>
      <c r="C1067" s="161">
        <v>278.20999999999998</v>
      </c>
      <c r="D1067" s="162">
        <v>44710</v>
      </c>
      <c r="E1067" s="163">
        <v>31909</v>
      </c>
      <c r="F1067" s="162">
        <f t="shared" si="50"/>
        <v>1764</v>
      </c>
      <c r="G1067" s="164">
        <f t="shared" si="49"/>
        <v>1298</v>
      </c>
      <c r="H1067" s="163">
        <v>14</v>
      </c>
    </row>
    <row r="1068" spans="1:8" x14ac:dyDescent="0.2">
      <c r="A1068" s="159">
        <v>1057</v>
      </c>
      <c r="B1068" s="160">
        <f t="shared" si="48"/>
        <v>140.6</v>
      </c>
      <c r="C1068" s="161">
        <v>278.20999999999998</v>
      </c>
      <c r="D1068" s="162">
        <v>44710</v>
      </c>
      <c r="E1068" s="163">
        <v>31909</v>
      </c>
      <c r="F1068" s="162">
        <f t="shared" si="50"/>
        <v>1764</v>
      </c>
      <c r="G1068" s="164">
        <f t="shared" si="49"/>
        <v>1298</v>
      </c>
      <c r="H1068" s="163">
        <v>14</v>
      </c>
    </row>
    <row r="1069" spans="1:8" x14ac:dyDescent="0.2">
      <c r="A1069" s="159">
        <v>1058</v>
      </c>
      <c r="B1069" s="160">
        <f t="shared" si="48"/>
        <v>140.61000000000001</v>
      </c>
      <c r="C1069" s="161">
        <v>278.20999999999998</v>
      </c>
      <c r="D1069" s="162">
        <v>44710</v>
      </c>
      <c r="E1069" s="163">
        <v>31909</v>
      </c>
      <c r="F1069" s="162">
        <f t="shared" si="50"/>
        <v>1764</v>
      </c>
      <c r="G1069" s="164">
        <f t="shared" si="49"/>
        <v>1298</v>
      </c>
      <c r="H1069" s="163">
        <v>14</v>
      </c>
    </row>
    <row r="1070" spans="1:8" x14ac:dyDescent="0.2">
      <c r="A1070" s="159">
        <v>1059</v>
      </c>
      <c r="B1070" s="160">
        <f t="shared" si="48"/>
        <v>140.61000000000001</v>
      </c>
      <c r="C1070" s="161">
        <v>278.20999999999998</v>
      </c>
      <c r="D1070" s="162">
        <v>44710</v>
      </c>
      <c r="E1070" s="163">
        <v>31909</v>
      </c>
      <c r="F1070" s="162">
        <f t="shared" si="50"/>
        <v>1764</v>
      </c>
      <c r="G1070" s="164">
        <f t="shared" si="49"/>
        <v>1298</v>
      </c>
      <c r="H1070" s="163">
        <v>14</v>
      </c>
    </row>
    <row r="1071" spans="1:8" x14ac:dyDescent="0.2">
      <c r="A1071" s="159">
        <v>1060</v>
      </c>
      <c r="B1071" s="160">
        <f t="shared" si="48"/>
        <v>140.61000000000001</v>
      </c>
      <c r="C1071" s="161">
        <v>278.20999999999998</v>
      </c>
      <c r="D1071" s="162">
        <v>44710</v>
      </c>
      <c r="E1071" s="163">
        <v>31909</v>
      </c>
      <c r="F1071" s="162">
        <f t="shared" si="50"/>
        <v>1764</v>
      </c>
      <c r="G1071" s="164">
        <f t="shared" si="49"/>
        <v>1298</v>
      </c>
      <c r="H1071" s="163">
        <v>14</v>
      </c>
    </row>
    <row r="1072" spans="1:8" x14ac:dyDescent="0.2">
      <c r="A1072" s="159">
        <v>1061</v>
      </c>
      <c r="B1072" s="160">
        <f t="shared" si="48"/>
        <v>140.61000000000001</v>
      </c>
      <c r="C1072" s="161">
        <v>278.20999999999998</v>
      </c>
      <c r="D1072" s="162">
        <v>44710</v>
      </c>
      <c r="E1072" s="163">
        <v>31909</v>
      </c>
      <c r="F1072" s="162">
        <f t="shared" si="50"/>
        <v>1764</v>
      </c>
      <c r="G1072" s="164">
        <f t="shared" si="49"/>
        <v>1298</v>
      </c>
      <c r="H1072" s="163">
        <v>14</v>
      </c>
    </row>
    <row r="1073" spans="1:8" x14ac:dyDescent="0.2">
      <c r="A1073" s="159">
        <v>1062</v>
      </c>
      <c r="B1073" s="160">
        <f t="shared" si="48"/>
        <v>140.62</v>
      </c>
      <c r="C1073" s="161">
        <v>278.20999999999998</v>
      </c>
      <c r="D1073" s="162">
        <v>44710</v>
      </c>
      <c r="E1073" s="163">
        <v>31909</v>
      </c>
      <c r="F1073" s="162">
        <f t="shared" si="50"/>
        <v>1764</v>
      </c>
      <c r="G1073" s="164">
        <f t="shared" si="49"/>
        <v>1298</v>
      </c>
      <c r="H1073" s="163">
        <v>14</v>
      </c>
    </row>
    <row r="1074" spans="1:8" x14ac:dyDescent="0.2">
      <c r="A1074" s="159">
        <v>1063</v>
      </c>
      <c r="B1074" s="160">
        <f t="shared" si="48"/>
        <v>140.62</v>
      </c>
      <c r="C1074" s="161">
        <v>278.20999999999998</v>
      </c>
      <c r="D1074" s="162">
        <v>44710</v>
      </c>
      <c r="E1074" s="163">
        <v>31909</v>
      </c>
      <c r="F1074" s="162">
        <f t="shared" si="50"/>
        <v>1764</v>
      </c>
      <c r="G1074" s="164">
        <f t="shared" si="49"/>
        <v>1298</v>
      </c>
      <c r="H1074" s="163">
        <v>14</v>
      </c>
    </row>
    <row r="1075" spans="1:8" x14ac:dyDescent="0.2">
      <c r="A1075" s="159">
        <v>1064</v>
      </c>
      <c r="B1075" s="160">
        <f t="shared" si="48"/>
        <v>140.62</v>
      </c>
      <c r="C1075" s="161">
        <v>278.20999999999998</v>
      </c>
      <c r="D1075" s="162">
        <v>44710</v>
      </c>
      <c r="E1075" s="163">
        <v>31909</v>
      </c>
      <c r="F1075" s="162">
        <f t="shared" si="50"/>
        <v>1764</v>
      </c>
      <c r="G1075" s="164">
        <f t="shared" si="49"/>
        <v>1298</v>
      </c>
      <c r="H1075" s="163">
        <v>14</v>
      </c>
    </row>
    <row r="1076" spans="1:8" x14ac:dyDescent="0.2">
      <c r="A1076" s="159">
        <v>1065</v>
      </c>
      <c r="B1076" s="160">
        <f t="shared" si="48"/>
        <v>140.63</v>
      </c>
      <c r="C1076" s="161">
        <v>278.20999999999998</v>
      </c>
      <c r="D1076" s="162">
        <v>44710</v>
      </c>
      <c r="E1076" s="163">
        <v>31909</v>
      </c>
      <c r="F1076" s="162">
        <f t="shared" si="50"/>
        <v>1764</v>
      </c>
      <c r="G1076" s="164">
        <f t="shared" si="49"/>
        <v>1298</v>
      </c>
      <c r="H1076" s="163">
        <v>14</v>
      </c>
    </row>
    <row r="1077" spans="1:8" x14ac:dyDescent="0.2">
      <c r="A1077" s="159">
        <v>1066</v>
      </c>
      <c r="B1077" s="160">
        <f t="shared" si="48"/>
        <v>140.63</v>
      </c>
      <c r="C1077" s="161">
        <v>278.20999999999998</v>
      </c>
      <c r="D1077" s="162">
        <v>44710</v>
      </c>
      <c r="E1077" s="163">
        <v>31909</v>
      </c>
      <c r="F1077" s="162">
        <f t="shared" si="50"/>
        <v>1764</v>
      </c>
      <c r="G1077" s="164">
        <f t="shared" si="49"/>
        <v>1298</v>
      </c>
      <c r="H1077" s="163">
        <v>14</v>
      </c>
    </row>
    <row r="1078" spans="1:8" x14ac:dyDescent="0.2">
      <c r="A1078" s="159">
        <v>1067</v>
      </c>
      <c r="B1078" s="160">
        <f t="shared" si="48"/>
        <v>140.63</v>
      </c>
      <c r="C1078" s="161">
        <v>278.20999999999998</v>
      </c>
      <c r="D1078" s="162">
        <v>44710</v>
      </c>
      <c r="E1078" s="163">
        <v>31909</v>
      </c>
      <c r="F1078" s="162">
        <f t="shared" si="50"/>
        <v>1764</v>
      </c>
      <c r="G1078" s="164">
        <f t="shared" si="49"/>
        <v>1298</v>
      </c>
      <c r="H1078" s="163">
        <v>14</v>
      </c>
    </row>
    <row r="1079" spans="1:8" x14ac:dyDescent="0.2">
      <c r="A1079" s="159">
        <v>1068</v>
      </c>
      <c r="B1079" s="160">
        <f t="shared" ref="B1079:B1142" si="51">ROUND(2.9*LN(A1079)+120.41,2)</f>
        <v>140.63</v>
      </c>
      <c r="C1079" s="161">
        <v>278.20999999999998</v>
      </c>
      <c r="D1079" s="162">
        <v>44710</v>
      </c>
      <c r="E1079" s="163">
        <v>31909</v>
      </c>
      <c r="F1079" s="162">
        <f t="shared" si="50"/>
        <v>1764</v>
      </c>
      <c r="G1079" s="164">
        <f t="shared" si="49"/>
        <v>1298</v>
      </c>
      <c r="H1079" s="163">
        <v>14</v>
      </c>
    </row>
    <row r="1080" spans="1:8" x14ac:dyDescent="0.2">
      <c r="A1080" s="159">
        <v>1069</v>
      </c>
      <c r="B1080" s="160">
        <f t="shared" si="51"/>
        <v>140.63999999999999</v>
      </c>
      <c r="C1080" s="161">
        <v>278.20999999999998</v>
      </c>
      <c r="D1080" s="162">
        <v>44710</v>
      </c>
      <c r="E1080" s="163">
        <v>31909</v>
      </c>
      <c r="F1080" s="162">
        <f t="shared" si="50"/>
        <v>1763</v>
      </c>
      <c r="G1080" s="164">
        <f t="shared" si="49"/>
        <v>1298</v>
      </c>
      <c r="H1080" s="163">
        <v>14</v>
      </c>
    </row>
    <row r="1081" spans="1:8" x14ac:dyDescent="0.2">
      <c r="A1081" s="159">
        <v>1070</v>
      </c>
      <c r="B1081" s="160">
        <f t="shared" si="51"/>
        <v>140.63999999999999</v>
      </c>
      <c r="C1081" s="161">
        <v>278.20999999999998</v>
      </c>
      <c r="D1081" s="162">
        <v>44710</v>
      </c>
      <c r="E1081" s="163">
        <v>31909</v>
      </c>
      <c r="F1081" s="162">
        <f t="shared" si="50"/>
        <v>1763</v>
      </c>
      <c r="G1081" s="164">
        <f t="shared" si="49"/>
        <v>1298</v>
      </c>
      <c r="H1081" s="163">
        <v>14</v>
      </c>
    </row>
    <row r="1082" spans="1:8" x14ac:dyDescent="0.2">
      <c r="A1082" s="159">
        <v>1071</v>
      </c>
      <c r="B1082" s="160">
        <f t="shared" si="51"/>
        <v>140.63999999999999</v>
      </c>
      <c r="C1082" s="161">
        <v>278.20999999999998</v>
      </c>
      <c r="D1082" s="162">
        <v>44710</v>
      </c>
      <c r="E1082" s="163">
        <v>31909</v>
      </c>
      <c r="F1082" s="162">
        <f t="shared" si="50"/>
        <v>1763</v>
      </c>
      <c r="G1082" s="164">
        <f t="shared" si="49"/>
        <v>1298</v>
      </c>
      <c r="H1082" s="163">
        <v>14</v>
      </c>
    </row>
    <row r="1083" spans="1:8" x14ac:dyDescent="0.2">
      <c r="A1083" s="159">
        <v>1072</v>
      </c>
      <c r="B1083" s="160">
        <f t="shared" si="51"/>
        <v>140.63999999999999</v>
      </c>
      <c r="C1083" s="161">
        <v>278.20999999999998</v>
      </c>
      <c r="D1083" s="162">
        <v>44710</v>
      </c>
      <c r="E1083" s="163">
        <v>31909</v>
      </c>
      <c r="F1083" s="162">
        <f t="shared" si="50"/>
        <v>1763</v>
      </c>
      <c r="G1083" s="164">
        <f t="shared" si="49"/>
        <v>1298</v>
      </c>
      <c r="H1083" s="163">
        <v>14</v>
      </c>
    </row>
    <row r="1084" spans="1:8" x14ac:dyDescent="0.2">
      <c r="A1084" s="159">
        <v>1073</v>
      </c>
      <c r="B1084" s="160">
        <f t="shared" si="51"/>
        <v>140.65</v>
      </c>
      <c r="C1084" s="161">
        <v>278.20999999999998</v>
      </c>
      <c r="D1084" s="162">
        <v>44710</v>
      </c>
      <c r="E1084" s="163">
        <v>31909</v>
      </c>
      <c r="F1084" s="162">
        <f t="shared" si="50"/>
        <v>1763</v>
      </c>
      <c r="G1084" s="164">
        <f t="shared" si="49"/>
        <v>1298</v>
      </c>
      <c r="H1084" s="163">
        <v>14</v>
      </c>
    </row>
    <row r="1085" spans="1:8" x14ac:dyDescent="0.2">
      <c r="A1085" s="159">
        <v>1074</v>
      </c>
      <c r="B1085" s="160">
        <f t="shared" si="51"/>
        <v>140.65</v>
      </c>
      <c r="C1085" s="161">
        <v>278.20999999999998</v>
      </c>
      <c r="D1085" s="162">
        <v>44710</v>
      </c>
      <c r="E1085" s="163">
        <v>31909</v>
      </c>
      <c r="F1085" s="162">
        <f t="shared" si="50"/>
        <v>1763</v>
      </c>
      <c r="G1085" s="164">
        <f t="shared" si="49"/>
        <v>1298</v>
      </c>
      <c r="H1085" s="163">
        <v>14</v>
      </c>
    </row>
    <row r="1086" spans="1:8" x14ac:dyDescent="0.2">
      <c r="A1086" s="159">
        <v>1075</v>
      </c>
      <c r="B1086" s="160">
        <f t="shared" si="51"/>
        <v>140.65</v>
      </c>
      <c r="C1086" s="161">
        <v>278.20999999999998</v>
      </c>
      <c r="D1086" s="162">
        <v>44710</v>
      </c>
      <c r="E1086" s="163">
        <v>31909</v>
      </c>
      <c r="F1086" s="162">
        <f t="shared" si="50"/>
        <v>1763</v>
      </c>
      <c r="G1086" s="164">
        <f t="shared" si="49"/>
        <v>1298</v>
      </c>
      <c r="H1086" s="163">
        <v>14</v>
      </c>
    </row>
    <row r="1087" spans="1:8" x14ac:dyDescent="0.2">
      <c r="A1087" s="159">
        <v>1076</v>
      </c>
      <c r="B1087" s="160">
        <f t="shared" si="51"/>
        <v>140.65</v>
      </c>
      <c r="C1087" s="161">
        <v>278.20999999999998</v>
      </c>
      <c r="D1087" s="162">
        <v>44710</v>
      </c>
      <c r="E1087" s="163">
        <v>31909</v>
      </c>
      <c r="F1087" s="162">
        <f t="shared" si="50"/>
        <v>1763</v>
      </c>
      <c r="G1087" s="164">
        <f t="shared" si="49"/>
        <v>1298</v>
      </c>
      <c r="H1087" s="163">
        <v>14</v>
      </c>
    </row>
    <row r="1088" spans="1:8" x14ac:dyDescent="0.2">
      <c r="A1088" s="159">
        <v>1077</v>
      </c>
      <c r="B1088" s="160">
        <f t="shared" si="51"/>
        <v>140.66</v>
      </c>
      <c r="C1088" s="161">
        <v>278.20999999999998</v>
      </c>
      <c r="D1088" s="162">
        <v>44710</v>
      </c>
      <c r="E1088" s="163">
        <v>31909</v>
      </c>
      <c r="F1088" s="162">
        <f t="shared" si="50"/>
        <v>1763</v>
      </c>
      <c r="G1088" s="164">
        <f t="shared" si="49"/>
        <v>1298</v>
      </c>
      <c r="H1088" s="163">
        <v>14</v>
      </c>
    </row>
    <row r="1089" spans="1:8" x14ac:dyDescent="0.2">
      <c r="A1089" s="159">
        <v>1078</v>
      </c>
      <c r="B1089" s="160">
        <f t="shared" si="51"/>
        <v>140.66</v>
      </c>
      <c r="C1089" s="161">
        <v>278.20999999999998</v>
      </c>
      <c r="D1089" s="162">
        <v>44710</v>
      </c>
      <c r="E1089" s="163">
        <v>31909</v>
      </c>
      <c r="F1089" s="162">
        <f t="shared" si="50"/>
        <v>1763</v>
      </c>
      <c r="G1089" s="164">
        <f t="shared" si="49"/>
        <v>1298</v>
      </c>
      <c r="H1089" s="163">
        <v>14</v>
      </c>
    </row>
    <row r="1090" spans="1:8" x14ac:dyDescent="0.2">
      <c r="A1090" s="159">
        <v>1079</v>
      </c>
      <c r="B1090" s="160">
        <f t="shared" si="51"/>
        <v>140.66</v>
      </c>
      <c r="C1090" s="161">
        <v>278.20999999999998</v>
      </c>
      <c r="D1090" s="162">
        <v>44710</v>
      </c>
      <c r="E1090" s="163">
        <v>31909</v>
      </c>
      <c r="F1090" s="162">
        <f t="shared" si="50"/>
        <v>1763</v>
      </c>
      <c r="G1090" s="164">
        <f t="shared" si="49"/>
        <v>1298</v>
      </c>
      <c r="H1090" s="163">
        <v>14</v>
      </c>
    </row>
    <row r="1091" spans="1:8" x14ac:dyDescent="0.2">
      <c r="A1091" s="159">
        <v>1080</v>
      </c>
      <c r="B1091" s="160">
        <f t="shared" si="51"/>
        <v>140.66999999999999</v>
      </c>
      <c r="C1091" s="161">
        <v>278.20999999999998</v>
      </c>
      <c r="D1091" s="162">
        <v>44710</v>
      </c>
      <c r="E1091" s="163">
        <v>31909</v>
      </c>
      <c r="F1091" s="162">
        <f t="shared" si="50"/>
        <v>1763</v>
      </c>
      <c r="G1091" s="164">
        <f t="shared" si="49"/>
        <v>1298</v>
      </c>
      <c r="H1091" s="163">
        <v>14</v>
      </c>
    </row>
    <row r="1092" spans="1:8" x14ac:dyDescent="0.2">
      <c r="A1092" s="159">
        <v>1081</v>
      </c>
      <c r="B1092" s="160">
        <f t="shared" si="51"/>
        <v>140.66999999999999</v>
      </c>
      <c r="C1092" s="161">
        <v>278.20999999999998</v>
      </c>
      <c r="D1092" s="162">
        <v>44710</v>
      </c>
      <c r="E1092" s="163">
        <v>31909</v>
      </c>
      <c r="F1092" s="162">
        <f t="shared" si="50"/>
        <v>1763</v>
      </c>
      <c r="G1092" s="164">
        <f t="shared" si="49"/>
        <v>1298</v>
      </c>
      <c r="H1092" s="163">
        <v>14</v>
      </c>
    </row>
    <row r="1093" spans="1:8" x14ac:dyDescent="0.2">
      <c r="A1093" s="159">
        <v>1082</v>
      </c>
      <c r="B1093" s="160">
        <f t="shared" si="51"/>
        <v>140.66999999999999</v>
      </c>
      <c r="C1093" s="161">
        <v>278.20999999999998</v>
      </c>
      <c r="D1093" s="162">
        <v>44710</v>
      </c>
      <c r="E1093" s="163">
        <v>31909</v>
      </c>
      <c r="F1093" s="162">
        <f t="shared" si="50"/>
        <v>1763</v>
      </c>
      <c r="G1093" s="164">
        <f t="shared" si="49"/>
        <v>1298</v>
      </c>
      <c r="H1093" s="163">
        <v>14</v>
      </c>
    </row>
    <row r="1094" spans="1:8" x14ac:dyDescent="0.2">
      <c r="A1094" s="159">
        <v>1083</v>
      </c>
      <c r="B1094" s="160">
        <f t="shared" si="51"/>
        <v>140.66999999999999</v>
      </c>
      <c r="C1094" s="161">
        <v>278.20999999999998</v>
      </c>
      <c r="D1094" s="162">
        <v>44710</v>
      </c>
      <c r="E1094" s="163">
        <v>31909</v>
      </c>
      <c r="F1094" s="162">
        <f t="shared" si="50"/>
        <v>1763</v>
      </c>
      <c r="G1094" s="164">
        <f t="shared" si="49"/>
        <v>1298</v>
      </c>
      <c r="H1094" s="163">
        <v>14</v>
      </c>
    </row>
    <row r="1095" spans="1:8" x14ac:dyDescent="0.2">
      <c r="A1095" s="159">
        <v>1084</v>
      </c>
      <c r="B1095" s="160">
        <f t="shared" si="51"/>
        <v>140.68</v>
      </c>
      <c r="C1095" s="161">
        <v>278.20999999999998</v>
      </c>
      <c r="D1095" s="162">
        <v>44710</v>
      </c>
      <c r="E1095" s="163">
        <v>31909</v>
      </c>
      <c r="F1095" s="162">
        <f t="shared" si="50"/>
        <v>1763</v>
      </c>
      <c r="G1095" s="164">
        <f t="shared" si="49"/>
        <v>1298</v>
      </c>
      <c r="H1095" s="163">
        <v>14</v>
      </c>
    </row>
    <row r="1096" spans="1:8" x14ac:dyDescent="0.2">
      <c r="A1096" s="159">
        <v>1085</v>
      </c>
      <c r="B1096" s="160">
        <f t="shared" si="51"/>
        <v>140.68</v>
      </c>
      <c r="C1096" s="161">
        <v>278.20999999999998</v>
      </c>
      <c r="D1096" s="162">
        <v>44710</v>
      </c>
      <c r="E1096" s="163">
        <v>31909</v>
      </c>
      <c r="F1096" s="162">
        <f t="shared" si="50"/>
        <v>1763</v>
      </c>
      <c r="G1096" s="164">
        <f t="shared" si="49"/>
        <v>1298</v>
      </c>
      <c r="H1096" s="163">
        <v>14</v>
      </c>
    </row>
    <row r="1097" spans="1:8" x14ac:dyDescent="0.2">
      <c r="A1097" s="159">
        <v>1086</v>
      </c>
      <c r="B1097" s="160">
        <f t="shared" si="51"/>
        <v>140.68</v>
      </c>
      <c r="C1097" s="161">
        <v>278.20999999999998</v>
      </c>
      <c r="D1097" s="162">
        <v>44710</v>
      </c>
      <c r="E1097" s="163">
        <v>31909</v>
      </c>
      <c r="F1097" s="162">
        <f t="shared" si="50"/>
        <v>1763</v>
      </c>
      <c r="G1097" s="164">
        <f t="shared" si="49"/>
        <v>1298</v>
      </c>
      <c r="H1097" s="163">
        <v>14</v>
      </c>
    </row>
    <row r="1098" spans="1:8" x14ac:dyDescent="0.2">
      <c r="A1098" s="159">
        <v>1087</v>
      </c>
      <c r="B1098" s="160">
        <f t="shared" si="51"/>
        <v>140.68</v>
      </c>
      <c r="C1098" s="161">
        <v>278.20999999999998</v>
      </c>
      <c r="D1098" s="162">
        <v>44710</v>
      </c>
      <c r="E1098" s="163">
        <v>31909</v>
      </c>
      <c r="F1098" s="162">
        <f t="shared" si="50"/>
        <v>1763</v>
      </c>
      <c r="G1098" s="164">
        <f t="shared" si="49"/>
        <v>1298</v>
      </c>
      <c r="H1098" s="163">
        <v>14</v>
      </c>
    </row>
    <row r="1099" spans="1:8" x14ac:dyDescent="0.2">
      <c r="A1099" s="159">
        <v>1088</v>
      </c>
      <c r="B1099" s="160">
        <f t="shared" si="51"/>
        <v>140.69</v>
      </c>
      <c r="C1099" s="161">
        <v>278.20999999999998</v>
      </c>
      <c r="D1099" s="162">
        <v>44710</v>
      </c>
      <c r="E1099" s="163">
        <v>31909</v>
      </c>
      <c r="F1099" s="162">
        <f t="shared" si="50"/>
        <v>1763</v>
      </c>
      <c r="G1099" s="164">
        <f t="shared" si="49"/>
        <v>1297</v>
      </c>
      <c r="H1099" s="163">
        <v>14</v>
      </c>
    </row>
    <row r="1100" spans="1:8" x14ac:dyDescent="0.2">
      <c r="A1100" s="159">
        <v>1089</v>
      </c>
      <c r="B1100" s="160">
        <f t="shared" si="51"/>
        <v>140.69</v>
      </c>
      <c r="C1100" s="161">
        <v>278.20999999999998</v>
      </c>
      <c r="D1100" s="162">
        <v>44710</v>
      </c>
      <c r="E1100" s="163">
        <v>31909</v>
      </c>
      <c r="F1100" s="162">
        <f t="shared" si="50"/>
        <v>1763</v>
      </c>
      <c r="G1100" s="164">
        <f t="shared" si="49"/>
        <v>1297</v>
      </c>
      <c r="H1100" s="163">
        <v>14</v>
      </c>
    </row>
    <row r="1101" spans="1:8" x14ac:dyDescent="0.2">
      <c r="A1101" s="159">
        <v>1090</v>
      </c>
      <c r="B1101" s="160">
        <f t="shared" si="51"/>
        <v>140.69</v>
      </c>
      <c r="C1101" s="161">
        <v>278.20999999999998</v>
      </c>
      <c r="D1101" s="162">
        <v>44710</v>
      </c>
      <c r="E1101" s="163">
        <v>31909</v>
      </c>
      <c r="F1101" s="162">
        <f t="shared" si="50"/>
        <v>1763</v>
      </c>
      <c r="G1101" s="164">
        <f t="shared" si="49"/>
        <v>1297</v>
      </c>
      <c r="H1101" s="163">
        <v>14</v>
      </c>
    </row>
    <row r="1102" spans="1:8" x14ac:dyDescent="0.2">
      <c r="A1102" s="159">
        <v>1091</v>
      </c>
      <c r="B1102" s="160">
        <f t="shared" si="51"/>
        <v>140.69999999999999</v>
      </c>
      <c r="C1102" s="161">
        <v>278.20999999999998</v>
      </c>
      <c r="D1102" s="162">
        <v>44710</v>
      </c>
      <c r="E1102" s="163">
        <v>31909</v>
      </c>
      <c r="F1102" s="162">
        <f t="shared" si="50"/>
        <v>1763</v>
      </c>
      <c r="G1102" s="164">
        <f t="shared" ref="G1102:G1165" si="52">ROUND(0.25*12*(1/B1102*D1102+1/C1102*E1102),0)</f>
        <v>1297</v>
      </c>
      <c r="H1102" s="163">
        <v>14</v>
      </c>
    </row>
    <row r="1103" spans="1:8" x14ac:dyDescent="0.2">
      <c r="A1103" s="159">
        <v>1092</v>
      </c>
      <c r="B1103" s="160">
        <f t="shared" si="51"/>
        <v>140.69999999999999</v>
      </c>
      <c r="C1103" s="161">
        <v>278.20999999999998</v>
      </c>
      <c r="D1103" s="162">
        <v>44710</v>
      </c>
      <c r="E1103" s="163">
        <v>31909</v>
      </c>
      <c r="F1103" s="162">
        <f t="shared" ref="F1103:F1166" si="53">ROUND(0.25*12*1.348*(1/B1103*D1103+1/C1103*E1103)+H1103,0)</f>
        <v>1763</v>
      </c>
      <c r="G1103" s="164">
        <f t="shared" si="52"/>
        <v>1297</v>
      </c>
      <c r="H1103" s="163">
        <v>14</v>
      </c>
    </row>
    <row r="1104" spans="1:8" x14ac:dyDescent="0.2">
      <c r="A1104" s="159">
        <v>1093</v>
      </c>
      <c r="B1104" s="160">
        <f t="shared" si="51"/>
        <v>140.69999999999999</v>
      </c>
      <c r="C1104" s="161">
        <v>278.20999999999998</v>
      </c>
      <c r="D1104" s="162">
        <v>44710</v>
      </c>
      <c r="E1104" s="163">
        <v>31909</v>
      </c>
      <c r="F1104" s="162">
        <f t="shared" si="53"/>
        <v>1763</v>
      </c>
      <c r="G1104" s="164">
        <f t="shared" si="52"/>
        <v>1297</v>
      </c>
      <c r="H1104" s="163">
        <v>14</v>
      </c>
    </row>
    <row r="1105" spans="1:8" x14ac:dyDescent="0.2">
      <c r="A1105" s="159">
        <v>1094</v>
      </c>
      <c r="B1105" s="160">
        <f t="shared" si="51"/>
        <v>140.69999999999999</v>
      </c>
      <c r="C1105" s="161">
        <v>278.20999999999998</v>
      </c>
      <c r="D1105" s="162">
        <v>44710</v>
      </c>
      <c r="E1105" s="163">
        <v>31909</v>
      </c>
      <c r="F1105" s="162">
        <f t="shared" si="53"/>
        <v>1763</v>
      </c>
      <c r="G1105" s="164">
        <f t="shared" si="52"/>
        <v>1297</v>
      </c>
      <c r="H1105" s="163">
        <v>14</v>
      </c>
    </row>
    <row r="1106" spans="1:8" x14ac:dyDescent="0.2">
      <c r="A1106" s="159">
        <v>1095</v>
      </c>
      <c r="B1106" s="160">
        <f t="shared" si="51"/>
        <v>140.71</v>
      </c>
      <c r="C1106" s="161">
        <v>278.20999999999998</v>
      </c>
      <c r="D1106" s="162">
        <v>44710</v>
      </c>
      <c r="E1106" s="163">
        <v>31909</v>
      </c>
      <c r="F1106" s="162">
        <f t="shared" si="53"/>
        <v>1763</v>
      </c>
      <c r="G1106" s="164">
        <f t="shared" si="52"/>
        <v>1297</v>
      </c>
      <c r="H1106" s="163">
        <v>14</v>
      </c>
    </row>
    <row r="1107" spans="1:8" x14ac:dyDescent="0.2">
      <c r="A1107" s="159">
        <v>1096</v>
      </c>
      <c r="B1107" s="160">
        <f t="shared" si="51"/>
        <v>140.71</v>
      </c>
      <c r="C1107" s="161">
        <v>278.20999999999998</v>
      </c>
      <c r="D1107" s="162">
        <v>44710</v>
      </c>
      <c r="E1107" s="163">
        <v>31909</v>
      </c>
      <c r="F1107" s="162">
        <f t="shared" si="53"/>
        <v>1763</v>
      </c>
      <c r="G1107" s="164">
        <f t="shared" si="52"/>
        <v>1297</v>
      </c>
      <c r="H1107" s="163">
        <v>14</v>
      </c>
    </row>
    <row r="1108" spans="1:8" x14ac:dyDescent="0.2">
      <c r="A1108" s="159">
        <v>1097</v>
      </c>
      <c r="B1108" s="160">
        <f t="shared" si="51"/>
        <v>140.71</v>
      </c>
      <c r="C1108" s="161">
        <v>278.20999999999998</v>
      </c>
      <c r="D1108" s="162">
        <v>44710</v>
      </c>
      <c r="E1108" s="163">
        <v>31909</v>
      </c>
      <c r="F1108" s="162">
        <f t="shared" si="53"/>
        <v>1763</v>
      </c>
      <c r="G1108" s="164">
        <f t="shared" si="52"/>
        <v>1297</v>
      </c>
      <c r="H1108" s="163">
        <v>14</v>
      </c>
    </row>
    <row r="1109" spans="1:8" x14ac:dyDescent="0.2">
      <c r="A1109" s="159">
        <v>1098</v>
      </c>
      <c r="B1109" s="160">
        <f t="shared" si="51"/>
        <v>140.71</v>
      </c>
      <c r="C1109" s="161">
        <v>278.20999999999998</v>
      </c>
      <c r="D1109" s="162">
        <v>44710</v>
      </c>
      <c r="E1109" s="163">
        <v>31909</v>
      </c>
      <c r="F1109" s="162">
        <f t="shared" si="53"/>
        <v>1763</v>
      </c>
      <c r="G1109" s="164">
        <f t="shared" si="52"/>
        <v>1297</v>
      </c>
      <c r="H1109" s="163">
        <v>14</v>
      </c>
    </row>
    <row r="1110" spans="1:8" x14ac:dyDescent="0.2">
      <c r="A1110" s="159">
        <v>1099</v>
      </c>
      <c r="B1110" s="160">
        <f t="shared" si="51"/>
        <v>140.72</v>
      </c>
      <c r="C1110" s="161">
        <v>278.20999999999998</v>
      </c>
      <c r="D1110" s="162">
        <v>44710</v>
      </c>
      <c r="E1110" s="163">
        <v>31909</v>
      </c>
      <c r="F1110" s="162">
        <f t="shared" si="53"/>
        <v>1763</v>
      </c>
      <c r="G1110" s="164">
        <f t="shared" si="52"/>
        <v>1297</v>
      </c>
      <c r="H1110" s="163">
        <v>14</v>
      </c>
    </row>
    <row r="1111" spans="1:8" x14ac:dyDescent="0.2">
      <c r="A1111" s="159">
        <v>1100</v>
      </c>
      <c r="B1111" s="160">
        <f t="shared" si="51"/>
        <v>140.72</v>
      </c>
      <c r="C1111" s="161">
        <v>278.20999999999998</v>
      </c>
      <c r="D1111" s="162">
        <v>44710</v>
      </c>
      <c r="E1111" s="163">
        <v>31909</v>
      </c>
      <c r="F1111" s="162">
        <f t="shared" si="53"/>
        <v>1763</v>
      </c>
      <c r="G1111" s="164">
        <f t="shared" si="52"/>
        <v>1297</v>
      </c>
      <c r="H1111" s="163">
        <v>14</v>
      </c>
    </row>
    <row r="1112" spans="1:8" x14ac:dyDescent="0.2">
      <c r="A1112" s="159">
        <v>1101</v>
      </c>
      <c r="B1112" s="160">
        <f t="shared" si="51"/>
        <v>140.72</v>
      </c>
      <c r="C1112" s="161">
        <v>278.20999999999998</v>
      </c>
      <c r="D1112" s="162">
        <v>44710</v>
      </c>
      <c r="E1112" s="163">
        <v>31909</v>
      </c>
      <c r="F1112" s="162">
        <f t="shared" si="53"/>
        <v>1763</v>
      </c>
      <c r="G1112" s="164">
        <f t="shared" si="52"/>
        <v>1297</v>
      </c>
      <c r="H1112" s="163">
        <v>14</v>
      </c>
    </row>
    <row r="1113" spans="1:8" x14ac:dyDescent="0.2">
      <c r="A1113" s="159">
        <v>1102</v>
      </c>
      <c r="B1113" s="160">
        <f t="shared" si="51"/>
        <v>140.72</v>
      </c>
      <c r="C1113" s="161">
        <v>278.20999999999998</v>
      </c>
      <c r="D1113" s="162">
        <v>44710</v>
      </c>
      <c r="E1113" s="163">
        <v>31909</v>
      </c>
      <c r="F1113" s="162">
        <f t="shared" si="53"/>
        <v>1763</v>
      </c>
      <c r="G1113" s="164">
        <f t="shared" si="52"/>
        <v>1297</v>
      </c>
      <c r="H1113" s="163">
        <v>14</v>
      </c>
    </row>
    <row r="1114" spans="1:8" x14ac:dyDescent="0.2">
      <c r="A1114" s="159">
        <v>1103</v>
      </c>
      <c r="B1114" s="160">
        <f t="shared" si="51"/>
        <v>140.72999999999999</v>
      </c>
      <c r="C1114" s="161">
        <v>278.20999999999998</v>
      </c>
      <c r="D1114" s="162">
        <v>44710</v>
      </c>
      <c r="E1114" s="163">
        <v>31909</v>
      </c>
      <c r="F1114" s="162">
        <f t="shared" si="53"/>
        <v>1763</v>
      </c>
      <c r="G1114" s="164">
        <f t="shared" si="52"/>
        <v>1297</v>
      </c>
      <c r="H1114" s="163">
        <v>14</v>
      </c>
    </row>
    <row r="1115" spans="1:8" x14ac:dyDescent="0.2">
      <c r="A1115" s="159">
        <v>1104</v>
      </c>
      <c r="B1115" s="160">
        <f t="shared" si="51"/>
        <v>140.72999999999999</v>
      </c>
      <c r="C1115" s="161">
        <v>278.20999999999998</v>
      </c>
      <c r="D1115" s="162">
        <v>44710</v>
      </c>
      <c r="E1115" s="163">
        <v>31909</v>
      </c>
      <c r="F1115" s="162">
        <f t="shared" si="53"/>
        <v>1763</v>
      </c>
      <c r="G1115" s="164">
        <f t="shared" si="52"/>
        <v>1297</v>
      </c>
      <c r="H1115" s="163">
        <v>14</v>
      </c>
    </row>
    <row r="1116" spans="1:8" x14ac:dyDescent="0.2">
      <c r="A1116" s="159">
        <v>1105</v>
      </c>
      <c r="B1116" s="160">
        <f t="shared" si="51"/>
        <v>140.72999999999999</v>
      </c>
      <c r="C1116" s="161">
        <v>278.20999999999998</v>
      </c>
      <c r="D1116" s="162">
        <v>44710</v>
      </c>
      <c r="E1116" s="163">
        <v>31909</v>
      </c>
      <c r="F1116" s="162">
        <f t="shared" si="53"/>
        <v>1763</v>
      </c>
      <c r="G1116" s="164">
        <f t="shared" si="52"/>
        <v>1297</v>
      </c>
      <c r="H1116" s="163">
        <v>14</v>
      </c>
    </row>
    <row r="1117" spans="1:8" x14ac:dyDescent="0.2">
      <c r="A1117" s="159">
        <v>1106</v>
      </c>
      <c r="B1117" s="160">
        <f t="shared" si="51"/>
        <v>140.72999999999999</v>
      </c>
      <c r="C1117" s="161">
        <v>278.20999999999998</v>
      </c>
      <c r="D1117" s="162">
        <v>44710</v>
      </c>
      <c r="E1117" s="163">
        <v>31909</v>
      </c>
      <c r="F1117" s="162">
        <f t="shared" si="53"/>
        <v>1763</v>
      </c>
      <c r="G1117" s="164">
        <f t="shared" si="52"/>
        <v>1297</v>
      </c>
      <c r="H1117" s="163">
        <v>14</v>
      </c>
    </row>
    <row r="1118" spans="1:8" x14ac:dyDescent="0.2">
      <c r="A1118" s="159">
        <v>1107</v>
      </c>
      <c r="B1118" s="160">
        <f t="shared" si="51"/>
        <v>140.74</v>
      </c>
      <c r="C1118" s="161">
        <v>278.20999999999998</v>
      </c>
      <c r="D1118" s="162">
        <v>44710</v>
      </c>
      <c r="E1118" s="163">
        <v>31909</v>
      </c>
      <c r="F1118" s="162">
        <f t="shared" si="53"/>
        <v>1763</v>
      </c>
      <c r="G1118" s="164">
        <f t="shared" si="52"/>
        <v>1297</v>
      </c>
      <c r="H1118" s="163">
        <v>14</v>
      </c>
    </row>
    <row r="1119" spans="1:8" x14ac:dyDescent="0.2">
      <c r="A1119" s="159">
        <v>1108</v>
      </c>
      <c r="B1119" s="160">
        <f t="shared" si="51"/>
        <v>140.74</v>
      </c>
      <c r="C1119" s="161">
        <v>278.20999999999998</v>
      </c>
      <c r="D1119" s="162">
        <v>44710</v>
      </c>
      <c r="E1119" s="163">
        <v>31909</v>
      </c>
      <c r="F1119" s="162">
        <f t="shared" si="53"/>
        <v>1763</v>
      </c>
      <c r="G1119" s="164">
        <f t="shared" si="52"/>
        <v>1297</v>
      </c>
      <c r="H1119" s="163">
        <v>14</v>
      </c>
    </row>
    <row r="1120" spans="1:8" x14ac:dyDescent="0.2">
      <c r="A1120" s="159">
        <v>1109</v>
      </c>
      <c r="B1120" s="160">
        <f t="shared" si="51"/>
        <v>140.74</v>
      </c>
      <c r="C1120" s="161">
        <v>278.20999999999998</v>
      </c>
      <c r="D1120" s="162">
        <v>44710</v>
      </c>
      <c r="E1120" s="163">
        <v>31909</v>
      </c>
      <c r="F1120" s="162">
        <f t="shared" si="53"/>
        <v>1763</v>
      </c>
      <c r="G1120" s="164">
        <f t="shared" si="52"/>
        <v>1297</v>
      </c>
      <c r="H1120" s="163">
        <v>14</v>
      </c>
    </row>
    <row r="1121" spans="1:8" x14ac:dyDescent="0.2">
      <c r="A1121" s="159">
        <v>1110</v>
      </c>
      <c r="B1121" s="160">
        <f t="shared" si="51"/>
        <v>140.75</v>
      </c>
      <c r="C1121" s="161">
        <v>278.20999999999998</v>
      </c>
      <c r="D1121" s="162">
        <v>44710</v>
      </c>
      <c r="E1121" s="163">
        <v>31909</v>
      </c>
      <c r="F1121" s="162">
        <f t="shared" si="53"/>
        <v>1762</v>
      </c>
      <c r="G1121" s="164">
        <f t="shared" si="52"/>
        <v>1297</v>
      </c>
      <c r="H1121" s="163">
        <v>14</v>
      </c>
    </row>
    <row r="1122" spans="1:8" x14ac:dyDescent="0.2">
      <c r="A1122" s="159">
        <v>1111</v>
      </c>
      <c r="B1122" s="160">
        <f t="shared" si="51"/>
        <v>140.75</v>
      </c>
      <c r="C1122" s="161">
        <v>278.20999999999998</v>
      </c>
      <c r="D1122" s="162">
        <v>44710</v>
      </c>
      <c r="E1122" s="163">
        <v>31909</v>
      </c>
      <c r="F1122" s="162">
        <f t="shared" si="53"/>
        <v>1762</v>
      </c>
      <c r="G1122" s="164">
        <f t="shared" si="52"/>
        <v>1297</v>
      </c>
      <c r="H1122" s="163">
        <v>14</v>
      </c>
    </row>
    <row r="1123" spans="1:8" x14ac:dyDescent="0.2">
      <c r="A1123" s="159">
        <v>1112</v>
      </c>
      <c r="B1123" s="160">
        <f t="shared" si="51"/>
        <v>140.75</v>
      </c>
      <c r="C1123" s="161">
        <v>278.20999999999998</v>
      </c>
      <c r="D1123" s="162">
        <v>44710</v>
      </c>
      <c r="E1123" s="163">
        <v>31909</v>
      </c>
      <c r="F1123" s="162">
        <f t="shared" si="53"/>
        <v>1762</v>
      </c>
      <c r="G1123" s="164">
        <f t="shared" si="52"/>
        <v>1297</v>
      </c>
      <c r="H1123" s="163">
        <v>14</v>
      </c>
    </row>
    <row r="1124" spans="1:8" x14ac:dyDescent="0.2">
      <c r="A1124" s="159">
        <v>1113</v>
      </c>
      <c r="B1124" s="160">
        <f t="shared" si="51"/>
        <v>140.75</v>
      </c>
      <c r="C1124" s="161">
        <v>278.20999999999998</v>
      </c>
      <c r="D1124" s="162">
        <v>44710</v>
      </c>
      <c r="E1124" s="163">
        <v>31909</v>
      </c>
      <c r="F1124" s="162">
        <f t="shared" si="53"/>
        <v>1762</v>
      </c>
      <c r="G1124" s="164">
        <f t="shared" si="52"/>
        <v>1297</v>
      </c>
      <c r="H1124" s="163">
        <v>14</v>
      </c>
    </row>
    <row r="1125" spans="1:8" x14ac:dyDescent="0.2">
      <c r="A1125" s="159">
        <v>1114</v>
      </c>
      <c r="B1125" s="160">
        <f t="shared" si="51"/>
        <v>140.76</v>
      </c>
      <c r="C1125" s="161">
        <v>278.20999999999998</v>
      </c>
      <c r="D1125" s="162">
        <v>44710</v>
      </c>
      <c r="E1125" s="163">
        <v>31909</v>
      </c>
      <c r="F1125" s="162">
        <f t="shared" si="53"/>
        <v>1762</v>
      </c>
      <c r="G1125" s="164">
        <f t="shared" si="52"/>
        <v>1297</v>
      </c>
      <c r="H1125" s="163">
        <v>14</v>
      </c>
    </row>
    <row r="1126" spans="1:8" x14ac:dyDescent="0.2">
      <c r="A1126" s="159">
        <v>1115</v>
      </c>
      <c r="B1126" s="160">
        <f t="shared" si="51"/>
        <v>140.76</v>
      </c>
      <c r="C1126" s="161">
        <v>278.20999999999998</v>
      </c>
      <c r="D1126" s="162">
        <v>44710</v>
      </c>
      <c r="E1126" s="163">
        <v>31909</v>
      </c>
      <c r="F1126" s="162">
        <f t="shared" si="53"/>
        <v>1762</v>
      </c>
      <c r="G1126" s="164">
        <f t="shared" si="52"/>
        <v>1297</v>
      </c>
      <c r="H1126" s="163">
        <v>14</v>
      </c>
    </row>
    <row r="1127" spans="1:8" x14ac:dyDescent="0.2">
      <c r="A1127" s="159">
        <v>1116</v>
      </c>
      <c r="B1127" s="160">
        <f t="shared" si="51"/>
        <v>140.76</v>
      </c>
      <c r="C1127" s="161">
        <v>278.20999999999998</v>
      </c>
      <c r="D1127" s="162">
        <v>44710</v>
      </c>
      <c r="E1127" s="163">
        <v>31909</v>
      </c>
      <c r="F1127" s="162">
        <f t="shared" si="53"/>
        <v>1762</v>
      </c>
      <c r="G1127" s="164">
        <f t="shared" si="52"/>
        <v>1297</v>
      </c>
      <c r="H1127" s="163">
        <v>14</v>
      </c>
    </row>
    <row r="1128" spans="1:8" x14ac:dyDescent="0.2">
      <c r="A1128" s="159">
        <v>1117</v>
      </c>
      <c r="B1128" s="160">
        <f t="shared" si="51"/>
        <v>140.76</v>
      </c>
      <c r="C1128" s="161">
        <v>278.20999999999998</v>
      </c>
      <c r="D1128" s="162">
        <v>44710</v>
      </c>
      <c r="E1128" s="163">
        <v>31909</v>
      </c>
      <c r="F1128" s="162">
        <f t="shared" si="53"/>
        <v>1762</v>
      </c>
      <c r="G1128" s="164">
        <f t="shared" si="52"/>
        <v>1297</v>
      </c>
      <c r="H1128" s="163">
        <v>14</v>
      </c>
    </row>
    <row r="1129" spans="1:8" x14ac:dyDescent="0.2">
      <c r="A1129" s="159">
        <v>1118</v>
      </c>
      <c r="B1129" s="160">
        <f t="shared" si="51"/>
        <v>140.77000000000001</v>
      </c>
      <c r="C1129" s="161">
        <v>278.20999999999998</v>
      </c>
      <c r="D1129" s="162">
        <v>44710</v>
      </c>
      <c r="E1129" s="163">
        <v>31909</v>
      </c>
      <c r="F1129" s="162">
        <f t="shared" si="53"/>
        <v>1762</v>
      </c>
      <c r="G1129" s="164">
        <f t="shared" si="52"/>
        <v>1297</v>
      </c>
      <c r="H1129" s="163">
        <v>14</v>
      </c>
    </row>
    <row r="1130" spans="1:8" x14ac:dyDescent="0.2">
      <c r="A1130" s="159">
        <v>1119</v>
      </c>
      <c r="B1130" s="160">
        <f t="shared" si="51"/>
        <v>140.77000000000001</v>
      </c>
      <c r="C1130" s="161">
        <v>278.20999999999998</v>
      </c>
      <c r="D1130" s="162">
        <v>44710</v>
      </c>
      <c r="E1130" s="163">
        <v>31909</v>
      </c>
      <c r="F1130" s="162">
        <f t="shared" si="53"/>
        <v>1762</v>
      </c>
      <c r="G1130" s="164">
        <f t="shared" si="52"/>
        <v>1297</v>
      </c>
      <c r="H1130" s="163">
        <v>14</v>
      </c>
    </row>
    <row r="1131" spans="1:8" x14ac:dyDescent="0.2">
      <c r="A1131" s="159">
        <v>1120</v>
      </c>
      <c r="B1131" s="160">
        <f t="shared" si="51"/>
        <v>140.77000000000001</v>
      </c>
      <c r="C1131" s="161">
        <v>278.20999999999998</v>
      </c>
      <c r="D1131" s="162">
        <v>44710</v>
      </c>
      <c r="E1131" s="163">
        <v>31909</v>
      </c>
      <c r="F1131" s="162">
        <f t="shared" si="53"/>
        <v>1762</v>
      </c>
      <c r="G1131" s="164">
        <f t="shared" si="52"/>
        <v>1297</v>
      </c>
      <c r="H1131" s="163">
        <v>14</v>
      </c>
    </row>
    <row r="1132" spans="1:8" x14ac:dyDescent="0.2">
      <c r="A1132" s="159">
        <v>1121</v>
      </c>
      <c r="B1132" s="160">
        <f t="shared" si="51"/>
        <v>140.77000000000001</v>
      </c>
      <c r="C1132" s="161">
        <v>278.20999999999998</v>
      </c>
      <c r="D1132" s="162">
        <v>44710</v>
      </c>
      <c r="E1132" s="163">
        <v>31909</v>
      </c>
      <c r="F1132" s="162">
        <f t="shared" si="53"/>
        <v>1762</v>
      </c>
      <c r="G1132" s="164">
        <f t="shared" si="52"/>
        <v>1297</v>
      </c>
      <c r="H1132" s="163">
        <v>14</v>
      </c>
    </row>
    <row r="1133" spans="1:8" x14ac:dyDescent="0.2">
      <c r="A1133" s="159">
        <v>1122</v>
      </c>
      <c r="B1133" s="160">
        <f t="shared" si="51"/>
        <v>140.78</v>
      </c>
      <c r="C1133" s="161">
        <v>278.20999999999998</v>
      </c>
      <c r="D1133" s="162">
        <v>44710</v>
      </c>
      <c r="E1133" s="163">
        <v>31909</v>
      </c>
      <c r="F1133" s="162">
        <f t="shared" si="53"/>
        <v>1762</v>
      </c>
      <c r="G1133" s="164">
        <f t="shared" si="52"/>
        <v>1297</v>
      </c>
      <c r="H1133" s="163">
        <v>14</v>
      </c>
    </row>
    <row r="1134" spans="1:8" x14ac:dyDescent="0.2">
      <c r="A1134" s="159">
        <v>1123</v>
      </c>
      <c r="B1134" s="160">
        <f t="shared" si="51"/>
        <v>140.78</v>
      </c>
      <c r="C1134" s="161">
        <v>278.20999999999998</v>
      </c>
      <c r="D1134" s="162">
        <v>44710</v>
      </c>
      <c r="E1134" s="163">
        <v>31909</v>
      </c>
      <c r="F1134" s="162">
        <f t="shared" si="53"/>
        <v>1762</v>
      </c>
      <c r="G1134" s="164">
        <f t="shared" si="52"/>
        <v>1297</v>
      </c>
      <c r="H1134" s="163">
        <v>14</v>
      </c>
    </row>
    <row r="1135" spans="1:8" x14ac:dyDescent="0.2">
      <c r="A1135" s="159">
        <v>1124</v>
      </c>
      <c r="B1135" s="160">
        <f t="shared" si="51"/>
        <v>140.78</v>
      </c>
      <c r="C1135" s="161">
        <v>278.20999999999998</v>
      </c>
      <c r="D1135" s="162">
        <v>44710</v>
      </c>
      <c r="E1135" s="163">
        <v>31909</v>
      </c>
      <c r="F1135" s="162">
        <f t="shared" si="53"/>
        <v>1762</v>
      </c>
      <c r="G1135" s="164">
        <f t="shared" si="52"/>
        <v>1297</v>
      </c>
      <c r="H1135" s="163">
        <v>14</v>
      </c>
    </row>
    <row r="1136" spans="1:8" x14ac:dyDescent="0.2">
      <c r="A1136" s="159">
        <v>1125</v>
      </c>
      <c r="B1136" s="160">
        <f t="shared" si="51"/>
        <v>140.78</v>
      </c>
      <c r="C1136" s="161">
        <v>278.20999999999998</v>
      </c>
      <c r="D1136" s="162">
        <v>44710</v>
      </c>
      <c r="E1136" s="163">
        <v>31909</v>
      </c>
      <c r="F1136" s="162">
        <f t="shared" si="53"/>
        <v>1762</v>
      </c>
      <c r="G1136" s="164">
        <f t="shared" si="52"/>
        <v>1297</v>
      </c>
      <c r="H1136" s="163">
        <v>14</v>
      </c>
    </row>
    <row r="1137" spans="1:8" x14ac:dyDescent="0.2">
      <c r="A1137" s="159">
        <v>1126</v>
      </c>
      <c r="B1137" s="160">
        <f t="shared" si="51"/>
        <v>140.79</v>
      </c>
      <c r="C1137" s="161">
        <v>278.20999999999998</v>
      </c>
      <c r="D1137" s="162">
        <v>44710</v>
      </c>
      <c r="E1137" s="163">
        <v>31909</v>
      </c>
      <c r="F1137" s="162">
        <f t="shared" si="53"/>
        <v>1762</v>
      </c>
      <c r="G1137" s="164">
        <f t="shared" si="52"/>
        <v>1297</v>
      </c>
      <c r="H1137" s="163">
        <v>14</v>
      </c>
    </row>
    <row r="1138" spans="1:8" x14ac:dyDescent="0.2">
      <c r="A1138" s="159">
        <v>1127</v>
      </c>
      <c r="B1138" s="160">
        <f t="shared" si="51"/>
        <v>140.79</v>
      </c>
      <c r="C1138" s="161">
        <v>278.20999999999998</v>
      </c>
      <c r="D1138" s="162">
        <v>44710</v>
      </c>
      <c r="E1138" s="163">
        <v>31909</v>
      </c>
      <c r="F1138" s="162">
        <f t="shared" si="53"/>
        <v>1762</v>
      </c>
      <c r="G1138" s="164">
        <f t="shared" si="52"/>
        <v>1297</v>
      </c>
      <c r="H1138" s="163">
        <v>14</v>
      </c>
    </row>
    <row r="1139" spans="1:8" x14ac:dyDescent="0.2">
      <c r="A1139" s="159">
        <v>1128</v>
      </c>
      <c r="B1139" s="160">
        <f t="shared" si="51"/>
        <v>140.79</v>
      </c>
      <c r="C1139" s="161">
        <v>278.20999999999998</v>
      </c>
      <c r="D1139" s="162">
        <v>44710</v>
      </c>
      <c r="E1139" s="163">
        <v>31909</v>
      </c>
      <c r="F1139" s="162">
        <f t="shared" si="53"/>
        <v>1762</v>
      </c>
      <c r="G1139" s="164">
        <f t="shared" si="52"/>
        <v>1297</v>
      </c>
      <c r="H1139" s="163">
        <v>14</v>
      </c>
    </row>
    <row r="1140" spans="1:8" x14ac:dyDescent="0.2">
      <c r="A1140" s="159">
        <v>1129</v>
      </c>
      <c r="B1140" s="160">
        <f t="shared" si="51"/>
        <v>140.79</v>
      </c>
      <c r="C1140" s="161">
        <v>278.20999999999998</v>
      </c>
      <c r="D1140" s="162">
        <v>44710</v>
      </c>
      <c r="E1140" s="163">
        <v>31909</v>
      </c>
      <c r="F1140" s="162">
        <f t="shared" si="53"/>
        <v>1762</v>
      </c>
      <c r="G1140" s="164">
        <f t="shared" si="52"/>
        <v>1297</v>
      </c>
      <c r="H1140" s="163">
        <v>14</v>
      </c>
    </row>
    <row r="1141" spans="1:8" x14ac:dyDescent="0.2">
      <c r="A1141" s="159">
        <v>1130</v>
      </c>
      <c r="B1141" s="160">
        <f t="shared" si="51"/>
        <v>140.80000000000001</v>
      </c>
      <c r="C1141" s="161">
        <v>278.20999999999998</v>
      </c>
      <c r="D1141" s="162">
        <v>44710</v>
      </c>
      <c r="E1141" s="163">
        <v>31909</v>
      </c>
      <c r="F1141" s="162">
        <f t="shared" si="53"/>
        <v>1762</v>
      </c>
      <c r="G1141" s="164">
        <f t="shared" si="52"/>
        <v>1297</v>
      </c>
      <c r="H1141" s="163">
        <v>14</v>
      </c>
    </row>
    <row r="1142" spans="1:8" x14ac:dyDescent="0.2">
      <c r="A1142" s="159">
        <v>1131</v>
      </c>
      <c r="B1142" s="160">
        <f t="shared" si="51"/>
        <v>140.80000000000001</v>
      </c>
      <c r="C1142" s="161">
        <v>278.20999999999998</v>
      </c>
      <c r="D1142" s="162">
        <v>44710</v>
      </c>
      <c r="E1142" s="163">
        <v>31909</v>
      </c>
      <c r="F1142" s="162">
        <f t="shared" si="53"/>
        <v>1762</v>
      </c>
      <c r="G1142" s="164">
        <f t="shared" si="52"/>
        <v>1297</v>
      </c>
      <c r="H1142" s="163">
        <v>14</v>
      </c>
    </row>
    <row r="1143" spans="1:8" x14ac:dyDescent="0.2">
      <c r="A1143" s="159">
        <v>1132</v>
      </c>
      <c r="B1143" s="160">
        <f t="shared" ref="B1143:B1206" si="54">ROUND(2.9*LN(A1143)+120.41,2)</f>
        <v>140.80000000000001</v>
      </c>
      <c r="C1143" s="161">
        <v>278.20999999999998</v>
      </c>
      <c r="D1143" s="162">
        <v>44710</v>
      </c>
      <c r="E1143" s="163">
        <v>31909</v>
      </c>
      <c r="F1143" s="162">
        <f t="shared" si="53"/>
        <v>1762</v>
      </c>
      <c r="G1143" s="164">
        <f t="shared" si="52"/>
        <v>1297</v>
      </c>
      <c r="H1143" s="163">
        <v>14</v>
      </c>
    </row>
    <row r="1144" spans="1:8" x14ac:dyDescent="0.2">
      <c r="A1144" s="159">
        <v>1133</v>
      </c>
      <c r="B1144" s="160">
        <f t="shared" si="54"/>
        <v>140.80000000000001</v>
      </c>
      <c r="C1144" s="161">
        <v>278.20999999999998</v>
      </c>
      <c r="D1144" s="162">
        <v>44710</v>
      </c>
      <c r="E1144" s="163">
        <v>31909</v>
      </c>
      <c r="F1144" s="162">
        <f t="shared" si="53"/>
        <v>1762</v>
      </c>
      <c r="G1144" s="164">
        <f t="shared" si="52"/>
        <v>1297</v>
      </c>
      <c r="H1144" s="163">
        <v>14</v>
      </c>
    </row>
    <row r="1145" spans="1:8" x14ac:dyDescent="0.2">
      <c r="A1145" s="159">
        <v>1134</v>
      </c>
      <c r="B1145" s="160">
        <f t="shared" si="54"/>
        <v>140.81</v>
      </c>
      <c r="C1145" s="161">
        <v>278.20999999999998</v>
      </c>
      <c r="D1145" s="162">
        <v>44710</v>
      </c>
      <c r="E1145" s="163">
        <v>31909</v>
      </c>
      <c r="F1145" s="162">
        <f t="shared" si="53"/>
        <v>1762</v>
      </c>
      <c r="G1145" s="164">
        <f t="shared" si="52"/>
        <v>1297</v>
      </c>
      <c r="H1145" s="163">
        <v>14</v>
      </c>
    </row>
    <row r="1146" spans="1:8" x14ac:dyDescent="0.2">
      <c r="A1146" s="159">
        <v>1135</v>
      </c>
      <c r="B1146" s="160">
        <f t="shared" si="54"/>
        <v>140.81</v>
      </c>
      <c r="C1146" s="161">
        <v>278.20999999999998</v>
      </c>
      <c r="D1146" s="162">
        <v>44710</v>
      </c>
      <c r="E1146" s="163">
        <v>31909</v>
      </c>
      <c r="F1146" s="162">
        <f t="shared" si="53"/>
        <v>1762</v>
      </c>
      <c r="G1146" s="164">
        <f t="shared" si="52"/>
        <v>1297</v>
      </c>
      <c r="H1146" s="163">
        <v>14</v>
      </c>
    </row>
    <row r="1147" spans="1:8" x14ac:dyDescent="0.2">
      <c r="A1147" s="159">
        <v>1136</v>
      </c>
      <c r="B1147" s="160">
        <f t="shared" si="54"/>
        <v>140.81</v>
      </c>
      <c r="C1147" s="161">
        <v>278.20999999999998</v>
      </c>
      <c r="D1147" s="162">
        <v>44710</v>
      </c>
      <c r="E1147" s="163">
        <v>31909</v>
      </c>
      <c r="F1147" s="162">
        <f t="shared" si="53"/>
        <v>1762</v>
      </c>
      <c r="G1147" s="164">
        <f t="shared" si="52"/>
        <v>1297</v>
      </c>
      <c r="H1147" s="163">
        <v>14</v>
      </c>
    </row>
    <row r="1148" spans="1:8" x14ac:dyDescent="0.2">
      <c r="A1148" s="159">
        <v>1137</v>
      </c>
      <c r="B1148" s="160">
        <f t="shared" si="54"/>
        <v>140.81</v>
      </c>
      <c r="C1148" s="161">
        <v>278.20999999999998</v>
      </c>
      <c r="D1148" s="162">
        <v>44710</v>
      </c>
      <c r="E1148" s="163">
        <v>31909</v>
      </c>
      <c r="F1148" s="162">
        <f t="shared" si="53"/>
        <v>1762</v>
      </c>
      <c r="G1148" s="164">
        <f t="shared" si="52"/>
        <v>1297</v>
      </c>
      <c r="H1148" s="163">
        <v>14</v>
      </c>
    </row>
    <row r="1149" spans="1:8" x14ac:dyDescent="0.2">
      <c r="A1149" s="159">
        <v>1138</v>
      </c>
      <c r="B1149" s="160">
        <f t="shared" si="54"/>
        <v>140.82</v>
      </c>
      <c r="C1149" s="161">
        <v>278.20999999999998</v>
      </c>
      <c r="D1149" s="162">
        <v>44710</v>
      </c>
      <c r="E1149" s="163">
        <v>31909</v>
      </c>
      <c r="F1149" s="162">
        <f t="shared" si="53"/>
        <v>1762</v>
      </c>
      <c r="G1149" s="164">
        <f t="shared" si="52"/>
        <v>1297</v>
      </c>
      <c r="H1149" s="163">
        <v>14</v>
      </c>
    </row>
    <row r="1150" spans="1:8" x14ac:dyDescent="0.2">
      <c r="A1150" s="159">
        <v>1139</v>
      </c>
      <c r="B1150" s="160">
        <f t="shared" si="54"/>
        <v>140.82</v>
      </c>
      <c r="C1150" s="161">
        <v>278.20999999999998</v>
      </c>
      <c r="D1150" s="162">
        <v>44710</v>
      </c>
      <c r="E1150" s="163">
        <v>31909</v>
      </c>
      <c r="F1150" s="162">
        <f t="shared" si="53"/>
        <v>1762</v>
      </c>
      <c r="G1150" s="164">
        <f t="shared" si="52"/>
        <v>1297</v>
      </c>
      <c r="H1150" s="163">
        <v>14</v>
      </c>
    </row>
    <row r="1151" spans="1:8" x14ac:dyDescent="0.2">
      <c r="A1151" s="159">
        <v>1140</v>
      </c>
      <c r="B1151" s="160">
        <f t="shared" si="54"/>
        <v>140.82</v>
      </c>
      <c r="C1151" s="161">
        <v>278.20999999999998</v>
      </c>
      <c r="D1151" s="162">
        <v>44710</v>
      </c>
      <c r="E1151" s="163">
        <v>31909</v>
      </c>
      <c r="F1151" s="162">
        <f t="shared" si="53"/>
        <v>1762</v>
      </c>
      <c r="G1151" s="164">
        <f t="shared" si="52"/>
        <v>1297</v>
      </c>
      <c r="H1151" s="163">
        <v>14</v>
      </c>
    </row>
    <row r="1152" spans="1:8" x14ac:dyDescent="0.2">
      <c r="A1152" s="159">
        <v>1141</v>
      </c>
      <c r="B1152" s="160">
        <f t="shared" si="54"/>
        <v>140.83000000000001</v>
      </c>
      <c r="C1152" s="161">
        <v>278.20999999999998</v>
      </c>
      <c r="D1152" s="162">
        <v>44710</v>
      </c>
      <c r="E1152" s="163">
        <v>31909</v>
      </c>
      <c r="F1152" s="162">
        <f t="shared" si="53"/>
        <v>1762</v>
      </c>
      <c r="G1152" s="164">
        <f t="shared" si="52"/>
        <v>1297</v>
      </c>
      <c r="H1152" s="163">
        <v>14</v>
      </c>
    </row>
    <row r="1153" spans="1:8" x14ac:dyDescent="0.2">
      <c r="A1153" s="159">
        <v>1142</v>
      </c>
      <c r="B1153" s="160">
        <f t="shared" si="54"/>
        <v>140.83000000000001</v>
      </c>
      <c r="C1153" s="161">
        <v>278.20999999999998</v>
      </c>
      <c r="D1153" s="162">
        <v>44710</v>
      </c>
      <c r="E1153" s="163">
        <v>31909</v>
      </c>
      <c r="F1153" s="162">
        <f t="shared" si="53"/>
        <v>1762</v>
      </c>
      <c r="G1153" s="164">
        <f t="shared" si="52"/>
        <v>1297</v>
      </c>
      <c r="H1153" s="163">
        <v>14</v>
      </c>
    </row>
    <row r="1154" spans="1:8" x14ac:dyDescent="0.2">
      <c r="A1154" s="159">
        <v>1143</v>
      </c>
      <c r="B1154" s="160">
        <f t="shared" si="54"/>
        <v>140.83000000000001</v>
      </c>
      <c r="C1154" s="161">
        <v>278.20999999999998</v>
      </c>
      <c r="D1154" s="162">
        <v>44710</v>
      </c>
      <c r="E1154" s="163">
        <v>31909</v>
      </c>
      <c r="F1154" s="162">
        <f t="shared" si="53"/>
        <v>1762</v>
      </c>
      <c r="G1154" s="164">
        <f t="shared" si="52"/>
        <v>1297</v>
      </c>
      <c r="H1154" s="163">
        <v>14</v>
      </c>
    </row>
    <row r="1155" spans="1:8" x14ac:dyDescent="0.2">
      <c r="A1155" s="159">
        <v>1144</v>
      </c>
      <c r="B1155" s="160">
        <f t="shared" si="54"/>
        <v>140.83000000000001</v>
      </c>
      <c r="C1155" s="161">
        <v>278.20999999999998</v>
      </c>
      <c r="D1155" s="162">
        <v>44710</v>
      </c>
      <c r="E1155" s="163">
        <v>31909</v>
      </c>
      <c r="F1155" s="162">
        <f t="shared" si="53"/>
        <v>1762</v>
      </c>
      <c r="G1155" s="164">
        <f t="shared" si="52"/>
        <v>1297</v>
      </c>
      <c r="H1155" s="163">
        <v>14</v>
      </c>
    </row>
    <row r="1156" spans="1:8" x14ac:dyDescent="0.2">
      <c r="A1156" s="159">
        <v>1145</v>
      </c>
      <c r="B1156" s="160">
        <f t="shared" si="54"/>
        <v>140.84</v>
      </c>
      <c r="C1156" s="161">
        <v>278.20999999999998</v>
      </c>
      <c r="D1156" s="162">
        <v>44710</v>
      </c>
      <c r="E1156" s="163">
        <v>31909</v>
      </c>
      <c r="F1156" s="162">
        <f t="shared" si="53"/>
        <v>1762</v>
      </c>
      <c r="G1156" s="164">
        <f t="shared" si="52"/>
        <v>1296</v>
      </c>
      <c r="H1156" s="163">
        <v>14</v>
      </c>
    </row>
    <row r="1157" spans="1:8" x14ac:dyDescent="0.2">
      <c r="A1157" s="159">
        <v>1146</v>
      </c>
      <c r="B1157" s="160">
        <f t="shared" si="54"/>
        <v>140.84</v>
      </c>
      <c r="C1157" s="161">
        <v>278.20999999999998</v>
      </c>
      <c r="D1157" s="162">
        <v>44710</v>
      </c>
      <c r="E1157" s="163">
        <v>31909</v>
      </c>
      <c r="F1157" s="162">
        <f t="shared" si="53"/>
        <v>1762</v>
      </c>
      <c r="G1157" s="164">
        <f t="shared" si="52"/>
        <v>1296</v>
      </c>
      <c r="H1157" s="163">
        <v>14</v>
      </c>
    </row>
    <row r="1158" spans="1:8" x14ac:dyDescent="0.2">
      <c r="A1158" s="159">
        <v>1147</v>
      </c>
      <c r="B1158" s="160">
        <f t="shared" si="54"/>
        <v>140.84</v>
      </c>
      <c r="C1158" s="161">
        <v>278.20999999999998</v>
      </c>
      <c r="D1158" s="162">
        <v>44710</v>
      </c>
      <c r="E1158" s="163">
        <v>31909</v>
      </c>
      <c r="F1158" s="162">
        <f t="shared" si="53"/>
        <v>1762</v>
      </c>
      <c r="G1158" s="164">
        <f t="shared" si="52"/>
        <v>1296</v>
      </c>
      <c r="H1158" s="163">
        <v>14</v>
      </c>
    </row>
    <row r="1159" spans="1:8" x14ac:dyDescent="0.2">
      <c r="A1159" s="159">
        <v>1148</v>
      </c>
      <c r="B1159" s="160">
        <f t="shared" si="54"/>
        <v>140.84</v>
      </c>
      <c r="C1159" s="161">
        <v>278.20999999999998</v>
      </c>
      <c r="D1159" s="162">
        <v>44710</v>
      </c>
      <c r="E1159" s="163">
        <v>31909</v>
      </c>
      <c r="F1159" s="162">
        <f t="shared" si="53"/>
        <v>1762</v>
      </c>
      <c r="G1159" s="164">
        <f t="shared" si="52"/>
        <v>1296</v>
      </c>
      <c r="H1159" s="163">
        <v>14</v>
      </c>
    </row>
    <row r="1160" spans="1:8" x14ac:dyDescent="0.2">
      <c r="A1160" s="159">
        <v>1149</v>
      </c>
      <c r="B1160" s="160">
        <f t="shared" si="54"/>
        <v>140.85</v>
      </c>
      <c r="C1160" s="161">
        <v>278.20999999999998</v>
      </c>
      <c r="D1160" s="162">
        <v>44710</v>
      </c>
      <c r="E1160" s="163">
        <v>31909</v>
      </c>
      <c r="F1160" s="162">
        <f t="shared" si="53"/>
        <v>1762</v>
      </c>
      <c r="G1160" s="164">
        <f t="shared" si="52"/>
        <v>1296</v>
      </c>
      <c r="H1160" s="163">
        <v>14</v>
      </c>
    </row>
    <row r="1161" spans="1:8" x14ac:dyDescent="0.2">
      <c r="A1161" s="159">
        <v>1150</v>
      </c>
      <c r="B1161" s="160">
        <f t="shared" si="54"/>
        <v>140.85</v>
      </c>
      <c r="C1161" s="161">
        <v>278.20999999999998</v>
      </c>
      <c r="D1161" s="162">
        <v>44710</v>
      </c>
      <c r="E1161" s="163">
        <v>31909</v>
      </c>
      <c r="F1161" s="162">
        <f t="shared" si="53"/>
        <v>1762</v>
      </c>
      <c r="G1161" s="164">
        <f t="shared" si="52"/>
        <v>1296</v>
      </c>
      <c r="H1161" s="163">
        <v>14</v>
      </c>
    </row>
    <row r="1162" spans="1:8" x14ac:dyDescent="0.2">
      <c r="A1162" s="159">
        <v>1151</v>
      </c>
      <c r="B1162" s="160">
        <f t="shared" si="54"/>
        <v>140.85</v>
      </c>
      <c r="C1162" s="161">
        <v>278.20999999999998</v>
      </c>
      <c r="D1162" s="162">
        <v>44710</v>
      </c>
      <c r="E1162" s="163">
        <v>31909</v>
      </c>
      <c r="F1162" s="162">
        <f t="shared" si="53"/>
        <v>1762</v>
      </c>
      <c r="G1162" s="164">
        <f t="shared" si="52"/>
        <v>1296</v>
      </c>
      <c r="H1162" s="163">
        <v>14</v>
      </c>
    </row>
    <row r="1163" spans="1:8" x14ac:dyDescent="0.2">
      <c r="A1163" s="159">
        <v>1152</v>
      </c>
      <c r="B1163" s="160">
        <f t="shared" si="54"/>
        <v>140.85</v>
      </c>
      <c r="C1163" s="161">
        <v>278.20999999999998</v>
      </c>
      <c r="D1163" s="162">
        <v>44710</v>
      </c>
      <c r="E1163" s="163">
        <v>31909</v>
      </c>
      <c r="F1163" s="162">
        <f t="shared" si="53"/>
        <v>1762</v>
      </c>
      <c r="G1163" s="164">
        <f t="shared" si="52"/>
        <v>1296</v>
      </c>
      <c r="H1163" s="163">
        <v>14</v>
      </c>
    </row>
    <row r="1164" spans="1:8" x14ac:dyDescent="0.2">
      <c r="A1164" s="159">
        <v>1153</v>
      </c>
      <c r="B1164" s="160">
        <f t="shared" si="54"/>
        <v>140.86000000000001</v>
      </c>
      <c r="C1164" s="161">
        <v>278.20999999999998</v>
      </c>
      <c r="D1164" s="162">
        <v>44710</v>
      </c>
      <c r="E1164" s="163">
        <v>31909</v>
      </c>
      <c r="F1164" s="162">
        <f t="shared" si="53"/>
        <v>1761</v>
      </c>
      <c r="G1164" s="164">
        <f t="shared" si="52"/>
        <v>1296</v>
      </c>
      <c r="H1164" s="163">
        <v>14</v>
      </c>
    </row>
    <row r="1165" spans="1:8" x14ac:dyDescent="0.2">
      <c r="A1165" s="159">
        <v>1154</v>
      </c>
      <c r="B1165" s="160">
        <f t="shared" si="54"/>
        <v>140.86000000000001</v>
      </c>
      <c r="C1165" s="161">
        <v>278.20999999999998</v>
      </c>
      <c r="D1165" s="162">
        <v>44710</v>
      </c>
      <c r="E1165" s="163">
        <v>31909</v>
      </c>
      <c r="F1165" s="162">
        <f t="shared" si="53"/>
        <v>1761</v>
      </c>
      <c r="G1165" s="164">
        <f t="shared" si="52"/>
        <v>1296</v>
      </c>
      <c r="H1165" s="163">
        <v>14</v>
      </c>
    </row>
    <row r="1166" spans="1:8" x14ac:dyDescent="0.2">
      <c r="A1166" s="159">
        <v>1155</v>
      </c>
      <c r="B1166" s="160">
        <f t="shared" si="54"/>
        <v>140.86000000000001</v>
      </c>
      <c r="C1166" s="161">
        <v>278.20999999999998</v>
      </c>
      <c r="D1166" s="162">
        <v>44710</v>
      </c>
      <c r="E1166" s="163">
        <v>31909</v>
      </c>
      <c r="F1166" s="162">
        <f t="shared" si="53"/>
        <v>1761</v>
      </c>
      <c r="G1166" s="164">
        <f t="shared" ref="G1166:G1229" si="55">ROUND(0.25*12*(1/B1166*D1166+1/C1166*E1166),0)</f>
        <v>1296</v>
      </c>
      <c r="H1166" s="163">
        <v>14</v>
      </c>
    </row>
    <row r="1167" spans="1:8" x14ac:dyDescent="0.2">
      <c r="A1167" s="159">
        <v>1156</v>
      </c>
      <c r="B1167" s="160">
        <f t="shared" si="54"/>
        <v>140.86000000000001</v>
      </c>
      <c r="C1167" s="161">
        <v>278.20999999999998</v>
      </c>
      <c r="D1167" s="162">
        <v>44710</v>
      </c>
      <c r="E1167" s="163">
        <v>31909</v>
      </c>
      <c r="F1167" s="162">
        <f t="shared" ref="F1167:F1230" si="56">ROUND(0.25*12*1.348*(1/B1167*D1167+1/C1167*E1167)+H1167,0)</f>
        <v>1761</v>
      </c>
      <c r="G1167" s="164">
        <f t="shared" si="55"/>
        <v>1296</v>
      </c>
      <c r="H1167" s="163">
        <v>14</v>
      </c>
    </row>
    <row r="1168" spans="1:8" x14ac:dyDescent="0.2">
      <c r="A1168" s="159">
        <v>1157</v>
      </c>
      <c r="B1168" s="160">
        <f t="shared" si="54"/>
        <v>140.87</v>
      </c>
      <c r="C1168" s="161">
        <v>278.20999999999998</v>
      </c>
      <c r="D1168" s="162">
        <v>44710</v>
      </c>
      <c r="E1168" s="163">
        <v>31909</v>
      </c>
      <c r="F1168" s="162">
        <f t="shared" si="56"/>
        <v>1761</v>
      </c>
      <c r="G1168" s="164">
        <f t="shared" si="55"/>
        <v>1296</v>
      </c>
      <c r="H1168" s="163">
        <v>14</v>
      </c>
    </row>
    <row r="1169" spans="1:8" x14ac:dyDescent="0.2">
      <c r="A1169" s="159">
        <v>1158</v>
      </c>
      <c r="B1169" s="160">
        <f t="shared" si="54"/>
        <v>140.87</v>
      </c>
      <c r="C1169" s="161">
        <v>278.20999999999998</v>
      </c>
      <c r="D1169" s="162">
        <v>44710</v>
      </c>
      <c r="E1169" s="163">
        <v>31909</v>
      </c>
      <c r="F1169" s="162">
        <f t="shared" si="56"/>
        <v>1761</v>
      </c>
      <c r="G1169" s="164">
        <f t="shared" si="55"/>
        <v>1296</v>
      </c>
      <c r="H1169" s="163">
        <v>14</v>
      </c>
    </row>
    <row r="1170" spans="1:8" x14ac:dyDescent="0.2">
      <c r="A1170" s="159">
        <v>1159</v>
      </c>
      <c r="B1170" s="160">
        <f t="shared" si="54"/>
        <v>140.87</v>
      </c>
      <c r="C1170" s="161">
        <v>278.20999999999998</v>
      </c>
      <c r="D1170" s="162">
        <v>44710</v>
      </c>
      <c r="E1170" s="163">
        <v>31909</v>
      </c>
      <c r="F1170" s="162">
        <f t="shared" si="56"/>
        <v>1761</v>
      </c>
      <c r="G1170" s="164">
        <f t="shared" si="55"/>
        <v>1296</v>
      </c>
      <c r="H1170" s="163">
        <v>14</v>
      </c>
    </row>
    <row r="1171" spans="1:8" x14ac:dyDescent="0.2">
      <c r="A1171" s="159">
        <v>1160</v>
      </c>
      <c r="B1171" s="160">
        <f t="shared" si="54"/>
        <v>140.87</v>
      </c>
      <c r="C1171" s="161">
        <v>278.20999999999998</v>
      </c>
      <c r="D1171" s="162">
        <v>44710</v>
      </c>
      <c r="E1171" s="163">
        <v>31909</v>
      </c>
      <c r="F1171" s="162">
        <f t="shared" si="56"/>
        <v>1761</v>
      </c>
      <c r="G1171" s="164">
        <f t="shared" si="55"/>
        <v>1296</v>
      </c>
      <c r="H1171" s="163">
        <v>14</v>
      </c>
    </row>
    <row r="1172" spans="1:8" x14ac:dyDescent="0.2">
      <c r="A1172" s="159">
        <v>1161</v>
      </c>
      <c r="B1172" s="160">
        <f t="shared" si="54"/>
        <v>140.88</v>
      </c>
      <c r="C1172" s="161">
        <v>278.20999999999998</v>
      </c>
      <c r="D1172" s="162">
        <v>44710</v>
      </c>
      <c r="E1172" s="163">
        <v>31909</v>
      </c>
      <c r="F1172" s="162">
        <f t="shared" si="56"/>
        <v>1761</v>
      </c>
      <c r="G1172" s="164">
        <f t="shared" si="55"/>
        <v>1296</v>
      </c>
      <c r="H1172" s="163">
        <v>14</v>
      </c>
    </row>
    <row r="1173" spans="1:8" x14ac:dyDescent="0.2">
      <c r="A1173" s="159">
        <v>1162</v>
      </c>
      <c r="B1173" s="160">
        <f t="shared" si="54"/>
        <v>140.88</v>
      </c>
      <c r="C1173" s="161">
        <v>278.20999999999998</v>
      </c>
      <c r="D1173" s="162">
        <v>44710</v>
      </c>
      <c r="E1173" s="163">
        <v>31909</v>
      </c>
      <c r="F1173" s="162">
        <f t="shared" si="56"/>
        <v>1761</v>
      </c>
      <c r="G1173" s="164">
        <f t="shared" si="55"/>
        <v>1296</v>
      </c>
      <c r="H1173" s="163">
        <v>14</v>
      </c>
    </row>
    <row r="1174" spans="1:8" x14ac:dyDescent="0.2">
      <c r="A1174" s="159">
        <v>1163</v>
      </c>
      <c r="B1174" s="160">
        <f t="shared" si="54"/>
        <v>140.88</v>
      </c>
      <c r="C1174" s="161">
        <v>278.20999999999998</v>
      </c>
      <c r="D1174" s="162">
        <v>44710</v>
      </c>
      <c r="E1174" s="163">
        <v>31909</v>
      </c>
      <c r="F1174" s="162">
        <f t="shared" si="56"/>
        <v>1761</v>
      </c>
      <c r="G1174" s="164">
        <f t="shared" si="55"/>
        <v>1296</v>
      </c>
      <c r="H1174" s="163">
        <v>14</v>
      </c>
    </row>
    <row r="1175" spans="1:8" x14ac:dyDescent="0.2">
      <c r="A1175" s="159">
        <v>1164</v>
      </c>
      <c r="B1175" s="160">
        <f t="shared" si="54"/>
        <v>140.88</v>
      </c>
      <c r="C1175" s="161">
        <v>278.20999999999998</v>
      </c>
      <c r="D1175" s="162">
        <v>44710</v>
      </c>
      <c r="E1175" s="163">
        <v>31909</v>
      </c>
      <c r="F1175" s="162">
        <f t="shared" si="56"/>
        <v>1761</v>
      </c>
      <c r="G1175" s="164">
        <f t="shared" si="55"/>
        <v>1296</v>
      </c>
      <c r="H1175" s="163">
        <v>14</v>
      </c>
    </row>
    <row r="1176" spans="1:8" x14ac:dyDescent="0.2">
      <c r="A1176" s="159">
        <v>1165</v>
      </c>
      <c r="B1176" s="160">
        <f t="shared" si="54"/>
        <v>140.88999999999999</v>
      </c>
      <c r="C1176" s="161">
        <v>278.20999999999998</v>
      </c>
      <c r="D1176" s="162">
        <v>44710</v>
      </c>
      <c r="E1176" s="163">
        <v>31909</v>
      </c>
      <c r="F1176" s="162">
        <f t="shared" si="56"/>
        <v>1761</v>
      </c>
      <c r="G1176" s="164">
        <f t="shared" si="55"/>
        <v>1296</v>
      </c>
      <c r="H1176" s="163">
        <v>14</v>
      </c>
    </row>
    <row r="1177" spans="1:8" x14ac:dyDescent="0.2">
      <c r="A1177" s="159">
        <v>1166</v>
      </c>
      <c r="B1177" s="160">
        <f t="shared" si="54"/>
        <v>140.88999999999999</v>
      </c>
      <c r="C1177" s="161">
        <v>278.20999999999998</v>
      </c>
      <c r="D1177" s="162">
        <v>44710</v>
      </c>
      <c r="E1177" s="163">
        <v>31909</v>
      </c>
      <c r="F1177" s="162">
        <f t="shared" si="56"/>
        <v>1761</v>
      </c>
      <c r="G1177" s="164">
        <f t="shared" si="55"/>
        <v>1296</v>
      </c>
      <c r="H1177" s="163">
        <v>14</v>
      </c>
    </row>
    <row r="1178" spans="1:8" x14ac:dyDescent="0.2">
      <c r="A1178" s="159">
        <v>1167</v>
      </c>
      <c r="B1178" s="160">
        <f t="shared" si="54"/>
        <v>140.88999999999999</v>
      </c>
      <c r="C1178" s="161">
        <v>278.20999999999998</v>
      </c>
      <c r="D1178" s="162">
        <v>44710</v>
      </c>
      <c r="E1178" s="163">
        <v>31909</v>
      </c>
      <c r="F1178" s="162">
        <f t="shared" si="56"/>
        <v>1761</v>
      </c>
      <c r="G1178" s="164">
        <f t="shared" si="55"/>
        <v>1296</v>
      </c>
      <c r="H1178" s="163">
        <v>14</v>
      </c>
    </row>
    <row r="1179" spans="1:8" x14ac:dyDescent="0.2">
      <c r="A1179" s="159">
        <v>1168</v>
      </c>
      <c r="B1179" s="160">
        <f t="shared" si="54"/>
        <v>140.88999999999999</v>
      </c>
      <c r="C1179" s="161">
        <v>278.20999999999998</v>
      </c>
      <c r="D1179" s="162">
        <v>44710</v>
      </c>
      <c r="E1179" s="163">
        <v>31909</v>
      </c>
      <c r="F1179" s="162">
        <f t="shared" si="56"/>
        <v>1761</v>
      </c>
      <c r="G1179" s="164">
        <f t="shared" si="55"/>
        <v>1296</v>
      </c>
      <c r="H1179" s="163">
        <v>14</v>
      </c>
    </row>
    <row r="1180" spans="1:8" x14ac:dyDescent="0.2">
      <c r="A1180" s="159">
        <v>1169</v>
      </c>
      <c r="B1180" s="160">
        <f t="shared" si="54"/>
        <v>140.9</v>
      </c>
      <c r="C1180" s="161">
        <v>278.20999999999998</v>
      </c>
      <c r="D1180" s="162">
        <v>44710</v>
      </c>
      <c r="E1180" s="163">
        <v>31909</v>
      </c>
      <c r="F1180" s="162">
        <f t="shared" si="56"/>
        <v>1761</v>
      </c>
      <c r="G1180" s="164">
        <f t="shared" si="55"/>
        <v>1296</v>
      </c>
      <c r="H1180" s="163">
        <v>14</v>
      </c>
    </row>
    <row r="1181" spans="1:8" x14ac:dyDescent="0.2">
      <c r="A1181" s="159">
        <v>1170</v>
      </c>
      <c r="B1181" s="160">
        <f t="shared" si="54"/>
        <v>140.9</v>
      </c>
      <c r="C1181" s="161">
        <v>278.20999999999998</v>
      </c>
      <c r="D1181" s="162">
        <v>44710</v>
      </c>
      <c r="E1181" s="163">
        <v>31909</v>
      </c>
      <c r="F1181" s="162">
        <f t="shared" si="56"/>
        <v>1761</v>
      </c>
      <c r="G1181" s="164">
        <f t="shared" si="55"/>
        <v>1296</v>
      </c>
      <c r="H1181" s="163">
        <v>14</v>
      </c>
    </row>
    <row r="1182" spans="1:8" x14ac:dyDescent="0.2">
      <c r="A1182" s="159">
        <v>1171</v>
      </c>
      <c r="B1182" s="160">
        <f t="shared" si="54"/>
        <v>140.9</v>
      </c>
      <c r="C1182" s="161">
        <v>278.20999999999998</v>
      </c>
      <c r="D1182" s="162">
        <v>44710</v>
      </c>
      <c r="E1182" s="163">
        <v>31909</v>
      </c>
      <c r="F1182" s="162">
        <f t="shared" si="56"/>
        <v>1761</v>
      </c>
      <c r="G1182" s="164">
        <f t="shared" si="55"/>
        <v>1296</v>
      </c>
      <c r="H1182" s="163">
        <v>14</v>
      </c>
    </row>
    <row r="1183" spans="1:8" x14ac:dyDescent="0.2">
      <c r="A1183" s="159">
        <v>1172</v>
      </c>
      <c r="B1183" s="160">
        <f t="shared" si="54"/>
        <v>140.9</v>
      </c>
      <c r="C1183" s="161">
        <v>278.20999999999998</v>
      </c>
      <c r="D1183" s="162">
        <v>44710</v>
      </c>
      <c r="E1183" s="163">
        <v>31909</v>
      </c>
      <c r="F1183" s="162">
        <f t="shared" si="56"/>
        <v>1761</v>
      </c>
      <c r="G1183" s="164">
        <f t="shared" si="55"/>
        <v>1296</v>
      </c>
      <c r="H1183" s="163">
        <v>14</v>
      </c>
    </row>
    <row r="1184" spans="1:8" x14ac:dyDescent="0.2">
      <c r="A1184" s="159">
        <v>1173</v>
      </c>
      <c r="B1184" s="160">
        <f t="shared" si="54"/>
        <v>140.91</v>
      </c>
      <c r="C1184" s="161">
        <v>278.20999999999998</v>
      </c>
      <c r="D1184" s="162">
        <v>44710</v>
      </c>
      <c r="E1184" s="163">
        <v>31909</v>
      </c>
      <c r="F1184" s="162">
        <f t="shared" si="56"/>
        <v>1761</v>
      </c>
      <c r="G1184" s="164">
        <f t="shared" si="55"/>
        <v>1296</v>
      </c>
      <c r="H1184" s="163">
        <v>14</v>
      </c>
    </row>
    <row r="1185" spans="1:8" x14ac:dyDescent="0.2">
      <c r="A1185" s="159">
        <v>1174</v>
      </c>
      <c r="B1185" s="160">
        <f t="shared" si="54"/>
        <v>140.91</v>
      </c>
      <c r="C1185" s="161">
        <v>278.20999999999998</v>
      </c>
      <c r="D1185" s="162">
        <v>44710</v>
      </c>
      <c r="E1185" s="163">
        <v>31909</v>
      </c>
      <c r="F1185" s="162">
        <f t="shared" si="56"/>
        <v>1761</v>
      </c>
      <c r="G1185" s="164">
        <f t="shared" si="55"/>
        <v>1296</v>
      </c>
      <c r="H1185" s="163">
        <v>14</v>
      </c>
    </row>
    <row r="1186" spans="1:8" x14ac:dyDescent="0.2">
      <c r="A1186" s="159">
        <v>1175</v>
      </c>
      <c r="B1186" s="160">
        <f t="shared" si="54"/>
        <v>140.91</v>
      </c>
      <c r="C1186" s="161">
        <v>278.20999999999998</v>
      </c>
      <c r="D1186" s="162">
        <v>44710</v>
      </c>
      <c r="E1186" s="163">
        <v>31909</v>
      </c>
      <c r="F1186" s="162">
        <f t="shared" si="56"/>
        <v>1761</v>
      </c>
      <c r="G1186" s="164">
        <f t="shared" si="55"/>
        <v>1296</v>
      </c>
      <c r="H1186" s="163">
        <v>14</v>
      </c>
    </row>
    <row r="1187" spans="1:8" x14ac:dyDescent="0.2">
      <c r="A1187" s="159">
        <v>1176</v>
      </c>
      <c r="B1187" s="160">
        <f t="shared" si="54"/>
        <v>140.91</v>
      </c>
      <c r="C1187" s="161">
        <v>278.20999999999998</v>
      </c>
      <c r="D1187" s="162">
        <v>44710</v>
      </c>
      <c r="E1187" s="163">
        <v>31909</v>
      </c>
      <c r="F1187" s="162">
        <f t="shared" si="56"/>
        <v>1761</v>
      </c>
      <c r="G1187" s="164">
        <f t="shared" si="55"/>
        <v>1296</v>
      </c>
      <c r="H1187" s="163">
        <v>14</v>
      </c>
    </row>
    <row r="1188" spans="1:8" x14ac:dyDescent="0.2">
      <c r="A1188" s="159">
        <v>1177</v>
      </c>
      <c r="B1188" s="160">
        <f t="shared" si="54"/>
        <v>140.91999999999999</v>
      </c>
      <c r="C1188" s="161">
        <v>278.20999999999998</v>
      </c>
      <c r="D1188" s="162">
        <v>44710</v>
      </c>
      <c r="E1188" s="163">
        <v>31909</v>
      </c>
      <c r="F1188" s="162">
        <f t="shared" si="56"/>
        <v>1761</v>
      </c>
      <c r="G1188" s="164">
        <f t="shared" si="55"/>
        <v>1296</v>
      </c>
      <c r="H1188" s="163">
        <v>14</v>
      </c>
    </row>
    <row r="1189" spans="1:8" x14ac:dyDescent="0.2">
      <c r="A1189" s="159">
        <v>1178</v>
      </c>
      <c r="B1189" s="160">
        <f t="shared" si="54"/>
        <v>140.91999999999999</v>
      </c>
      <c r="C1189" s="161">
        <v>278.20999999999998</v>
      </c>
      <c r="D1189" s="162">
        <v>44710</v>
      </c>
      <c r="E1189" s="163">
        <v>31909</v>
      </c>
      <c r="F1189" s="162">
        <f t="shared" si="56"/>
        <v>1761</v>
      </c>
      <c r="G1189" s="164">
        <f t="shared" si="55"/>
        <v>1296</v>
      </c>
      <c r="H1189" s="163">
        <v>14</v>
      </c>
    </row>
    <row r="1190" spans="1:8" x14ac:dyDescent="0.2">
      <c r="A1190" s="159">
        <v>1179</v>
      </c>
      <c r="B1190" s="160">
        <f t="shared" si="54"/>
        <v>140.91999999999999</v>
      </c>
      <c r="C1190" s="161">
        <v>278.20999999999998</v>
      </c>
      <c r="D1190" s="162">
        <v>44710</v>
      </c>
      <c r="E1190" s="163">
        <v>31909</v>
      </c>
      <c r="F1190" s="162">
        <f t="shared" si="56"/>
        <v>1761</v>
      </c>
      <c r="G1190" s="164">
        <f t="shared" si="55"/>
        <v>1296</v>
      </c>
      <c r="H1190" s="163">
        <v>14</v>
      </c>
    </row>
    <row r="1191" spans="1:8" x14ac:dyDescent="0.2">
      <c r="A1191" s="159">
        <v>1180</v>
      </c>
      <c r="B1191" s="160">
        <f t="shared" si="54"/>
        <v>140.91999999999999</v>
      </c>
      <c r="C1191" s="161">
        <v>278.20999999999998</v>
      </c>
      <c r="D1191" s="162">
        <v>44710</v>
      </c>
      <c r="E1191" s="163">
        <v>31909</v>
      </c>
      <c r="F1191" s="162">
        <f t="shared" si="56"/>
        <v>1761</v>
      </c>
      <c r="G1191" s="164">
        <f t="shared" si="55"/>
        <v>1296</v>
      </c>
      <c r="H1191" s="163">
        <v>14</v>
      </c>
    </row>
    <row r="1192" spans="1:8" x14ac:dyDescent="0.2">
      <c r="A1192" s="159">
        <v>1181</v>
      </c>
      <c r="B1192" s="160">
        <f t="shared" si="54"/>
        <v>140.91999999999999</v>
      </c>
      <c r="C1192" s="161">
        <v>278.20999999999998</v>
      </c>
      <c r="D1192" s="162">
        <v>44710</v>
      </c>
      <c r="E1192" s="163">
        <v>31909</v>
      </c>
      <c r="F1192" s="162">
        <f t="shared" si="56"/>
        <v>1761</v>
      </c>
      <c r="G1192" s="164">
        <f t="shared" si="55"/>
        <v>1296</v>
      </c>
      <c r="H1192" s="163">
        <v>14</v>
      </c>
    </row>
    <row r="1193" spans="1:8" x14ac:dyDescent="0.2">
      <c r="A1193" s="159">
        <v>1182</v>
      </c>
      <c r="B1193" s="160">
        <f t="shared" si="54"/>
        <v>140.93</v>
      </c>
      <c r="C1193" s="161">
        <v>278.20999999999998</v>
      </c>
      <c r="D1193" s="162">
        <v>44710</v>
      </c>
      <c r="E1193" s="163">
        <v>31909</v>
      </c>
      <c r="F1193" s="162">
        <f t="shared" si="56"/>
        <v>1761</v>
      </c>
      <c r="G1193" s="164">
        <f t="shared" si="55"/>
        <v>1296</v>
      </c>
      <c r="H1193" s="163">
        <v>14</v>
      </c>
    </row>
    <row r="1194" spans="1:8" x14ac:dyDescent="0.2">
      <c r="A1194" s="159">
        <v>1183</v>
      </c>
      <c r="B1194" s="160">
        <f t="shared" si="54"/>
        <v>140.93</v>
      </c>
      <c r="C1194" s="161">
        <v>278.20999999999998</v>
      </c>
      <c r="D1194" s="162">
        <v>44710</v>
      </c>
      <c r="E1194" s="163">
        <v>31909</v>
      </c>
      <c r="F1194" s="162">
        <f t="shared" si="56"/>
        <v>1761</v>
      </c>
      <c r="G1194" s="164">
        <f t="shared" si="55"/>
        <v>1296</v>
      </c>
      <c r="H1194" s="163">
        <v>14</v>
      </c>
    </row>
    <row r="1195" spans="1:8" x14ac:dyDescent="0.2">
      <c r="A1195" s="159">
        <v>1184</v>
      </c>
      <c r="B1195" s="160">
        <f t="shared" si="54"/>
        <v>140.93</v>
      </c>
      <c r="C1195" s="161">
        <v>278.20999999999998</v>
      </c>
      <c r="D1195" s="162">
        <v>44710</v>
      </c>
      <c r="E1195" s="163">
        <v>31909</v>
      </c>
      <c r="F1195" s="162">
        <f t="shared" si="56"/>
        <v>1761</v>
      </c>
      <c r="G1195" s="164">
        <f t="shared" si="55"/>
        <v>1296</v>
      </c>
      <c r="H1195" s="163">
        <v>14</v>
      </c>
    </row>
    <row r="1196" spans="1:8" x14ac:dyDescent="0.2">
      <c r="A1196" s="159">
        <v>1185</v>
      </c>
      <c r="B1196" s="160">
        <f t="shared" si="54"/>
        <v>140.93</v>
      </c>
      <c r="C1196" s="161">
        <v>278.20999999999998</v>
      </c>
      <c r="D1196" s="162">
        <v>44710</v>
      </c>
      <c r="E1196" s="163">
        <v>31909</v>
      </c>
      <c r="F1196" s="162">
        <f t="shared" si="56"/>
        <v>1761</v>
      </c>
      <c r="G1196" s="164">
        <f t="shared" si="55"/>
        <v>1296</v>
      </c>
      <c r="H1196" s="163">
        <v>14</v>
      </c>
    </row>
    <row r="1197" spans="1:8" x14ac:dyDescent="0.2">
      <c r="A1197" s="159">
        <v>1186</v>
      </c>
      <c r="B1197" s="160">
        <f t="shared" si="54"/>
        <v>140.94</v>
      </c>
      <c r="C1197" s="161">
        <v>278.20999999999998</v>
      </c>
      <c r="D1197" s="162">
        <v>44710</v>
      </c>
      <c r="E1197" s="163">
        <v>31909</v>
      </c>
      <c r="F1197" s="162">
        <f t="shared" si="56"/>
        <v>1761</v>
      </c>
      <c r="G1197" s="164">
        <f t="shared" si="55"/>
        <v>1296</v>
      </c>
      <c r="H1197" s="163">
        <v>14</v>
      </c>
    </row>
    <row r="1198" spans="1:8" x14ac:dyDescent="0.2">
      <c r="A1198" s="159">
        <v>1187</v>
      </c>
      <c r="B1198" s="160">
        <f t="shared" si="54"/>
        <v>140.94</v>
      </c>
      <c r="C1198" s="161">
        <v>278.20999999999998</v>
      </c>
      <c r="D1198" s="162">
        <v>44710</v>
      </c>
      <c r="E1198" s="163">
        <v>31909</v>
      </c>
      <c r="F1198" s="162">
        <f t="shared" si="56"/>
        <v>1761</v>
      </c>
      <c r="G1198" s="164">
        <f t="shared" si="55"/>
        <v>1296</v>
      </c>
      <c r="H1198" s="163">
        <v>14</v>
      </c>
    </row>
    <row r="1199" spans="1:8" x14ac:dyDescent="0.2">
      <c r="A1199" s="159">
        <v>1188</v>
      </c>
      <c r="B1199" s="160">
        <f t="shared" si="54"/>
        <v>140.94</v>
      </c>
      <c r="C1199" s="161">
        <v>278.20999999999998</v>
      </c>
      <c r="D1199" s="162">
        <v>44710</v>
      </c>
      <c r="E1199" s="163">
        <v>31909</v>
      </c>
      <c r="F1199" s="162">
        <f t="shared" si="56"/>
        <v>1761</v>
      </c>
      <c r="G1199" s="164">
        <f t="shared" si="55"/>
        <v>1296</v>
      </c>
      <c r="H1199" s="163">
        <v>14</v>
      </c>
    </row>
    <row r="1200" spans="1:8" x14ac:dyDescent="0.2">
      <c r="A1200" s="159">
        <v>1189</v>
      </c>
      <c r="B1200" s="160">
        <f t="shared" si="54"/>
        <v>140.94</v>
      </c>
      <c r="C1200" s="161">
        <v>278.20999999999998</v>
      </c>
      <c r="D1200" s="162">
        <v>44710</v>
      </c>
      <c r="E1200" s="163">
        <v>31909</v>
      </c>
      <c r="F1200" s="162">
        <f t="shared" si="56"/>
        <v>1761</v>
      </c>
      <c r="G1200" s="164">
        <f t="shared" si="55"/>
        <v>1296</v>
      </c>
      <c r="H1200" s="163">
        <v>14</v>
      </c>
    </row>
    <row r="1201" spans="1:8" x14ac:dyDescent="0.2">
      <c r="A1201" s="159">
        <v>1190</v>
      </c>
      <c r="B1201" s="160">
        <f t="shared" si="54"/>
        <v>140.94999999999999</v>
      </c>
      <c r="C1201" s="161">
        <v>278.20999999999998</v>
      </c>
      <c r="D1201" s="162">
        <v>44710</v>
      </c>
      <c r="E1201" s="163">
        <v>31909</v>
      </c>
      <c r="F1201" s="162">
        <f t="shared" si="56"/>
        <v>1761</v>
      </c>
      <c r="G1201" s="164">
        <f t="shared" si="55"/>
        <v>1296</v>
      </c>
      <c r="H1201" s="163">
        <v>14</v>
      </c>
    </row>
    <row r="1202" spans="1:8" x14ac:dyDescent="0.2">
      <c r="A1202" s="159">
        <v>1191</v>
      </c>
      <c r="B1202" s="160">
        <f t="shared" si="54"/>
        <v>140.94999999999999</v>
      </c>
      <c r="C1202" s="161">
        <v>278.20999999999998</v>
      </c>
      <c r="D1202" s="162">
        <v>44710</v>
      </c>
      <c r="E1202" s="163">
        <v>31909</v>
      </c>
      <c r="F1202" s="162">
        <f t="shared" si="56"/>
        <v>1761</v>
      </c>
      <c r="G1202" s="164">
        <f t="shared" si="55"/>
        <v>1296</v>
      </c>
      <c r="H1202" s="163">
        <v>14</v>
      </c>
    </row>
    <row r="1203" spans="1:8" x14ac:dyDescent="0.2">
      <c r="A1203" s="159">
        <v>1192</v>
      </c>
      <c r="B1203" s="160">
        <f t="shared" si="54"/>
        <v>140.94999999999999</v>
      </c>
      <c r="C1203" s="161">
        <v>278.20999999999998</v>
      </c>
      <c r="D1203" s="162">
        <v>44710</v>
      </c>
      <c r="E1203" s="163">
        <v>31909</v>
      </c>
      <c r="F1203" s="162">
        <f t="shared" si="56"/>
        <v>1761</v>
      </c>
      <c r="G1203" s="164">
        <f t="shared" si="55"/>
        <v>1296</v>
      </c>
      <c r="H1203" s="163">
        <v>14</v>
      </c>
    </row>
    <row r="1204" spans="1:8" x14ac:dyDescent="0.2">
      <c r="A1204" s="159">
        <v>1193</v>
      </c>
      <c r="B1204" s="160">
        <f t="shared" si="54"/>
        <v>140.94999999999999</v>
      </c>
      <c r="C1204" s="161">
        <v>278.20999999999998</v>
      </c>
      <c r="D1204" s="162">
        <v>44710</v>
      </c>
      <c r="E1204" s="163">
        <v>31909</v>
      </c>
      <c r="F1204" s="162">
        <f t="shared" si="56"/>
        <v>1761</v>
      </c>
      <c r="G1204" s="164">
        <f t="shared" si="55"/>
        <v>1296</v>
      </c>
      <c r="H1204" s="163">
        <v>14</v>
      </c>
    </row>
    <row r="1205" spans="1:8" x14ac:dyDescent="0.2">
      <c r="A1205" s="159">
        <v>1194</v>
      </c>
      <c r="B1205" s="160">
        <f t="shared" si="54"/>
        <v>140.96</v>
      </c>
      <c r="C1205" s="161">
        <v>278.20999999999998</v>
      </c>
      <c r="D1205" s="162">
        <v>44710</v>
      </c>
      <c r="E1205" s="163">
        <v>31909</v>
      </c>
      <c r="F1205" s="162">
        <f t="shared" si="56"/>
        <v>1761</v>
      </c>
      <c r="G1205" s="164">
        <f t="shared" si="55"/>
        <v>1296</v>
      </c>
      <c r="H1205" s="163">
        <v>14</v>
      </c>
    </row>
    <row r="1206" spans="1:8" x14ac:dyDescent="0.2">
      <c r="A1206" s="159">
        <v>1195</v>
      </c>
      <c r="B1206" s="160">
        <f t="shared" si="54"/>
        <v>140.96</v>
      </c>
      <c r="C1206" s="161">
        <v>278.20999999999998</v>
      </c>
      <c r="D1206" s="162">
        <v>44710</v>
      </c>
      <c r="E1206" s="163">
        <v>31909</v>
      </c>
      <c r="F1206" s="162">
        <f t="shared" si="56"/>
        <v>1761</v>
      </c>
      <c r="G1206" s="164">
        <f t="shared" si="55"/>
        <v>1296</v>
      </c>
      <c r="H1206" s="163">
        <v>14</v>
      </c>
    </row>
    <row r="1207" spans="1:8" x14ac:dyDescent="0.2">
      <c r="A1207" s="159">
        <v>1196</v>
      </c>
      <c r="B1207" s="160">
        <f t="shared" ref="B1207:B1270" si="57">ROUND(2.9*LN(A1207)+120.41,2)</f>
        <v>140.96</v>
      </c>
      <c r="C1207" s="161">
        <v>278.20999999999998</v>
      </c>
      <c r="D1207" s="162">
        <v>44710</v>
      </c>
      <c r="E1207" s="163">
        <v>31909</v>
      </c>
      <c r="F1207" s="162">
        <f t="shared" si="56"/>
        <v>1761</v>
      </c>
      <c r="G1207" s="164">
        <f t="shared" si="55"/>
        <v>1296</v>
      </c>
      <c r="H1207" s="163">
        <v>14</v>
      </c>
    </row>
    <row r="1208" spans="1:8" x14ac:dyDescent="0.2">
      <c r="A1208" s="159">
        <v>1197</v>
      </c>
      <c r="B1208" s="160">
        <f t="shared" si="57"/>
        <v>140.96</v>
      </c>
      <c r="C1208" s="161">
        <v>278.20999999999998</v>
      </c>
      <c r="D1208" s="162">
        <v>44710</v>
      </c>
      <c r="E1208" s="163">
        <v>31909</v>
      </c>
      <c r="F1208" s="162">
        <f t="shared" si="56"/>
        <v>1761</v>
      </c>
      <c r="G1208" s="164">
        <f t="shared" si="55"/>
        <v>1296</v>
      </c>
      <c r="H1208" s="163">
        <v>14</v>
      </c>
    </row>
    <row r="1209" spans="1:8" x14ac:dyDescent="0.2">
      <c r="A1209" s="159">
        <v>1198</v>
      </c>
      <c r="B1209" s="160">
        <f t="shared" si="57"/>
        <v>140.97</v>
      </c>
      <c r="C1209" s="161">
        <v>278.20999999999998</v>
      </c>
      <c r="D1209" s="162">
        <v>44710</v>
      </c>
      <c r="E1209" s="163">
        <v>31909</v>
      </c>
      <c r="F1209" s="162">
        <f t="shared" si="56"/>
        <v>1760</v>
      </c>
      <c r="G1209" s="164">
        <f t="shared" si="55"/>
        <v>1296</v>
      </c>
      <c r="H1209" s="163">
        <v>14</v>
      </c>
    </row>
    <row r="1210" spans="1:8" x14ac:dyDescent="0.2">
      <c r="A1210" s="159">
        <v>1199</v>
      </c>
      <c r="B1210" s="160">
        <f t="shared" si="57"/>
        <v>140.97</v>
      </c>
      <c r="C1210" s="161">
        <v>278.20999999999998</v>
      </c>
      <c r="D1210" s="162">
        <v>44710</v>
      </c>
      <c r="E1210" s="163">
        <v>31909</v>
      </c>
      <c r="F1210" s="162">
        <f t="shared" si="56"/>
        <v>1760</v>
      </c>
      <c r="G1210" s="164">
        <f t="shared" si="55"/>
        <v>1296</v>
      </c>
      <c r="H1210" s="163">
        <v>14</v>
      </c>
    </row>
    <row r="1211" spans="1:8" x14ac:dyDescent="0.2">
      <c r="A1211" s="159">
        <v>1200</v>
      </c>
      <c r="B1211" s="160">
        <f t="shared" si="57"/>
        <v>140.97</v>
      </c>
      <c r="C1211" s="161">
        <v>278.20999999999998</v>
      </c>
      <c r="D1211" s="162">
        <v>44710</v>
      </c>
      <c r="E1211" s="163">
        <v>31909</v>
      </c>
      <c r="F1211" s="162">
        <f t="shared" si="56"/>
        <v>1760</v>
      </c>
      <c r="G1211" s="164">
        <f t="shared" si="55"/>
        <v>1296</v>
      </c>
      <c r="H1211" s="163">
        <v>14</v>
      </c>
    </row>
    <row r="1212" spans="1:8" x14ac:dyDescent="0.2">
      <c r="A1212" s="159">
        <v>1201</v>
      </c>
      <c r="B1212" s="160">
        <f t="shared" si="57"/>
        <v>140.97</v>
      </c>
      <c r="C1212" s="161">
        <v>278.20999999999998</v>
      </c>
      <c r="D1212" s="162">
        <v>44710</v>
      </c>
      <c r="E1212" s="163">
        <v>31909</v>
      </c>
      <c r="F1212" s="162">
        <f t="shared" si="56"/>
        <v>1760</v>
      </c>
      <c r="G1212" s="164">
        <f t="shared" si="55"/>
        <v>1296</v>
      </c>
      <c r="H1212" s="163">
        <v>14</v>
      </c>
    </row>
    <row r="1213" spans="1:8" x14ac:dyDescent="0.2">
      <c r="A1213" s="159">
        <v>1202</v>
      </c>
      <c r="B1213" s="160">
        <f t="shared" si="57"/>
        <v>140.97999999999999</v>
      </c>
      <c r="C1213" s="161">
        <v>278.20999999999998</v>
      </c>
      <c r="D1213" s="162">
        <v>44710</v>
      </c>
      <c r="E1213" s="163">
        <v>31909</v>
      </c>
      <c r="F1213" s="162">
        <f t="shared" si="56"/>
        <v>1760</v>
      </c>
      <c r="G1213" s="164">
        <f t="shared" si="55"/>
        <v>1295</v>
      </c>
      <c r="H1213" s="163">
        <v>14</v>
      </c>
    </row>
    <row r="1214" spans="1:8" x14ac:dyDescent="0.2">
      <c r="A1214" s="159">
        <v>1203</v>
      </c>
      <c r="B1214" s="160">
        <f t="shared" si="57"/>
        <v>140.97999999999999</v>
      </c>
      <c r="C1214" s="161">
        <v>278.20999999999998</v>
      </c>
      <c r="D1214" s="162">
        <v>44710</v>
      </c>
      <c r="E1214" s="163">
        <v>31909</v>
      </c>
      <c r="F1214" s="162">
        <f t="shared" si="56"/>
        <v>1760</v>
      </c>
      <c r="G1214" s="164">
        <f t="shared" si="55"/>
        <v>1295</v>
      </c>
      <c r="H1214" s="163">
        <v>14</v>
      </c>
    </row>
    <row r="1215" spans="1:8" x14ac:dyDescent="0.2">
      <c r="A1215" s="159">
        <v>1204</v>
      </c>
      <c r="B1215" s="160">
        <f t="shared" si="57"/>
        <v>140.97999999999999</v>
      </c>
      <c r="C1215" s="161">
        <v>278.20999999999998</v>
      </c>
      <c r="D1215" s="162">
        <v>44710</v>
      </c>
      <c r="E1215" s="163">
        <v>31909</v>
      </c>
      <c r="F1215" s="162">
        <f t="shared" si="56"/>
        <v>1760</v>
      </c>
      <c r="G1215" s="164">
        <f t="shared" si="55"/>
        <v>1295</v>
      </c>
      <c r="H1215" s="163">
        <v>14</v>
      </c>
    </row>
    <row r="1216" spans="1:8" x14ac:dyDescent="0.2">
      <c r="A1216" s="159">
        <v>1205</v>
      </c>
      <c r="B1216" s="160">
        <f t="shared" si="57"/>
        <v>140.97999999999999</v>
      </c>
      <c r="C1216" s="161">
        <v>278.20999999999998</v>
      </c>
      <c r="D1216" s="162">
        <v>44710</v>
      </c>
      <c r="E1216" s="163">
        <v>31909</v>
      </c>
      <c r="F1216" s="162">
        <f t="shared" si="56"/>
        <v>1760</v>
      </c>
      <c r="G1216" s="164">
        <f t="shared" si="55"/>
        <v>1295</v>
      </c>
      <c r="H1216" s="163">
        <v>14</v>
      </c>
    </row>
    <row r="1217" spans="1:8" x14ac:dyDescent="0.2">
      <c r="A1217" s="159">
        <v>1206</v>
      </c>
      <c r="B1217" s="160">
        <f t="shared" si="57"/>
        <v>140.99</v>
      </c>
      <c r="C1217" s="161">
        <v>278.20999999999998</v>
      </c>
      <c r="D1217" s="162">
        <v>44710</v>
      </c>
      <c r="E1217" s="163">
        <v>31909</v>
      </c>
      <c r="F1217" s="162">
        <f t="shared" si="56"/>
        <v>1760</v>
      </c>
      <c r="G1217" s="164">
        <f t="shared" si="55"/>
        <v>1295</v>
      </c>
      <c r="H1217" s="163">
        <v>14</v>
      </c>
    </row>
    <row r="1218" spans="1:8" x14ac:dyDescent="0.2">
      <c r="A1218" s="159">
        <v>1207</v>
      </c>
      <c r="B1218" s="160">
        <f t="shared" si="57"/>
        <v>140.99</v>
      </c>
      <c r="C1218" s="161">
        <v>278.20999999999998</v>
      </c>
      <c r="D1218" s="162">
        <v>44710</v>
      </c>
      <c r="E1218" s="163">
        <v>31909</v>
      </c>
      <c r="F1218" s="162">
        <f t="shared" si="56"/>
        <v>1760</v>
      </c>
      <c r="G1218" s="164">
        <f t="shared" si="55"/>
        <v>1295</v>
      </c>
      <c r="H1218" s="163">
        <v>14</v>
      </c>
    </row>
    <row r="1219" spans="1:8" x14ac:dyDescent="0.2">
      <c r="A1219" s="159">
        <v>1208</v>
      </c>
      <c r="B1219" s="160">
        <f t="shared" si="57"/>
        <v>140.99</v>
      </c>
      <c r="C1219" s="161">
        <v>278.20999999999998</v>
      </c>
      <c r="D1219" s="162">
        <v>44710</v>
      </c>
      <c r="E1219" s="163">
        <v>31909</v>
      </c>
      <c r="F1219" s="162">
        <f t="shared" si="56"/>
        <v>1760</v>
      </c>
      <c r="G1219" s="164">
        <f t="shared" si="55"/>
        <v>1295</v>
      </c>
      <c r="H1219" s="163">
        <v>14</v>
      </c>
    </row>
    <row r="1220" spans="1:8" x14ac:dyDescent="0.2">
      <c r="A1220" s="159">
        <v>1209</v>
      </c>
      <c r="B1220" s="160">
        <f t="shared" si="57"/>
        <v>140.99</v>
      </c>
      <c r="C1220" s="161">
        <v>278.20999999999998</v>
      </c>
      <c r="D1220" s="162">
        <v>44710</v>
      </c>
      <c r="E1220" s="163">
        <v>31909</v>
      </c>
      <c r="F1220" s="162">
        <f t="shared" si="56"/>
        <v>1760</v>
      </c>
      <c r="G1220" s="164">
        <f t="shared" si="55"/>
        <v>1295</v>
      </c>
      <c r="H1220" s="163">
        <v>14</v>
      </c>
    </row>
    <row r="1221" spans="1:8" x14ac:dyDescent="0.2">
      <c r="A1221" s="159">
        <v>1210</v>
      </c>
      <c r="B1221" s="160">
        <f t="shared" si="57"/>
        <v>141</v>
      </c>
      <c r="C1221" s="161">
        <v>278.20999999999998</v>
      </c>
      <c r="D1221" s="162">
        <v>44710</v>
      </c>
      <c r="E1221" s="163">
        <v>31909</v>
      </c>
      <c r="F1221" s="162">
        <f t="shared" si="56"/>
        <v>1760</v>
      </c>
      <c r="G1221" s="164">
        <f t="shared" si="55"/>
        <v>1295</v>
      </c>
      <c r="H1221" s="163">
        <v>14</v>
      </c>
    </row>
    <row r="1222" spans="1:8" x14ac:dyDescent="0.2">
      <c r="A1222" s="159">
        <v>1211</v>
      </c>
      <c r="B1222" s="160">
        <f t="shared" si="57"/>
        <v>141</v>
      </c>
      <c r="C1222" s="161">
        <v>278.20999999999998</v>
      </c>
      <c r="D1222" s="162">
        <v>44710</v>
      </c>
      <c r="E1222" s="163">
        <v>31909</v>
      </c>
      <c r="F1222" s="162">
        <f t="shared" si="56"/>
        <v>1760</v>
      </c>
      <c r="G1222" s="164">
        <f t="shared" si="55"/>
        <v>1295</v>
      </c>
      <c r="H1222" s="163">
        <v>14</v>
      </c>
    </row>
    <row r="1223" spans="1:8" x14ac:dyDescent="0.2">
      <c r="A1223" s="159">
        <v>1212</v>
      </c>
      <c r="B1223" s="160">
        <f t="shared" si="57"/>
        <v>141</v>
      </c>
      <c r="C1223" s="161">
        <v>278.20999999999998</v>
      </c>
      <c r="D1223" s="162">
        <v>44710</v>
      </c>
      <c r="E1223" s="163">
        <v>31909</v>
      </c>
      <c r="F1223" s="162">
        <f t="shared" si="56"/>
        <v>1760</v>
      </c>
      <c r="G1223" s="164">
        <f t="shared" si="55"/>
        <v>1295</v>
      </c>
      <c r="H1223" s="163">
        <v>14</v>
      </c>
    </row>
    <row r="1224" spans="1:8" x14ac:dyDescent="0.2">
      <c r="A1224" s="159">
        <v>1213</v>
      </c>
      <c r="B1224" s="160">
        <f t="shared" si="57"/>
        <v>141</v>
      </c>
      <c r="C1224" s="161">
        <v>278.20999999999998</v>
      </c>
      <c r="D1224" s="162">
        <v>44710</v>
      </c>
      <c r="E1224" s="163">
        <v>31909</v>
      </c>
      <c r="F1224" s="162">
        <f t="shared" si="56"/>
        <v>1760</v>
      </c>
      <c r="G1224" s="164">
        <f t="shared" si="55"/>
        <v>1295</v>
      </c>
      <c r="H1224" s="163">
        <v>14</v>
      </c>
    </row>
    <row r="1225" spans="1:8" x14ac:dyDescent="0.2">
      <c r="A1225" s="159">
        <v>1214</v>
      </c>
      <c r="B1225" s="160">
        <f t="shared" si="57"/>
        <v>141</v>
      </c>
      <c r="C1225" s="161">
        <v>278.20999999999998</v>
      </c>
      <c r="D1225" s="162">
        <v>44710</v>
      </c>
      <c r="E1225" s="163">
        <v>31909</v>
      </c>
      <c r="F1225" s="162">
        <f t="shared" si="56"/>
        <v>1760</v>
      </c>
      <c r="G1225" s="164">
        <f t="shared" si="55"/>
        <v>1295</v>
      </c>
      <c r="H1225" s="163">
        <v>14</v>
      </c>
    </row>
    <row r="1226" spans="1:8" x14ac:dyDescent="0.2">
      <c r="A1226" s="159">
        <v>1215</v>
      </c>
      <c r="B1226" s="160">
        <f t="shared" si="57"/>
        <v>141.01</v>
      </c>
      <c r="C1226" s="161">
        <v>278.20999999999998</v>
      </c>
      <c r="D1226" s="162">
        <v>44710</v>
      </c>
      <c r="E1226" s="163">
        <v>31909</v>
      </c>
      <c r="F1226" s="162">
        <f t="shared" si="56"/>
        <v>1760</v>
      </c>
      <c r="G1226" s="164">
        <f t="shared" si="55"/>
        <v>1295</v>
      </c>
      <c r="H1226" s="163">
        <v>14</v>
      </c>
    </row>
    <row r="1227" spans="1:8" x14ac:dyDescent="0.2">
      <c r="A1227" s="159">
        <v>1216</v>
      </c>
      <c r="B1227" s="160">
        <f t="shared" si="57"/>
        <v>141.01</v>
      </c>
      <c r="C1227" s="161">
        <v>278.20999999999998</v>
      </c>
      <c r="D1227" s="162">
        <v>44710</v>
      </c>
      <c r="E1227" s="163">
        <v>31909</v>
      </c>
      <c r="F1227" s="162">
        <f t="shared" si="56"/>
        <v>1760</v>
      </c>
      <c r="G1227" s="164">
        <f t="shared" si="55"/>
        <v>1295</v>
      </c>
      <c r="H1227" s="163">
        <v>14</v>
      </c>
    </row>
    <row r="1228" spans="1:8" x14ac:dyDescent="0.2">
      <c r="A1228" s="159">
        <v>1217</v>
      </c>
      <c r="B1228" s="160">
        <f t="shared" si="57"/>
        <v>141.01</v>
      </c>
      <c r="C1228" s="161">
        <v>278.20999999999998</v>
      </c>
      <c r="D1228" s="162">
        <v>44710</v>
      </c>
      <c r="E1228" s="163">
        <v>31909</v>
      </c>
      <c r="F1228" s="162">
        <f t="shared" si="56"/>
        <v>1760</v>
      </c>
      <c r="G1228" s="164">
        <f t="shared" si="55"/>
        <v>1295</v>
      </c>
      <c r="H1228" s="163">
        <v>14</v>
      </c>
    </row>
    <row r="1229" spans="1:8" x14ac:dyDescent="0.2">
      <c r="A1229" s="159">
        <v>1218</v>
      </c>
      <c r="B1229" s="160">
        <f t="shared" si="57"/>
        <v>141.01</v>
      </c>
      <c r="C1229" s="161">
        <v>278.20999999999998</v>
      </c>
      <c r="D1229" s="162">
        <v>44710</v>
      </c>
      <c r="E1229" s="163">
        <v>31909</v>
      </c>
      <c r="F1229" s="162">
        <f t="shared" si="56"/>
        <v>1760</v>
      </c>
      <c r="G1229" s="164">
        <f t="shared" si="55"/>
        <v>1295</v>
      </c>
      <c r="H1229" s="163">
        <v>14</v>
      </c>
    </row>
    <row r="1230" spans="1:8" x14ac:dyDescent="0.2">
      <c r="A1230" s="159">
        <v>1219</v>
      </c>
      <c r="B1230" s="160">
        <f t="shared" si="57"/>
        <v>141.02000000000001</v>
      </c>
      <c r="C1230" s="161">
        <v>278.20999999999998</v>
      </c>
      <c r="D1230" s="162">
        <v>44710</v>
      </c>
      <c r="E1230" s="163">
        <v>31909</v>
      </c>
      <c r="F1230" s="162">
        <f t="shared" si="56"/>
        <v>1760</v>
      </c>
      <c r="G1230" s="164">
        <f t="shared" ref="G1230:G1293" si="58">ROUND(0.25*12*(1/B1230*D1230+1/C1230*E1230),0)</f>
        <v>1295</v>
      </c>
      <c r="H1230" s="163">
        <v>14</v>
      </c>
    </row>
    <row r="1231" spans="1:8" x14ac:dyDescent="0.2">
      <c r="A1231" s="159">
        <v>1220</v>
      </c>
      <c r="B1231" s="160">
        <f t="shared" si="57"/>
        <v>141.02000000000001</v>
      </c>
      <c r="C1231" s="161">
        <v>278.20999999999998</v>
      </c>
      <c r="D1231" s="162">
        <v>44710</v>
      </c>
      <c r="E1231" s="163">
        <v>31909</v>
      </c>
      <c r="F1231" s="162">
        <f t="shared" ref="F1231:F1294" si="59">ROUND(0.25*12*1.348*(1/B1231*D1231+1/C1231*E1231)+H1231,0)</f>
        <v>1760</v>
      </c>
      <c r="G1231" s="164">
        <f t="shared" si="58"/>
        <v>1295</v>
      </c>
      <c r="H1231" s="163">
        <v>14</v>
      </c>
    </row>
    <row r="1232" spans="1:8" x14ac:dyDescent="0.2">
      <c r="A1232" s="159">
        <v>1221</v>
      </c>
      <c r="B1232" s="160">
        <f t="shared" si="57"/>
        <v>141.02000000000001</v>
      </c>
      <c r="C1232" s="161">
        <v>278.20999999999998</v>
      </c>
      <c r="D1232" s="162">
        <v>44710</v>
      </c>
      <c r="E1232" s="163">
        <v>31909</v>
      </c>
      <c r="F1232" s="162">
        <f t="shared" si="59"/>
        <v>1760</v>
      </c>
      <c r="G1232" s="164">
        <f t="shared" si="58"/>
        <v>1295</v>
      </c>
      <c r="H1232" s="163">
        <v>14</v>
      </c>
    </row>
    <row r="1233" spans="1:8" x14ac:dyDescent="0.2">
      <c r="A1233" s="159">
        <v>1222</v>
      </c>
      <c r="B1233" s="160">
        <f t="shared" si="57"/>
        <v>141.02000000000001</v>
      </c>
      <c r="C1233" s="161">
        <v>278.20999999999998</v>
      </c>
      <c r="D1233" s="162">
        <v>44710</v>
      </c>
      <c r="E1233" s="163">
        <v>31909</v>
      </c>
      <c r="F1233" s="162">
        <f t="shared" si="59"/>
        <v>1760</v>
      </c>
      <c r="G1233" s="164">
        <f t="shared" si="58"/>
        <v>1295</v>
      </c>
      <c r="H1233" s="163">
        <v>14</v>
      </c>
    </row>
    <row r="1234" spans="1:8" x14ac:dyDescent="0.2">
      <c r="A1234" s="159">
        <v>1223</v>
      </c>
      <c r="B1234" s="160">
        <f t="shared" si="57"/>
        <v>141.03</v>
      </c>
      <c r="C1234" s="161">
        <v>278.20999999999998</v>
      </c>
      <c r="D1234" s="162">
        <v>44710</v>
      </c>
      <c r="E1234" s="163">
        <v>31909</v>
      </c>
      <c r="F1234" s="162">
        <f t="shared" si="59"/>
        <v>1760</v>
      </c>
      <c r="G1234" s="164">
        <f t="shared" si="58"/>
        <v>1295</v>
      </c>
      <c r="H1234" s="163">
        <v>14</v>
      </c>
    </row>
    <row r="1235" spans="1:8" x14ac:dyDescent="0.2">
      <c r="A1235" s="159">
        <v>1224</v>
      </c>
      <c r="B1235" s="160">
        <f t="shared" si="57"/>
        <v>141.03</v>
      </c>
      <c r="C1235" s="161">
        <v>278.20999999999998</v>
      </c>
      <c r="D1235" s="162">
        <v>44710</v>
      </c>
      <c r="E1235" s="163">
        <v>31909</v>
      </c>
      <c r="F1235" s="162">
        <f t="shared" si="59"/>
        <v>1760</v>
      </c>
      <c r="G1235" s="164">
        <f t="shared" si="58"/>
        <v>1295</v>
      </c>
      <c r="H1235" s="163">
        <v>14</v>
      </c>
    </row>
    <row r="1236" spans="1:8" x14ac:dyDescent="0.2">
      <c r="A1236" s="159">
        <v>1225</v>
      </c>
      <c r="B1236" s="160">
        <f t="shared" si="57"/>
        <v>141.03</v>
      </c>
      <c r="C1236" s="161">
        <v>278.20999999999998</v>
      </c>
      <c r="D1236" s="162">
        <v>44710</v>
      </c>
      <c r="E1236" s="163">
        <v>31909</v>
      </c>
      <c r="F1236" s="162">
        <f t="shared" si="59"/>
        <v>1760</v>
      </c>
      <c r="G1236" s="164">
        <f t="shared" si="58"/>
        <v>1295</v>
      </c>
      <c r="H1236" s="163">
        <v>14</v>
      </c>
    </row>
    <row r="1237" spans="1:8" x14ac:dyDescent="0.2">
      <c r="A1237" s="159">
        <v>1226</v>
      </c>
      <c r="B1237" s="160">
        <f t="shared" si="57"/>
        <v>141.03</v>
      </c>
      <c r="C1237" s="161">
        <v>278.20999999999998</v>
      </c>
      <c r="D1237" s="162">
        <v>44710</v>
      </c>
      <c r="E1237" s="163">
        <v>31909</v>
      </c>
      <c r="F1237" s="162">
        <f t="shared" si="59"/>
        <v>1760</v>
      </c>
      <c r="G1237" s="164">
        <f t="shared" si="58"/>
        <v>1295</v>
      </c>
      <c r="H1237" s="163">
        <v>14</v>
      </c>
    </row>
    <row r="1238" spans="1:8" x14ac:dyDescent="0.2">
      <c r="A1238" s="159">
        <v>1227</v>
      </c>
      <c r="B1238" s="160">
        <f t="shared" si="57"/>
        <v>141.04</v>
      </c>
      <c r="C1238" s="161">
        <v>278.20999999999998</v>
      </c>
      <c r="D1238" s="162">
        <v>44710</v>
      </c>
      <c r="E1238" s="163">
        <v>31909</v>
      </c>
      <c r="F1238" s="162">
        <f t="shared" si="59"/>
        <v>1760</v>
      </c>
      <c r="G1238" s="164">
        <f t="shared" si="58"/>
        <v>1295</v>
      </c>
      <c r="H1238" s="163">
        <v>14</v>
      </c>
    </row>
    <row r="1239" spans="1:8" x14ac:dyDescent="0.2">
      <c r="A1239" s="159">
        <v>1228</v>
      </c>
      <c r="B1239" s="160">
        <f t="shared" si="57"/>
        <v>141.04</v>
      </c>
      <c r="C1239" s="161">
        <v>278.20999999999998</v>
      </c>
      <c r="D1239" s="162">
        <v>44710</v>
      </c>
      <c r="E1239" s="163">
        <v>31909</v>
      </c>
      <c r="F1239" s="162">
        <f t="shared" si="59"/>
        <v>1760</v>
      </c>
      <c r="G1239" s="164">
        <f t="shared" si="58"/>
        <v>1295</v>
      </c>
      <c r="H1239" s="163">
        <v>14</v>
      </c>
    </row>
    <row r="1240" spans="1:8" x14ac:dyDescent="0.2">
      <c r="A1240" s="159">
        <v>1229</v>
      </c>
      <c r="B1240" s="160">
        <f t="shared" si="57"/>
        <v>141.04</v>
      </c>
      <c r="C1240" s="161">
        <v>278.20999999999998</v>
      </c>
      <c r="D1240" s="162">
        <v>44710</v>
      </c>
      <c r="E1240" s="163">
        <v>31909</v>
      </c>
      <c r="F1240" s="162">
        <f t="shared" si="59"/>
        <v>1760</v>
      </c>
      <c r="G1240" s="164">
        <f t="shared" si="58"/>
        <v>1295</v>
      </c>
      <c r="H1240" s="163">
        <v>14</v>
      </c>
    </row>
    <row r="1241" spans="1:8" x14ac:dyDescent="0.2">
      <c r="A1241" s="159">
        <v>1230</v>
      </c>
      <c r="B1241" s="160">
        <f t="shared" si="57"/>
        <v>141.04</v>
      </c>
      <c r="C1241" s="161">
        <v>278.20999999999998</v>
      </c>
      <c r="D1241" s="162">
        <v>44710</v>
      </c>
      <c r="E1241" s="163">
        <v>31909</v>
      </c>
      <c r="F1241" s="162">
        <f t="shared" si="59"/>
        <v>1760</v>
      </c>
      <c r="G1241" s="164">
        <f t="shared" si="58"/>
        <v>1295</v>
      </c>
      <c r="H1241" s="163">
        <v>14</v>
      </c>
    </row>
    <row r="1242" spans="1:8" x14ac:dyDescent="0.2">
      <c r="A1242" s="159">
        <v>1231</v>
      </c>
      <c r="B1242" s="160">
        <f t="shared" si="57"/>
        <v>141.05000000000001</v>
      </c>
      <c r="C1242" s="161">
        <v>278.20999999999998</v>
      </c>
      <c r="D1242" s="162">
        <v>44710</v>
      </c>
      <c r="E1242" s="163">
        <v>31909</v>
      </c>
      <c r="F1242" s="162">
        <f t="shared" si="59"/>
        <v>1760</v>
      </c>
      <c r="G1242" s="164">
        <f t="shared" si="58"/>
        <v>1295</v>
      </c>
      <c r="H1242" s="163">
        <v>14</v>
      </c>
    </row>
    <row r="1243" spans="1:8" x14ac:dyDescent="0.2">
      <c r="A1243" s="159">
        <v>1232</v>
      </c>
      <c r="B1243" s="160">
        <f t="shared" si="57"/>
        <v>141.05000000000001</v>
      </c>
      <c r="C1243" s="161">
        <v>278.20999999999998</v>
      </c>
      <c r="D1243" s="162">
        <v>44710</v>
      </c>
      <c r="E1243" s="163">
        <v>31909</v>
      </c>
      <c r="F1243" s="162">
        <f t="shared" si="59"/>
        <v>1760</v>
      </c>
      <c r="G1243" s="164">
        <f t="shared" si="58"/>
        <v>1295</v>
      </c>
      <c r="H1243" s="163">
        <v>14</v>
      </c>
    </row>
    <row r="1244" spans="1:8" x14ac:dyDescent="0.2">
      <c r="A1244" s="159">
        <v>1233</v>
      </c>
      <c r="B1244" s="160">
        <f t="shared" si="57"/>
        <v>141.05000000000001</v>
      </c>
      <c r="C1244" s="161">
        <v>278.20999999999998</v>
      </c>
      <c r="D1244" s="162">
        <v>44710</v>
      </c>
      <c r="E1244" s="163">
        <v>31909</v>
      </c>
      <c r="F1244" s="162">
        <f t="shared" si="59"/>
        <v>1760</v>
      </c>
      <c r="G1244" s="164">
        <f t="shared" si="58"/>
        <v>1295</v>
      </c>
      <c r="H1244" s="163">
        <v>14</v>
      </c>
    </row>
    <row r="1245" spans="1:8" x14ac:dyDescent="0.2">
      <c r="A1245" s="159">
        <v>1234</v>
      </c>
      <c r="B1245" s="160">
        <f t="shared" si="57"/>
        <v>141.05000000000001</v>
      </c>
      <c r="C1245" s="161">
        <v>278.20999999999998</v>
      </c>
      <c r="D1245" s="162">
        <v>44710</v>
      </c>
      <c r="E1245" s="163">
        <v>31909</v>
      </c>
      <c r="F1245" s="162">
        <f t="shared" si="59"/>
        <v>1760</v>
      </c>
      <c r="G1245" s="164">
        <f t="shared" si="58"/>
        <v>1295</v>
      </c>
      <c r="H1245" s="163">
        <v>14</v>
      </c>
    </row>
    <row r="1246" spans="1:8" x14ac:dyDescent="0.2">
      <c r="A1246" s="159">
        <v>1235</v>
      </c>
      <c r="B1246" s="160">
        <f t="shared" si="57"/>
        <v>141.05000000000001</v>
      </c>
      <c r="C1246" s="161">
        <v>278.20999999999998</v>
      </c>
      <c r="D1246" s="162">
        <v>44710</v>
      </c>
      <c r="E1246" s="163">
        <v>31909</v>
      </c>
      <c r="F1246" s="162">
        <f t="shared" si="59"/>
        <v>1760</v>
      </c>
      <c r="G1246" s="164">
        <f t="shared" si="58"/>
        <v>1295</v>
      </c>
      <c r="H1246" s="163">
        <v>14</v>
      </c>
    </row>
    <row r="1247" spans="1:8" x14ac:dyDescent="0.2">
      <c r="A1247" s="159">
        <v>1236</v>
      </c>
      <c r="B1247" s="160">
        <f t="shared" si="57"/>
        <v>141.06</v>
      </c>
      <c r="C1247" s="161">
        <v>278.20999999999998</v>
      </c>
      <c r="D1247" s="162">
        <v>44710</v>
      </c>
      <c r="E1247" s="163">
        <v>31909</v>
      </c>
      <c r="F1247" s="162">
        <f t="shared" si="59"/>
        <v>1760</v>
      </c>
      <c r="G1247" s="164">
        <f t="shared" si="58"/>
        <v>1295</v>
      </c>
      <c r="H1247" s="163">
        <v>14</v>
      </c>
    </row>
    <row r="1248" spans="1:8" x14ac:dyDescent="0.2">
      <c r="A1248" s="159">
        <v>1237</v>
      </c>
      <c r="B1248" s="160">
        <f t="shared" si="57"/>
        <v>141.06</v>
      </c>
      <c r="C1248" s="161">
        <v>278.20999999999998</v>
      </c>
      <c r="D1248" s="162">
        <v>44710</v>
      </c>
      <c r="E1248" s="163">
        <v>31909</v>
      </c>
      <c r="F1248" s="162">
        <f t="shared" si="59"/>
        <v>1760</v>
      </c>
      <c r="G1248" s="164">
        <f t="shared" si="58"/>
        <v>1295</v>
      </c>
      <c r="H1248" s="163">
        <v>14</v>
      </c>
    </row>
    <row r="1249" spans="1:8" x14ac:dyDescent="0.2">
      <c r="A1249" s="159">
        <v>1238</v>
      </c>
      <c r="B1249" s="160">
        <f t="shared" si="57"/>
        <v>141.06</v>
      </c>
      <c r="C1249" s="161">
        <v>278.20999999999998</v>
      </c>
      <c r="D1249" s="162">
        <v>44710</v>
      </c>
      <c r="E1249" s="163">
        <v>31909</v>
      </c>
      <c r="F1249" s="162">
        <f t="shared" si="59"/>
        <v>1760</v>
      </c>
      <c r="G1249" s="164">
        <f t="shared" si="58"/>
        <v>1295</v>
      </c>
      <c r="H1249" s="163">
        <v>14</v>
      </c>
    </row>
    <row r="1250" spans="1:8" x14ac:dyDescent="0.2">
      <c r="A1250" s="159">
        <v>1239</v>
      </c>
      <c r="B1250" s="160">
        <f t="shared" si="57"/>
        <v>141.06</v>
      </c>
      <c r="C1250" s="161">
        <v>278.20999999999998</v>
      </c>
      <c r="D1250" s="162">
        <v>44710</v>
      </c>
      <c r="E1250" s="163">
        <v>31909</v>
      </c>
      <c r="F1250" s="162">
        <f t="shared" si="59"/>
        <v>1760</v>
      </c>
      <c r="G1250" s="164">
        <f t="shared" si="58"/>
        <v>1295</v>
      </c>
      <c r="H1250" s="163">
        <v>14</v>
      </c>
    </row>
    <row r="1251" spans="1:8" x14ac:dyDescent="0.2">
      <c r="A1251" s="159">
        <v>1240</v>
      </c>
      <c r="B1251" s="160">
        <f t="shared" si="57"/>
        <v>141.07</v>
      </c>
      <c r="C1251" s="161">
        <v>278.20999999999998</v>
      </c>
      <c r="D1251" s="162">
        <v>44710</v>
      </c>
      <c r="E1251" s="163">
        <v>31909</v>
      </c>
      <c r="F1251" s="162">
        <f t="shared" si="59"/>
        <v>1760</v>
      </c>
      <c r="G1251" s="164">
        <f t="shared" si="58"/>
        <v>1295</v>
      </c>
      <c r="H1251" s="163">
        <v>14</v>
      </c>
    </row>
    <row r="1252" spans="1:8" x14ac:dyDescent="0.2">
      <c r="A1252" s="159">
        <v>1241</v>
      </c>
      <c r="B1252" s="160">
        <f t="shared" si="57"/>
        <v>141.07</v>
      </c>
      <c r="C1252" s="161">
        <v>278.20999999999998</v>
      </c>
      <c r="D1252" s="162">
        <v>44710</v>
      </c>
      <c r="E1252" s="163">
        <v>31909</v>
      </c>
      <c r="F1252" s="162">
        <f t="shared" si="59"/>
        <v>1760</v>
      </c>
      <c r="G1252" s="164">
        <f t="shared" si="58"/>
        <v>1295</v>
      </c>
      <c r="H1252" s="163">
        <v>14</v>
      </c>
    </row>
    <row r="1253" spans="1:8" x14ac:dyDescent="0.2">
      <c r="A1253" s="159">
        <v>1242</v>
      </c>
      <c r="B1253" s="160">
        <f t="shared" si="57"/>
        <v>141.07</v>
      </c>
      <c r="C1253" s="161">
        <v>278.20999999999998</v>
      </c>
      <c r="D1253" s="162">
        <v>44710</v>
      </c>
      <c r="E1253" s="163">
        <v>31909</v>
      </c>
      <c r="F1253" s="162">
        <f t="shared" si="59"/>
        <v>1760</v>
      </c>
      <c r="G1253" s="164">
        <f t="shared" si="58"/>
        <v>1295</v>
      </c>
      <c r="H1253" s="163">
        <v>14</v>
      </c>
    </row>
    <row r="1254" spans="1:8" x14ac:dyDescent="0.2">
      <c r="A1254" s="159">
        <v>1243</v>
      </c>
      <c r="B1254" s="160">
        <f t="shared" si="57"/>
        <v>141.07</v>
      </c>
      <c r="C1254" s="161">
        <v>278.20999999999998</v>
      </c>
      <c r="D1254" s="162">
        <v>44710</v>
      </c>
      <c r="E1254" s="163">
        <v>31909</v>
      </c>
      <c r="F1254" s="162">
        <f t="shared" si="59"/>
        <v>1760</v>
      </c>
      <c r="G1254" s="164">
        <f t="shared" si="58"/>
        <v>1295</v>
      </c>
      <c r="H1254" s="163">
        <v>14</v>
      </c>
    </row>
    <row r="1255" spans="1:8" x14ac:dyDescent="0.2">
      <c r="A1255" s="159">
        <v>1244</v>
      </c>
      <c r="B1255" s="160">
        <f t="shared" si="57"/>
        <v>141.08000000000001</v>
      </c>
      <c r="C1255" s="161">
        <v>278.20999999999998</v>
      </c>
      <c r="D1255" s="162">
        <v>44710</v>
      </c>
      <c r="E1255" s="163">
        <v>31909</v>
      </c>
      <c r="F1255" s="162">
        <f t="shared" si="59"/>
        <v>1759</v>
      </c>
      <c r="G1255" s="164">
        <f t="shared" si="58"/>
        <v>1295</v>
      </c>
      <c r="H1255" s="163">
        <v>14</v>
      </c>
    </row>
    <row r="1256" spans="1:8" x14ac:dyDescent="0.2">
      <c r="A1256" s="159">
        <v>1245</v>
      </c>
      <c r="B1256" s="160">
        <f t="shared" si="57"/>
        <v>141.08000000000001</v>
      </c>
      <c r="C1256" s="161">
        <v>278.20999999999998</v>
      </c>
      <c r="D1256" s="162">
        <v>44710</v>
      </c>
      <c r="E1256" s="163">
        <v>31909</v>
      </c>
      <c r="F1256" s="162">
        <f t="shared" si="59"/>
        <v>1759</v>
      </c>
      <c r="G1256" s="164">
        <f t="shared" si="58"/>
        <v>1295</v>
      </c>
      <c r="H1256" s="163">
        <v>14</v>
      </c>
    </row>
    <row r="1257" spans="1:8" x14ac:dyDescent="0.2">
      <c r="A1257" s="159">
        <v>1246</v>
      </c>
      <c r="B1257" s="160">
        <f t="shared" si="57"/>
        <v>141.08000000000001</v>
      </c>
      <c r="C1257" s="161">
        <v>278.20999999999998</v>
      </c>
      <c r="D1257" s="162">
        <v>44710</v>
      </c>
      <c r="E1257" s="163">
        <v>31909</v>
      </c>
      <c r="F1257" s="162">
        <f t="shared" si="59"/>
        <v>1759</v>
      </c>
      <c r="G1257" s="164">
        <f t="shared" si="58"/>
        <v>1295</v>
      </c>
      <c r="H1257" s="163">
        <v>14</v>
      </c>
    </row>
    <row r="1258" spans="1:8" x14ac:dyDescent="0.2">
      <c r="A1258" s="159">
        <v>1247</v>
      </c>
      <c r="B1258" s="160">
        <f t="shared" si="57"/>
        <v>141.08000000000001</v>
      </c>
      <c r="C1258" s="161">
        <v>278.20999999999998</v>
      </c>
      <c r="D1258" s="162">
        <v>44710</v>
      </c>
      <c r="E1258" s="163">
        <v>31909</v>
      </c>
      <c r="F1258" s="162">
        <f t="shared" si="59"/>
        <v>1759</v>
      </c>
      <c r="G1258" s="164">
        <f t="shared" si="58"/>
        <v>1295</v>
      </c>
      <c r="H1258" s="163">
        <v>14</v>
      </c>
    </row>
    <row r="1259" spans="1:8" x14ac:dyDescent="0.2">
      <c r="A1259" s="159">
        <v>1248</v>
      </c>
      <c r="B1259" s="160">
        <f t="shared" si="57"/>
        <v>141.08000000000001</v>
      </c>
      <c r="C1259" s="161">
        <v>278.20999999999998</v>
      </c>
      <c r="D1259" s="162">
        <v>44710</v>
      </c>
      <c r="E1259" s="163">
        <v>31909</v>
      </c>
      <c r="F1259" s="162">
        <f t="shared" si="59"/>
        <v>1759</v>
      </c>
      <c r="G1259" s="164">
        <f t="shared" si="58"/>
        <v>1295</v>
      </c>
      <c r="H1259" s="163">
        <v>14</v>
      </c>
    </row>
    <row r="1260" spans="1:8" x14ac:dyDescent="0.2">
      <c r="A1260" s="159">
        <v>1249</v>
      </c>
      <c r="B1260" s="160">
        <f t="shared" si="57"/>
        <v>141.09</v>
      </c>
      <c r="C1260" s="161">
        <v>278.20999999999998</v>
      </c>
      <c r="D1260" s="162">
        <v>44710</v>
      </c>
      <c r="E1260" s="163">
        <v>31909</v>
      </c>
      <c r="F1260" s="162">
        <f t="shared" si="59"/>
        <v>1759</v>
      </c>
      <c r="G1260" s="164">
        <f t="shared" si="58"/>
        <v>1295</v>
      </c>
      <c r="H1260" s="163">
        <v>14</v>
      </c>
    </row>
    <row r="1261" spans="1:8" x14ac:dyDescent="0.2">
      <c r="A1261" s="159">
        <v>1250</v>
      </c>
      <c r="B1261" s="160">
        <f t="shared" si="57"/>
        <v>141.09</v>
      </c>
      <c r="C1261" s="161">
        <v>278.20999999999998</v>
      </c>
      <c r="D1261" s="162">
        <v>44710</v>
      </c>
      <c r="E1261" s="163">
        <v>31909</v>
      </c>
      <c r="F1261" s="162">
        <f t="shared" si="59"/>
        <v>1759</v>
      </c>
      <c r="G1261" s="164">
        <f t="shared" si="58"/>
        <v>1295</v>
      </c>
      <c r="H1261" s="163">
        <v>14</v>
      </c>
    </row>
    <row r="1262" spans="1:8" x14ac:dyDescent="0.2">
      <c r="A1262" s="159">
        <v>1251</v>
      </c>
      <c r="B1262" s="160">
        <f t="shared" si="57"/>
        <v>141.09</v>
      </c>
      <c r="C1262" s="161">
        <v>278.20999999999998</v>
      </c>
      <c r="D1262" s="162">
        <v>44710</v>
      </c>
      <c r="E1262" s="163">
        <v>31909</v>
      </c>
      <c r="F1262" s="162">
        <f t="shared" si="59"/>
        <v>1759</v>
      </c>
      <c r="G1262" s="164">
        <f t="shared" si="58"/>
        <v>1295</v>
      </c>
      <c r="H1262" s="163">
        <v>14</v>
      </c>
    </row>
    <row r="1263" spans="1:8" x14ac:dyDescent="0.2">
      <c r="A1263" s="159">
        <v>1252</v>
      </c>
      <c r="B1263" s="160">
        <f t="shared" si="57"/>
        <v>141.09</v>
      </c>
      <c r="C1263" s="161">
        <v>278.20999999999998</v>
      </c>
      <c r="D1263" s="162">
        <v>44710</v>
      </c>
      <c r="E1263" s="163">
        <v>31909</v>
      </c>
      <c r="F1263" s="162">
        <f t="shared" si="59"/>
        <v>1759</v>
      </c>
      <c r="G1263" s="164">
        <f t="shared" si="58"/>
        <v>1295</v>
      </c>
      <c r="H1263" s="163">
        <v>14</v>
      </c>
    </row>
    <row r="1264" spans="1:8" x14ac:dyDescent="0.2">
      <c r="A1264" s="159">
        <v>1253</v>
      </c>
      <c r="B1264" s="160">
        <f t="shared" si="57"/>
        <v>141.1</v>
      </c>
      <c r="C1264" s="161">
        <v>278.20999999999998</v>
      </c>
      <c r="D1264" s="162">
        <v>44710</v>
      </c>
      <c r="E1264" s="163">
        <v>31909</v>
      </c>
      <c r="F1264" s="162">
        <f t="shared" si="59"/>
        <v>1759</v>
      </c>
      <c r="G1264" s="164">
        <f t="shared" si="58"/>
        <v>1295</v>
      </c>
      <c r="H1264" s="163">
        <v>14</v>
      </c>
    </row>
    <row r="1265" spans="1:8" x14ac:dyDescent="0.2">
      <c r="A1265" s="159">
        <v>1254</v>
      </c>
      <c r="B1265" s="160">
        <f t="shared" si="57"/>
        <v>141.1</v>
      </c>
      <c r="C1265" s="161">
        <v>278.20999999999998</v>
      </c>
      <c r="D1265" s="162">
        <v>44710</v>
      </c>
      <c r="E1265" s="163">
        <v>31909</v>
      </c>
      <c r="F1265" s="162">
        <f t="shared" si="59"/>
        <v>1759</v>
      </c>
      <c r="G1265" s="164">
        <f t="shared" si="58"/>
        <v>1295</v>
      </c>
      <c r="H1265" s="163">
        <v>14</v>
      </c>
    </row>
    <row r="1266" spans="1:8" x14ac:dyDescent="0.2">
      <c r="A1266" s="159">
        <v>1255</v>
      </c>
      <c r="B1266" s="160">
        <f t="shared" si="57"/>
        <v>141.1</v>
      </c>
      <c r="C1266" s="161">
        <v>278.20999999999998</v>
      </c>
      <c r="D1266" s="162">
        <v>44710</v>
      </c>
      <c r="E1266" s="163">
        <v>31909</v>
      </c>
      <c r="F1266" s="162">
        <f t="shared" si="59"/>
        <v>1759</v>
      </c>
      <c r="G1266" s="164">
        <f t="shared" si="58"/>
        <v>1295</v>
      </c>
      <c r="H1266" s="163">
        <v>14</v>
      </c>
    </row>
    <row r="1267" spans="1:8" x14ac:dyDescent="0.2">
      <c r="A1267" s="159">
        <v>1256</v>
      </c>
      <c r="B1267" s="160">
        <f t="shared" si="57"/>
        <v>141.1</v>
      </c>
      <c r="C1267" s="161">
        <v>278.20999999999998</v>
      </c>
      <c r="D1267" s="162">
        <v>44710</v>
      </c>
      <c r="E1267" s="163">
        <v>31909</v>
      </c>
      <c r="F1267" s="162">
        <f t="shared" si="59"/>
        <v>1759</v>
      </c>
      <c r="G1267" s="164">
        <f t="shared" si="58"/>
        <v>1295</v>
      </c>
      <c r="H1267" s="163">
        <v>14</v>
      </c>
    </row>
    <row r="1268" spans="1:8" x14ac:dyDescent="0.2">
      <c r="A1268" s="159">
        <v>1257</v>
      </c>
      <c r="B1268" s="160">
        <f t="shared" si="57"/>
        <v>141.11000000000001</v>
      </c>
      <c r="C1268" s="161">
        <v>278.20999999999998</v>
      </c>
      <c r="D1268" s="162">
        <v>44710</v>
      </c>
      <c r="E1268" s="163">
        <v>31909</v>
      </c>
      <c r="F1268" s="162">
        <f t="shared" si="59"/>
        <v>1759</v>
      </c>
      <c r="G1268" s="164">
        <f t="shared" si="58"/>
        <v>1295</v>
      </c>
      <c r="H1268" s="163">
        <v>14</v>
      </c>
    </row>
    <row r="1269" spans="1:8" x14ac:dyDescent="0.2">
      <c r="A1269" s="159">
        <v>1258</v>
      </c>
      <c r="B1269" s="160">
        <f t="shared" si="57"/>
        <v>141.11000000000001</v>
      </c>
      <c r="C1269" s="161">
        <v>278.20999999999998</v>
      </c>
      <c r="D1269" s="162">
        <v>44710</v>
      </c>
      <c r="E1269" s="163">
        <v>31909</v>
      </c>
      <c r="F1269" s="162">
        <f t="shared" si="59"/>
        <v>1759</v>
      </c>
      <c r="G1269" s="164">
        <f t="shared" si="58"/>
        <v>1295</v>
      </c>
      <c r="H1269" s="163">
        <v>14</v>
      </c>
    </row>
    <row r="1270" spans="1:8" x14ac:dyDescent="0.2">
      <c r="A1270" s="159">
        <v>1259</v>
      </c>
      <c r="B1270" s="160">
        <f t="shared" si="57"/>
        <v>141.11000000000001</v>
      </c>
      <c r="C1270" s="161">
        <v>278.20999999999998</v>
      </c>
      <c r="D1270" s="162">
        <v>44710</v>
      </c>
      <c r="E1270" s="163">
        <v>31909</v>
      </c>
      <c r="F1270" s="162">
        <f t="shared" si="59"/>
        <v>1759</v>
      </c>
      <c r="G1270" s="164">
        <f t="shared" si="58"/>
        <v>1295</v>
      </c>
      <c r="H1270" s="163">
        <v>14</v>
      </c>
    </row>
    <row r="1271" spans="1:8" x14ac:dyDescent="0.2">
      <c r="A1271" s="159">
        <v>1260</v>
      </c>
      <c r="B1271" s="160">
        <f t="shared" ref="B1271:B1334" si="60">ROUND(2.9*LN(A1271)+120.41,2)</f>
        <v>141.11000000000001</v>
      </c>
      <c r="C1271" s="161">
        <v>278.20999999999998</v>
      </c>
      <c r="D1271" s="162">
        <v>44710</v>
      </c>
      <c r="E1271" s="163">
        <v>31909</v>
      </c>
      <c r="F1271" s="162">
        <f t="shared" si="59"/>
        <v>1759</v>
      </c>
      <c r="G1271" s="164">
        <f t="shared" si="58"/>
        <v>1295</v>
      </c>
      <c r="H1271" s="163">
        <v>14</v>
      </c>
    </row>
    <row r="1272" spans="1:8" x14ac:dyDescent="0.2">
      <c r="A1272" s="159">
        <v>1261</v>
      </c>
      <c r="B1272" s="160">
        <f t="shared" si="60"/>
        <v>141.12</v>
      </c>
      <c r="C1272" s="161">
        <v>278.20999999999998</v>
      </c>
      <c r="D1272" s="162">
        <v>44710</v>
      </c>
      <c r="E1272" s="163">
        <v>31909</v>
      </c>
      <c r="F1272" s="162">
        <f t="shared" si="59"/>
        <v>1759</v>
      </c>
      <c r="G1272" s="164">
        <f t="shared" si="58"/>
        <v>1295</v>
      </c>
      <c r="H1272" s="163">
        <v>14</v>
      </c>
    </row>
    <row r="1273" spans="1:8" x14ac:dyDescent="0.2">
      <c r="A1273" s="159">
        <v>1262</v>
      </c>
      <c r="B1273" s="160">
        <f t="shared" si="60"/>
        <v>141.12</v>
      </c>
      <c r="C1273" s="161">
        <v>278.20999999999998</v>
      </c>
      <c r="D1273" s="162">
        <v>44710</v>
      </c>
      <c r="E1273" s="163">
        <v>31909</v>
      </c>
      <c r="F1273" s="162">
        <f t="shared" si="59"/>
        <v>1759</v>
      </c>
      <c r="G1273" s="164">
        <f t="shared" si="58"/>
        <v>1295</v>
      </c>
      <c r="H1273" s="163">
        <v>14</v>
      </c>
    </row>
    <row r="1274" spans="1:8" x14ac:dyDescent="0.2">
      <c r="A1274" s="159">
        <v>1263</v>
      </c>
      <c r="B1274" s="160">
        <f t="shared" si="60"/>
        <v>141.12</v>
      </c>
      <c r="C1274" s="161">
        <v>278.20999999999998</v>
      </c>
      <c r="D1274" s="162">
        <v>44710</v>
      </c>
      <c r="E1274" s="163">
        <v>31909</v>
      </c>
      <c r="F1274" s="162">
        <f t="shared" si="59"/>
        <v>1759</v>
      </c>
      <c r="G1274" s="164">
        <f t="shared" si="58"/>
        <v>1295</v>
      </c>
      <c r="H1274" s="163">
        <v>14</v>
      </c>
    </row>
    <row r="1275" spans="1:8" x14ac:dyDescent="0.2">
      <c r="A1275" s="159">
        <v>1264</v>
      </c>
      <c r="B1275" s="160">
        <f t="shared" si="60"/>
        <v>141.12</v>
      </c>
      <c r="C1275" s="161">
        <v>278.20999999999998</v>
      </c>
      <c r="D1275" s="162">
        <v>44710</v>
      </c>
      <c r="E1275" s="163">
        <v>31909</v>
      </c>
      <c r="F1275" s="162">
        <f t="shared" si="59"/>
        <v>1759</v>
      </c>
      <c r="G1275" s="164">
        <f t="shared" si="58"/>
        <v>1295</v>
      </c>
      <c r="H1275" s="163">
        <v>14</v>
      </c>
    </row>
    <row r="1276" spans="1:8" x14ac:dyDescent="0.2">
      <c r="A1276" s="159">
        <v>1265</v>
      </c>
      <c r="B1276" s="160">
        <f t="shared" si="60"/>
        <v>141.12</v>
      </c>
      <c r="C1276" s="161">
        <v>278.20999999999998</v>
      </c>
      <c r="D1276" s="162">
        <v>44710</v>
      </c>
      <c r="E1276" s="163">
        <v>31909</v>
      </c>
      <c r="F1276" s="162">
        <f t="shared" si="59"/>
        <v>1759</v>
      </c>
      <c r="G1276" s="164">
        <f t="shared" si="58"/>
        <v>1295</v>
      </c>
      <c r="H1276" s="163">
        <v>14</v>
      </c>
    </row>
    <row r="1277" spans="1:8" x14ac:dyDescent="0.2">
      <c r="A1277" s="159">
        <v>1266</v>
      </c>
      <c r="B1277" s="160">
        <f t="shared" si="60"/>
        <v>141.13</v>
      </c>
      <c r="C1277" s="161">
        <v>278.20999999999998</v>
      </c>
      <c r="D1277" s="162">
        <v>44710</v>
      </c>
      <c r="E1277" s="163">
        <v>31909</v>
      </c>
      <c r="F1277" s="162">
        <f t="shared" si="59"/>
        <v>1759</v>
      </c>
      <c r="G1277" s="164">
        <f t="shared" si="58"/>
        <v>1294</v>
      </c>
      <c r="H1277" s="163">
        <v>14</v>
      </c>
    </row>
    <row r="1278" spans="1:8" x14ac:dyDescent="0.2">
      <c r="A1278" s="159">
        <v>1267</v>
      </c>
      <c r="B1278" s="160">
        <f t="shared" si="60"/>
        <v>141.13</v>
      </c>
      <c r="C1278" s="161">
        <v>278.20999999999998</v>
      </c>
      <c r="D1278" s="162">
        <v>44710</v>
      </c>
      <c r="E1278" s="163">
        <v>31909</v>
      </c>
      <c r="F1278" s="162">
        <f t="shared" si="59"/>
        <v>1759</v>
      </c>
      <c r="G1278" s="164">
        <f t="shared" si="58"/>
        <v>1294</v>
      </c>
      <c r="H1278" s="163">
        <v>14</v>
      </c>
    </row>
    <row r="1279" spans="1:8" x14ac:dyDescent="0.2">
      <c r="A1279" s="159">
        <v>1268</v>
      </c>
      <c r="B1279" s="160">
        <f t="shared" si="60"/>
        <v>141.13</v>
      </c>
      <c r="C1279" s="161">
        <v>278.20999999999998</v>
      </c>
      <c r="D1279" s="162">
        <v>44710</v>
      </c>
      <c r="E1279" s="163">
        <v>31909</v>
      </c>
      <c r="F1279" s="162">
        <f t="shared" si="59"/>
        <v>1759</v>
      </c>
      <c r="G1279" s="164">
        <f t="shared" si="58"/>
        <v>1294</v>
      </c>
      <c r="H1279" s="163">
        <v>14</v>
      </c>
    </row>
    <row r="1280" spans="1:8" x14ac:dyDescent="0.2">
      <c r="A1280" s="159">
        <v>1269</v>
      </c>
      <c r="B1280" s="160">
        <f t="shared" si="60"/>
        <v>141.13</v>
      </c>
      <c r="C1280" s="161">
        <v>278.20999999999998</v>
      </c>
      <c r="D1280" s="162">
        <v>44710</v>
      </c>
      <c r="E1280" s="163">
        <v>31909</v>
      </c>
      <c r="F1280" s="162">
        <f t="shared" si="59"/>
        <v>1759</v>
      </c>
      <c r="G1280" s="164">
        <f t="shared" si="58"/>
        <v>1294</v>
      </c>
      <c r="H1280" s="163">
        <v>14</v>
      </c>
    </row>
    <row r="1281" spans="1:8" x14ac:dyDescent="0.2">
      <c r="A1281" s="159">
        <v>1270</v>
      </c>
      <c r="B1281" s="160">
        <f t="shared" si="60"/>
        <v>141.13999999999999</v>
      </c>
      <c r="C1281" s="161">
        <v>278.20999999999998</v>
      </c>
      <c r="D1281" s="162">
        <v>44710</v>
      </c>
      <c r="E1281" s="163">
        <v>31909</v>
      </c>
      <c r="F1281" s="162">
        <f t="shared" si="59"/>
        <v>1759</v>
      </c>
      <c r="G1281" s="164">
        <f t="shared" si="58"/>
        <v>1294</v>
      </c>
      <c r="H1281" s="163">
        <v>14</v>
      </c>
    </row>
    <row r="1282" spans="1:8" x14ac:dyDescent="0.2">
      <c r="A1282" s="159">
        <v>1271</v>
      </c>
      <c r="B1282" s="160">
        <f t="shared" si="60"/>
        <v>141.13999999999999</v>
      </c>
      <c r="C1282" s="161">
        <v>278.20999999999998</v>
      </c>
      <c r="D1282" s="162">
        <v>44710</v>
      </c>
      <c r="E1282" s="163">
        <v>31909</v>
      </c>
      <c r="F1282" s="162">
        <f t="shared" si="59"/>
        <v>1759</v>
      </c>
      <c r="G1282" s="164">
        <f t="shared" si="58"/>
        <v>1294</v>
      </c>
      <c r="H1282" s="163">
        <v>14</v>
      </c>
    </row>
    <row r="1283" spans="1:8" x14ac:dyDescent="0.2">
      <c r="A1283" s="159">
        <v>1272</v>
      </c>
      <c r="B1283" s="160">
        <f t="shared" si="60"/>
        <v>141.13999999999999</v>
      </c>
      <c r="C1283" s="161">
        <v>278.20999999999998</v>
      </c>
      <c r="D1283" s="162">
        <v>44710</v>
      </c>
      <c r="E1283" s="163">
        <v>31909</v>
      </c>
      <c r="F1283" s="162">
        <f t="shared" si="59"/>
        <v>1759</v>
      </c>
      <c r="G1283" s="164">
        <f t="shared" si="58"/>
        <v>1294</v>
      </c>
      <c r="H1283" s="163">
        <v>14</v>
      </c>
    </row>
    <row r="1284" spans="1:8" x14ac:dyDescent="0.2">
      <c r="A1284" s="159">
        <v>1273</v>
      </c>
      <c r="B1284" s="160">
        <f t="shared" si="60"/>
        <v>141.13999999999999</v>
      </c>
      <c r="C1284" s="161">
        <v>278.20999999999998</v>
      </c>
      <c r="D1284" s="162">
        <v>44710</v>
      </c>
      <c r="E1284" s="163">
        <v>31909</v>
      </c>
      <c r="F1284" s="162">
        <f t="shared" si="59"/>
        <v>1759</v>
      </c>
      <c r="G1284" s="164">
        <f t="shared" si="58"/>
        <v>1294</v>
      </c>
      <c r="H1284" s="163">
        <v>14</v>
      </c>
    </row>
    <row r="1285" spans="1:8" x14ac:dyDescent="0.2">
      <c r="A1285" s="159">
        <v>1274</v>
      </c>
      <c r="B1285" s="160">
        <f t="shared" si="60"/>
        <v>141.13999999999999</v>
      </c>
      <c r="C1285" s="161">
        <v>278.20999999999998</v>
      </c>
      <c r="D1285" s="162">
        <v>44710</v>
      </c>
      <c r="E1285" s="163">
        <v>31909</v>
      </c>
      <c r="F1285" s="162">
        <f t="shared" si="59"/>
        <v>1759</v>
      </c>
      <c r="G1285" s="164">
        <f t="shared" si="58"/>
        <v>1294</v>
      </c>
      <c r="H1285" s="163">
        <v>14</v>
      </c>
    </row>
    <row r="1286" spans="1:8" x14ac:dyDescent="0.2">
      <c r="A1286" s="159">
        <v>1275</v>
      </c>
      <c r="B1286" s="160">
        <f t="shared" si="60"/>
        <v>141.15</v>
      </c>
      <c r="C1286" s="161">
        <v>278.20999999999998</v>
      </c>
      <c r="D1286" s="162">
        <v>44710</v>
      </c>
      <c r="E1286" s="163">
        <v>31909</v>
      </c>
      <c r="F1286" s="162">
        <f t="shared" si="59"/>
        <v>1759</v>
      </c>
      <c r="G1286" s="164">
        <f t="shared" si="58"/>
        <v>1294</v>
      </c>
      <c r="H1286" s="163">
        <v>14</v>
      </c>
    </row>
    <row r="1287" spans="1:8" x14ac:dyDescent="0.2">
      <c r="A1287" s="159">
        <v>1276</v>
      </c>
      <c r="B1287" s="160">
        <f t="shared" si="60"/>
        <v>141.15</v>
      </c>
      <c r="C1287" s="161">
        <v>278.20999999999998</v>
      </c>
      <c r="D1287" s="162">
        <v>44710</v>
      </c>
      <c r="E1287" s="163">
        <v>31909</v>
      </c>
      <c r="F1287" s="162">
        <f t="shared" si="59"/>
        <v>1759</v>
      </c>
      <c r="G1287" s="164">
        <f t="shared" si="58"/>
        <v>1294</v>
      </c>
      <c r="H1287" s="163">
        <v>14</v>
      </c>
    </row>
    <row r="1288" spans="1:8" x14ac:dyDescent="0.2">
      <c r="A1288" s="159">
        <v>1277</v>
      </c>
      <c r="B1288" s="160">
        <f t="shared" si="60"/>
        <v>141.15</v>
      </c>
      <c r="C1288" s="161">
        <v>278.20999999999998</v>
      </c>
      <c r="D1288" s="162">
        <v>44710</v>
      </c>
      <c r="E1288" s="163">
        <v>31909</v>
      </c>
      <c r="F1288" s="162">
        <f t="shared" si="59"/>
        <v>1759</v>
      </c>
      <c r="G1288" s="164">
        <f t="shared" si="58"/>
        <v>1294</v>
      </c>
      <c r="H1288" s="163">
        <v>14</v>
      </c>
    </row>
    <row r="1289" spans="1:8" x14ac:dyDescent="0.2">
      <c r="A1289" s="159">
        <v>1278</v>
      </c>
      <c r="B1289" s="160">
        <f t="shared" si="60"/>
        <v>141.15</v>
      </c>
      <c r="C1289" s="161">
        <v>278.20999999999998</v>
      </c>
      <c r="D1289" s="162">
        <v>44710</v>
      </c>
      <c r="E1289" s="163">
        <v>31909</v>
      </c>
      <c r="F1289" s="162">
        <f t="shared" si="59"/>
        <v>1759</v>
      </c>
      <c r="G1289" s="164">
        <f t="shared" si="58"/>
        <v>1294</v>
      </c>
      <c r="H1289" s="163">
        <v>14</v>
      </c>
    </row>
    <row r="1290" spans="1:8" x14ac:dyDescent="0.2">
      <c r="A1290" s="159">
        <v>1279</v>
      </c>
      <c r="B1290" s="160">
        <f t="shared" si="60"/>
        <v>141.16</v>
      </c>
      <c r="C1290" s="161">
        <v>278.20999999999998</v>
      </c>
      <c r="D1290" s="162">
        <v>44710</v>
      </c>
      <c r="E1290" s="163">
        <v>31909</v>
      </c>
      <c r="F1290" s="162">
        <f t="shared" si="59"/>
        <v>1759</v>
      </c>
      <c r="G1290" s="164">
        <f t="shared" si="58"/>
        <v>1294</v>
      </c>
      <c r="H1290" s="163">
        <v>14</v>
      </c>
    </row>
    <row r="1291" spans="1:8" x14ac:dyDescent="0.2">
      <c r="A1291" s="159">
        <v>1280</v>
      </c>
      <c r="B1291" s="160">
        <f t="shared" si="60"/>
        <v>141.16</v>
      </c>
      <c r="C1291" s="161">
        <v>278.20999999999998</v>
      </c>
      <c r="D1291" s="162">
        <v>44710</v>
      </c>
      <c r="E1291" s="163">
        <v>31909</v>
      </c>
      <c r="F1291" s="162">
        <f t="shared" si="59"/>
        <v>1759</v>
      </c>
      <c r="G1291" s="164">
        <f t="shared" si="58"/>
        <v>1294</v>
      </c>
      <c r="H1291" s="163">
        <v>14</v>
      </c>
    </row>
    <row r="1292" spans="1:8" x14ac:dyDescent="0.2">
      <c r="A1292" s="159">
        <v>1281</v>
      </c>
      <c r="B1292" s="160">
        <f t="shared" si="60"/>
        <v>141.16</v>
      </c>
      <c r="C1292" s="161">
        <v>278.20999999999998</v>
      </c>
      <c r="D1292" s="162">
        <v>44710</v>
      </c>
      <c r="E1292" s="163">
        <v>31909</v>
      </c>
      <c r="F1292" s="162">
        <f t="shared" si="59"/>
        <v>1759</v>
      </c>
      <c r="G1292" s="164">
        <f t="shared" si="58"/>
        <v>1294</v>
      </c>
      <c r="H1292" s="163">
        <v>14</v>
      </c>
    </row>
    <row r="1293" spans="1:8" x14ac:dyDescent="0.2">
      <c r="A1293" s="159">
        <v>1282</v>
      </c>
      <c r="B1293" s="160">
        <f t="shared" si="60"/>
        <v>141.16</v>
      </c>
      <c r="C1293" s="161">
        <v>278.20999999999998</v>
      </c>
      <c r="D1293" s="162">
        <v>44710</v>
      </c>
      <c r="E1293" s="163">
        <v>31909</v>
      </c>
      <c r="F1293" s="162">
        <f t="shared" si="59"/>
        <v>1759</v>
      </c>
      <c r="G1293" s="164">
        <f t="shared" si="58"/>
        <v>1294</v>
      </c>
      <c r="H1293" s="163">
        <v>14</v>
      </c>
    </row>
    <row r="1294" spans="1:8" x14ac:dyDescent="0.2">
      <c r="A1294" s="159">
        <v>1283</v>
      </c>
      <c r="B1294" s="160">
        <f t="shared" si="60"/>
        <v>141.16999999999999</v>
      </c>
      <c r="C1294" s="161">
        <v>278.20999999999998</v>
      </c>
      <c r="D1294" s="162">
        <v>44710</v>
      </c>
      <c r="E1294" s="163">
        <v>31909</v>
      </c>
      <c r="F1294" s="162">
        <f t="shared" si="59"/>
        <v>1759</v>
      </c>
      <c r="G1294" s="164">
        <f t="shared" ref="G1294:G1357" si="61">ROUND(0.25*12*(1/B1294*D1294+1/C1294*E1294),0)</f>
        <v>1294</v>
      </c>
      <c r="H1294" s="163">
        <v>14</v>
      </c>
    </row>
    <row r="1295" spans="1:8" x14ac:dyDescent="0.2">
      <c r="A1295" s="159">
        <v>1284</v>
      </c>
      <c r="B1295" s="160">
        <f t="shared" si="60"/>
        <v>141.16999999999999</v>
      </c>
      <c r="C1295" s="161">
        <v>278.20999999999998</v>
      </c>
      <c r="D1295" s="162">
        <v>44710</v>
      </c>
      <c r="E1295" s="163">
        <v>31909</v>
      </c>
      <c r="F1295" s="162">
        <f t="shared" ref="F1295:F1358" si="62">ROUND(0.25*12*1.348*(1/B1295*D1295+1/C1295*E1295)+H1295,0)</f>
        <v>1759</v>
      </c>
      <c r="G1295" s="164">
        <f t="shared" si="61"/>
        <v>1294</v>
      </c>
      <c r="H1295" s="163">
        <v>14</v>
      </c>
    </row>
    <row r="1296" spans="1:8" x14ac:dyDescent="0.2">
      <c r="A1296" s="159">
        <v>1285</v>
      </c>
      <c r="B1296" s="160">
        <f t="shared" si="60"/>
        <v>141.16999999999999</v>
      </c>
      <c r="C1296" s="161">
        <v>278.20999999999998</v>
      </c>
      <c r="D1296" s="162">
        <v>44710</v>
      </c>
      <c r="E1296" s="163">
        <v>31909</v>
      </c>
      <c r="F1296" s="162">
        <f t="shared" si="62"/>
        <v>1759</v>
      </c>
      <c r="G1296" s="164">
        <f t="shared" si="61"/>
        <v>1294</v>
      </c>
      <c r="H1296" s="163">
        <v>14</v>
      </c>
    </row>
    <row r="1297" spans="1:8" x14ac:dyDescent="0.2">
      <c r="A1297" s="159">
        <v>1286</v>
      </c>
      <c r="B1297" s="160">
        <f t="shared" si="60"/>
        <v>141.16999999999999</v>
      </c>
      <c r="C1297" s="161">
        <v>278.20999999999998</v>
      </c>
      <c r="D1297" s="162">
        <v>44710</v>
      </c>
      <c r="E1297" s="163">
        <v>31909</v>
      </c>
      <c r="F1297" s="162">
        <f t="shared" si="62"/>
        <v>1759</v>
      </c>
      <c r="G1297" s="164">
        <f t="shared" si="61"/>
        <v>1294</v>
      </c>
      <c r="H1297" s="163">
        <v>14</v>
      </c>
    </row>
    <row r="1298" spans="1:8" x14ac:dyDescent="0.2">
      <c r="A1298" s="159">
        <v>1287</v>
      </c>
      <c r="B1298" s="160">
        <f t="shared" si="60"/>
        <v>141.16999999999999</v>
      </c>
      <c r="C1298" s="161">
        <v>278.20999999999998</v>
      </c>
      <c r="D1298" s="162">
        <v>44710</v>
      </c>
      <c r="E1298" s="163">
        <v>31909</v>
      </c>
      <c r="F1298" s="162">
        <f t="shared" si="62"/>
        <v>1759</v>
      </c>
      <c r="G1298" s="164">
        <f t="shared" si="61"/>
        <v>1294</v>
      </c>
      <c r="H1298" s="163">
        <v>14</v>
      </c>
    </row>
    <row r="1299" spans="1:8" x14ac:dyDescent="0.2">
      <c r="A1299" s="159">
        <v>1288</v>
      </c>
      <c r="B1299" s="160">
        <f t="shared" si="60"/>
        <v>141.18</v>
      </c>
      <c r="C1299" s="161">
        <v>278.20999999999998</v>
      </c>
      <c r="D1299" s="162">
        <v>44710</v>
      </c>
      <c r="E1299" s="163">
        <v>31909</v>
      </c>
      <c r="F1299" s="162">
        <f t="shared" si="62"/>
        <v>1759</v>
      </c>
      <c r="G1299" s="164">
        <f t="shared" si="61"/>
        <v>1294</v>
      </c>
      <c r="H1299" s="163">
        <v>14</v>
      </c>
    </row>
    <row r="1300" spans="1:8" x14ac:dyDescent="0.2">
      <c r="A1300" s="159">
        <v>1289</v>
      </c>
      <c r="B1300" s="160">
        <f t="shared" si="60"/>
        <v>141.18</v>
      </c>
      <c r="C1300" s="161">
        <v>278.20999999999998</v>
      </c>
      <c r="D1300" s="162">
        <v>44710</v>
      </c>
      <c r="E1300" s="163">
        <v>31909</v>
      </c>
      <c r="F1300" s="162">
        <f t="shared" si="62"/>
        <v>1759</v>
      </c>
      <c r="G1300" s="164">
        <f t="shared" si="61"/>
        <v>1294</v>
      </c>
      <c r="H1300" s="163">
        <v>14</v>
      </c>
    </row>
    <row r="1301" spans="1:8" x14ac:dyDescent="0.2">
      <c r="A1301" s="159">
        <v>1290</v>
      </c>
      <c r="B1301" s="160">
        <f t="shared" si="60"/>
        <v>141.18</v>
      </c>
      <c r="C1301" s="161">
        <v>278.20999999999998</v>
      </c>
      <c r="D1301" s="162">
        <v>44710</v>
      </c>
      <c r="E1301" s="163">
        <v>31909</v>
      </c>
      <c r="F1301" s="162">
        <f t="shared" si="62"/>
        <v>1759</v>
      </c>
      <c r="G1301" s="164">
        <f t="shared" si="61"/>
        <v>1294</v>
      </c>
      <c r="H1301" s="163">
        <v>14</v>
      </c>
    </row>
    <row r="1302" spans="1:8" x14ac:dyDescent="0.2">
      <c r="A1302" s="159">
        <v>1291</v>
      </c>
      <c r="B1302" s="160">
        <f t="shared" si="60"/>
        <v>141.18</v>
      </c>
      <c r="C1302" s="161">
        <v>278.20999999999998</v>
      </c>
      <c r="D1302" s="162">
        <v>44710</v>
      </c>
      <c r="E1302" s="163">
        <v>31909</v>
      </c>
      <c r="F1302" s="162">
        <f t="shared" si="62"/>
        <v>1759</v>
      </c>
      <c r="G1302" s="164">
        <f t="shared" si="61"/>
        <v>1294</v>
      </c>
      <c r="H1302" s="163">
        <v>14</v>
      </c>
    </row>
    <row r="1303" spans="1:8" x14ac:dyDescent="0.2">
      <c r="A1303" s="159">
        <v>1292</v>
      </c>
      <c r="B1303" s="160">
        <f t="shared" si="60"/>
        <v>141.19</v>
      </c>
      <c r="C1303" s="161">
        <v>278.20999999999998</v>
      </c>
      <c r="D1303" s="162">
        <v>44710</v>
      </c>
      <c r="E1303" s="163">
        <v>31909</v>
      </c>
      <c r="F1303" s="162">
        <f t="shared" si="62"/>
        <v>1758</v>
      </c>
      <c r="G1303" s="164">
        <f t="shared" si="61"/>
        <v>1294</v>
      </c>
      <c r="H1303" s="163">
        <v>14</v>
      </c>
    </row>
    <row r="1304" spans="1:8" x14ac:dyDescent="0.2">
      <c r="A1304" s="159">
        <v>1293</v>
      </c>
      <c r="B1304" s="160">
        <f t="shared" si="60"/>
        <v>141.19</v>
      </c>
      <c r="C1304" s="161">
        <v>278.20999999999998</v>
      </c>
      <c r="D1304" s="162">
        <v>44710</v>
      </c>
      <c r="E1304" s="163">
        <v>31909</v>
      </c>
      <c r="F1304" s="162">
        <f t="shared" si="62"/>
        <v>1758</v>
      </c>
      <c r="G1304" s="164">
        <f t="shared" si="61"/>
        <v>1294</v>
      </c>
      <c r="H1304" s="163">
        <v>14</v>
      </c>
    </row>
    <row r="1305" spans="1:8" x14ac:dyDescent="0.2">
      <c r="A1305" s="159">
        <v>1294</v>
      </c>
      <c r="B1305" s="160">
        <f t="shared" si="60"/>
        <v>141.19</v>
      </c>
      <c r="C1305" s="161">
        <v>278.20999999999998</v>
      </c>
      <c r="D1305" s="162">
        <v>44710</v>
      </c>
      <c r="E1305" s="163">
        <v>31909</v>
      </c>
      <c r="F1305" s="162">
        <f t="shared" si="62"/>
        <v>1758</v>
      </c>
      <c r="G1305" s="164">
        <f t="shared" si="61"/>
        <v>1294</v>
      </c>
      <c r="H1305" s="163">
        <v>14</v>
      </c>
    </row>
    <row r="1306" spans="1:8" x14ac:dyDescent="0.2">
      <c r="A1306" s="159">
        <v>1295</v>
      </c>
      <c r="B1306" s="160">
        <f t="shared" si="60"/>
        <v>141.19</v>
      </c>
      <c r="C1306" s="161">
        <v>278.20999999999998</v>
      </c>
      <c r="D1306" s="162">
        <v>44710</v>
      </c>
      <c r="E1306" s="163">
        <v>31909</v>
      </c>
      <c r="F1306" s="162">
        <f t="shared" si="62"/>
        <v>1758</v>
      </c>
      <c r="G1306" s="164">
        <f t="shared" si="61"/>
        <v>1294</v>
      </c>
      <c r="H1306" s="163">
        <v>14</v>
      </c>
    </row>
    <row r="1307" spans="1:8" x14ac:dyDescent="0.2">
      <c r="A1307" s="159">
        <v>1296</v>
      </c>
      <c r="B1307" s="160">
        <f t="shared" si="60"/>
        <v>141.19</v>
      </c>
      <c r="C1307" s="161">
        <v>278.20999999999998</v>
      </c>
      <c r="D1307" s="162">
        <v>44710</v>
      </c>
      <c r="E1307" s="163">
        <v>31909</v>
      </c>
      <c r="F1307" s="162">
        <f t="shared" si="62"/>
        <v>1758</v>
      </c>
      <c r="G1307" s="164">
        <f t="shared" si="61"/>
        <v>1294</v>
      </c>
      <c r="H1307" s="163">
        <v>14</v>
      </c>
    </row>
    <row r="1308" spans="1:8" x14ac:dyDescent="0.2">
      <c r="A1308" s="159">
        <v>1297</v>
      </c>
      <c r="B1308" s="160">
        <f t="shared" si="60"/>
        <v>141.19999999999999</v>
      </c>
      <c r="C1308" s="161">
        <v>278.20999999999998</v>
      </c>
      <c r="D1308" s="162">
        <v>44710</v>
      </c>
      <c r="E1308" s="163">
        <v>31909</v>
      </c>
      <c r="F1308" s="162">
        <f t="shared" si="62"/>
        <v>1758</v>
      </c>
      <c r="G1308" s="164">
        <f t="shared" si="61"/>
        <v>1294</v>
      </c>
      <c r="H1308" s="163">
        <v>14</v>
      </c>
    </row>
    <row r="1309" spans="1:8" x14ac:dyDescent="0.2">
      <c r="A1309" s="159">
        <v>1298</v>
      </c>
      <c r="B1309" s="160">
        <f t="shared" si="60"/>
        <v>141.19999999999999</v>
      </c>
      <c r="C1309" s="161">
        <v>278.20999999999998</v>
      </c>
      <c r="D1309" s="162">
        <v>44710</v>
      </c>
      <c r="E1309" s="163">
        <v>31909</v>
      </c>
      <c r="F1309" s="162">
        <f t="shared" si="62"/>
        <v>1758</v>
      </c>
      <c r="G1309" s="164">
        <f t="shared" si="61"/>
        <v>1294</v>
      </c>
      <c r="H1309" s="163">
        <v>14</v>
      </c>
    </row>
    <row r="1310" spans="1:8" x14ac:dyDescent="0.2">
      <c r="A1310" s="159">
        <v>1299</v>
      </c>
      <c r="B1310" s="160">
        <f t="shared" si="60"/>
        <v>141.19999999999999</v>
      </c>
      <c r="C1310" s="161">
        <v>278.20999999999998</v>
      </c>
      <c r="D1310" s="162">
        <v>44710</v>
      </c>
      <c r="E1310" s="163">
        <v>31909</v>
      </c>
      <c r="F1310" s="162">
        <f t="shared" si="62"/>
        <v>1758</v>
      </c>
      <c r="G1310" s="164">
        <f t="shared" si="61"/>
        <v>1294</v>
      </c>
      <c r="H1310" s="163">
        <v>14</v>
      </c>
    </row>
    <row r="1311" spans="1:8" x14ac:dyDescent="0.2">
      <c r="A1311" s="159">
        <v>1300</v>
      </c>
      <c r="B1311" s="160">
        <f t="shared" si="60"/>
        <v>141.19999999999999</v>
      </c>
      <c r="C1311" s="161">
        <v>278.20999999999998</v>
      </c>
      <c r="D1311" s="162">
        <v>44710</v>
      </c>
      <c r="E1311" s="163">
        <v>31909</v>
      </c>
      <c r="F1311" s="162">
        <f t="shared" si="62"/>
        <v>1758</v>
      </c>
      <c r="G1311" s="164">
        <f t="shared" si="61"/>
        <v>1294</v>
      </c>
      <c r="H1311" s="163">
        <v>14</v>
      </c>
    </row>
    <row r="1312" spans="1:8" x14ac:dyDescent="0.2">
      <c r="A1312" s="159">
        <v>1301</v>
      </c>
      <c r="B1312" s="160">
        <f t="shared" si="60"/>
        <v>141.21</v>
      </c>
      <c r="C1312" s="161">
        <v>278.20999999999998</v>
      </c>
      <c r="D1312" s="162">
        <v>44710</v>
      </c>
      <c r="E1312" s="163">
        <v>31909</v>
      </c>
      <c r="F1312" s="162">
        <f t="shared" si="62"/>
        <v>1758</v>
      </c>
      <c r="G1312" s="164">
        <f t="shared" si="61"/>
        <v>1294</v>
      </c>
      <c r="H1312" s="163">
        <v>14</v>
      </c>
    </row>
    <row r="1313" spans="1:8" x14ac:dyDescent="0.2">
      <c r="A1313" s="159">
        <v>1302</v>
      </c>
      <c r="B1313" s="160">
        <f t="shared" si="60"/>
        <v>141.21</v>
      </c>
      <c r="C1313" s="161">
        <v>278.20999999999998</v>
      </c>
      <c r="D1313" s="162">
        <v>44710</v>
      </c>
      <c r="E1313" s="163">
        <v>31909</v>
      </c>
      <c r="F1313" s="162">
        <f t="shared" si="62"/>
        <v>1758</v>
      </c>
      <c r="G1313" s="164">
        <f t="shared" si="61"/>
        <v>1294</v>
      </c>
      <c r="H1313" s="163">
        <v>14</v>
      </c>
    </row>
    <row r="1314" spans="1:8" x14ac:dyDescent="0.2">
      <c r="A1314" s="159">
        <v>1303</v>
      </c>
      <c r="B1314" s="160">
        <f t="shared" si="60"/>
        <v>141.21</v>
      </c>
      <c r="C1314" s="161">
        <v>278.20999999999998</v>
      </c>
      <c r="D1314" s="162">
        <v>44710</v>
      </c>
      <c r="E1314" s="163">
        <v>31909</v>
      </c>
      <c r="F1314" s="162">
        <f t="shared" si="62"/>
        <v>1758</v>
      </c>
      <c r="G1314" s="164">
        <f t="shared" si="61"/>
        <v>1294</v>
      </c>
      <c r="H1314" s="163">
        <v>14</v>
      </c>
    </row>
    <row r="1315" spans="1:8" x14ac:dyDescent="0.2">
      <c r="A1315" s="159">
        <v>1304</v>
      </c>
      <c r="B1315" s="160">
        <f t="shared" si="60"/>
        <v>141.21</v>
      </c>
      <c r="C1315" s="161">
        <v>278.20999999999998</v>
      </c>
      <c r="D1315" s="162">
        <v>44710</v>
      </c>
      <c r="E1315" s="163">
        <v>31909</v>
      </c>
      <c r="F1315" s="162">
        <f t="shared" si="62"/>
        <v>1758</v>
      </c>
      <c r="G1315" s="164">
        <f t="shared" si="61"/>
        <v>1294</v>
      </c>
      <c r="H1315" s="163">
        <v>14</v>
      </c>
    </row>
    <row r="1316" spans="1:8" x14ac:dyDescent="0.2">
      <c r="A1316" s="159">
        <v>1305</v>
      </c>
      <c r="B1316" s="160">
        <f t="shared" si="60"/>
        <v>141.21</v>
      </c>
      <c r="C1316" s="161">
        <v>278.20999999999998</v>
      </c>
      <c r="D1316" s="162">
        <v>44710</v>
      </c>
      <c r="E1316" s="163">
        <v>31909</v>
      </c>
      <c r="F1316" s="162">
        <f t="shared" si="62"/>
        <v>1758</v>
      </c>
      <c r="G1316" s="164">
        <f t="shared" si="61"/>
        <v>1294</v>
      </c>
      <c r="H1316" s="163">
        <v>14</v>
      </c>
    </row>
    <row r="1317" spans="1:8" x14ac:dyDescent="0.2">
      <c r="A1317" s="159">
        <v>1306</v>
      </c>
      <c r="B1317" s="160">
        <f t="shared" si="60"/>
        <v>141.22</v>
      </c>
      <c r="C1317" s="161">
        <v>278.20999999999998</v>
      </c>
      <c r="D1317" s="162">
        <v>44710</v>
      </c>
      <c r="E1317" s="163">
        <v>31909</v>
      </c>
      <c r="F1317" s="162">
        <f t="shared" si="62"/>
        <v>1758</v>
      </c>
      <c r="G1317" s="164">
        <f t="shared" si="61"/>
        <v>1294</v>
      </c>
      <c r="H1317" s="163">
        <v>14</v>
      </c>
    </row>
    <row r="1318" spans="1:8" x14ac:dyDescent="0.2">
      <c r="A1318" s="159">
        <v>1307</v>
      </c>
      <c r="B1318" s="160">
        <f t="shared" si="60"/>
        <v>141.22</v>
      </c>
      <c r="C1318" s="161">
        <v>278.20999999999998</v>
      </c>
      <c r="D1318" s="162">
        <v>44710</v>
      </c>
      <c r="E1318" s="163">
        <v>31909</v>
      </c>
      <c r="F1318" s="162">
        <f t="shared" si="62"/>
        <v>1758</v>
      </c>
      <c r="G1318" s="164">
        <f t="shared" si="61"/>
        <v>1294</v>
      </c>
      <c r="H1318" s="163">
        <v>14</v>
      </c>
    </row>
    <row r="1319" spans="1:8" x14ac:dyDescent="0.2">
      <c r="A1319" s="159">
        <v>1308</v>
      </c>
      <c r="B1319" s="160">
        <f t="shared" si="60"/>
        <v>141.22</v>
      </c>
      <c r="C1319" s="161">
        <v>278.20999999999998</v>
      </c>
      <c r="D1319" s="162">
        <v>44710</v>
      </c>
      <c r="E1319" s="163">
        <v>31909</v>
      </c>
      <c r="F1319" s="162">
        <f t="shared" si="62"/>
        <v>1758</v>
      </c>
      <c r="G1319" s="164">
        <f t="shared" si="61"/>
        <v>1294</v>
      </c>
      <c r="H1319" s="163">
        <v>14</v>
      </c>
    </row>
    <row r="1320" spans="1:8" x14ac:dyDescent="0.2">
      <c r="A1320" s="159">
        <v>1309</v>
      </c>
      <c r="B1320" s="160">
        <f t="shared" si="60"/>
        <v>141.22</v>
      </c>
      <c r="C1320" s="161">
        <v>278.20999999999998</v>
      </c>
      <c r="D1320" s="162">
        <v>44710</v>
      </c>
      <c r="E1320" s="163">
        <v>31909</v>
      </c>
      <c r="F1320" s="162">
        <f t="shared" si="62"/>
        <v>1758</v>
      </c>
      <c r="G1320" s="164">
        <f t="shared" si="61"/>
        <v>1294</v>
      </c>
      <c r="H1320" s="163">
        <v>14</v>
      </c>
    </row>
    <row r="1321" spans="1:8" x14ac:dyDescent="0.2">
      <c r="A1321" s="159">
        <v>1310</v>
      </c>
      <c r="B1321" s="160">
        <f t="shared" si="60"/>
        <v>141.22999999999999</v>
      </c>
      <c r="C1321" s="161">
        <v>278.20999999999998</v>
      </c>
      <c r="D1321" s="162">
        <v>44710</v>
      </c>
      <c r="E1321" s="163">
        <v>31909</v>
      </c>
      <c r="F1321" s="162">
        <f t="shared" si="62"/>
        <v>1758</v>
      </c>
      <c r="G1321" s="164">
        <f t="shared" si="61"/>
        <v>1294</v>
      </c>
      <c r="H1321" s="163">
        <v>14</v>
      </c>
    </row>
    <row r="1322" spans="1:8" x14ac:dyDescent="0.2">
      <c r="A1322" s="159">
        <v>1311</v>
      </c>
      <c r="B1322" s="160">
        <f t="shared" si="60"/>
        <v>141.22999999999999</v>
      </c>
      <c r="C1322" s="161">
        <v>278.20999999999998</v>
      </c>
      <c r="D1322" s="162">
        <v>44710</v>
      </c>
      <c r="E1322" s="163">
        <v>31909</v>
      </c>
      <c r="F1322" s="162">
        <f t="shared" si="62"/>
        <v>1758</v>
      </c>
      <c r="G1322" s="164">
        <f t="shared" si="61"/>
        <v>1294</v>
      </c>
      <c r="H1322" s="163">
        <v>14</v>
      </c>
    </row>
    <row r="1323" spans="1:8" x14ac:dyDescent="0.2">
      <c r="A1323" s="159">
        <v>1312</v>
      </c>
      <c r="B1323" s="160">
        <f t="shared" si="60"/>
        <v>141.22999999999999</v>
      </c>
      <c r="C1323" s="161">
        <v>278.20999999999998</v>
      </c>
      <c r="D1323" s="162">
        <v>44710</v>
      </c>
      <c r="E1323" s="163">
        <v>31909</v>
      </c>
      <c r="F1323" s="162">
        <f t="shared" si="62"/>
        <v>1758</v>
      </c>
      <c r="G1323" s="164">
        <f t="shared" si="61"/>
        <v>1294</v>
      </c>
      <c r="H1323" s="163">
        <v>14</v>
      </c>
    </row>
    <row r="1324" spans="1:8" x14ac:dyDescent="0.2">
      <c r="A1324" s="159">
        <v>1313</v>
      </c>
      <c r="B1324" s="160">
        <f t="shared" si="60"/>
        <v>141.22999999999999</v>
      </c>
      <c r="C1324" s="161">
        <v>278.20999999999998</v>
      </c>
      <c r="D1324" s="162">
        <v>44710</v>
      </c>
      <c r="E1324" s="163">
        <v>31909</v>
      </c>
      <c r="F1324" s="162">
        <f t="shared" si="62"/>
        <v>1758</v>
      </c>
      <c r="G1324" s="164">
        <f t="shared" si="61"/>
        <v>1294</v>
      </c>
      <c r="H1324" s="163">
        <v>14</v>
      </c>
    </row>
    <row r="1325" spans="1:8" x14ac:dyDescent="0.2">
      <c r="A1325" s="159">
        <v>1314</v>
      </c>
      <c r="B1325" s="160">
        <f t="shared" si="60"/>
        <v>141.22999999999999</v>
      </c>
      <c r="C1325" s="161">
        <v>278.20999999999998</v>
      </c>
      <c r="D1325" s="162">
        <v>44710</v>
      </c>
      <c r="E1325" s="163">
        <v>31909</v>
      </c>
      <c r="F1325" s="162">
        <f t="shared" si="62"/>
        <v>1758</v>
      </c>
      <c r="G1325" s="164">
        <f t="shared" si="61"/>
        <v>1294</v>
      </c>
      <c r="H1325" s="163">
        <v>14</v>
      </c>
    </row>
    <row r="1326" spans="1:8" x14ac:dyDescent="0.2">
      <c r="A1326" s="159">
        <v>1315</v>
      </c>
      <c r="B1326" s="160">
        <f t="shared" si="60"/>
        <v>141.24</v>
      </c>
      <c r="C1326" s="161">
        <v>278.20999999999998</v>
      </c>
      <c r="D1326" s="162">
        <v>44710</v>
      </c>
      <c r="E1326" s="163">
        <v>31909</v>
      </c>
      <c r="F1326" s="162">
        <f t="shared" si="62"/>
        <v>1758</v>
      </c>
      <c r="G1326" s="164">
        <f t="shared" si="61"/>
        <v>1294</v>
      </c>
      <c r="H1326" s="163">
        <v>14</v>
      </c>
    </row>
    <row r="1327" spans="1:8" x14ac:dyDescent="0.2">
      <c r="A1327" s="159">
        <v>1316</v>
      </c>
      <c r="B1327" s="160">
        <f t="shared" si="60"/>
        <v>141.24</v>
      </c>
      <c r="C1327" s="161">
        <v>278.20999999999998</v>
      </c>
      <c r="D1327" s="162">
        <v>44710</v>
      </c>
      <c r="E1327" s="163">
        <v>31909</v>
      </c>
      <c r="F1327" s="162">
        <f t="shared" si="62"/>
        <v>1758</v>
      </c>
      <c r="G1327" s="164">
        <f t="shared" si="61"/>
        <v>1294</v>
      </c>
      <c r="H1327" s="163">
        <v>14</v>
      </c>
    </row>
    <row r="1328" spans="1:8" x14ac:dyDescent="0.2">
      <c r="A1328" s="159">
        <v>1317</v>
      </c>
      <c r="B1328" s="160">
        <f t="shared" si="60"/>
        <v>141.24</v>
      </c>
      <c r="C1328" s="161">
        <v>278.20999999999998</v>
      </c>
      <c r="D1328" s="162">
        <v>44710</v>
      </c>
      <c r="E1328" s="163">
        <v>31909</v>
      </c>
      <c r="F1328" s="162">
        <f t="shared" si="62"/>
        <v>1758</v>
      </c>
      <c r="G1328" s="164">
        <f t="shared" si="61"/>
        <v>1294</v>
      </c>
      <c r="H1328" s="163">
        <v>14</v>
      </c>
    </row>
    <row r="1329" spans="1:8" x14ac:dyDescent="0.2">
      <c r="A1329" s="159">
        <v>1318</v>
      </c>
      <c r="B1329" s="160">
        <f t="shared" si="60"/>
        <v>141.24</v>
      </c>
      <c r="C1329" s="161">
        <v>278.20999999999998</v>
      </c>
      <c r="D1329" s="162">
        <v>44710</v>
      </c>
      <c r="E1329" s="163">
        <v>31909</v>
      </c>
      <c r="F1329" s="162">
        <f t="shared" si="62"/>
        <v>1758</v>
      </c>
      <c r="G1329" s="164">
        <f t="shared" si="61"/>
        <v>1294</v>
      </c>
      <c r="H1329" s="163">
        <v>14</v>
      </c>
    </row>
    <row r="1330" spans="1:8" x14ac:dyDescent="0.2">
      <c r="A1330" s="159">
        <v>1319</v>
      </c>
      <c r="B1330" s="160">
        <f t="shared" si="60"/>
        <v>141.25</v>
      </c>
      <c r="C1330" s="161">
        <v>278.20999999999998</v>
      </c>
      <c r="D1330" s="162">
        <v>44710</v>
      </c>
      <c r="E1330" s="163">
        <v>31909</v>
      </c>
      <c r="F1330" s="162">
        <f t="shared" si="62"/>
        <v>1758</v>
      </c>
      <c r="G1330" s="164">
        <f t="shared" si="61"/>
        <v>1294</v>
      </c>
      <c r="H1330" s="163">
        <v>14</v>
      </c>
    </row>
    <row r="1331" spans="1:8" x14ac:dyDescent="0.2">
      <c r="A1331" s="159">
        <v>1320</v>
      </c>
      <c r="B1331" s="160">
        <f t="shared" si="60"/>
        <v>141.25</v>
      </c>
      <c r="C1331" s="161">
        <v>278.20999999999998</v>
      </c>
      <c r="D1331" s="162">
        <v>44710</v>
      </c>
      <c r="E1331" s="163">
        <v>31909</v>
      </c>
      <c r="F1331" s="162">
        <f t="shared" si="62"/>
        <v>1758</v>
      </c>
      <c r="G1331" s="164">
        <f t="shared" si="61"/>
        <v>1294</v>
      </c>
      <c r="H1331" s="163">
        <v>14</v>
      </c>
    </row>
    <row r="1332" spans="1:8" x14ac:dyDescent="0.2">
      <c r="A1332" s="159">
        <v>1321</v>
      </c>
      <c r="B1332" s="160">
        <f t="shared" si="60"/>
        <v>141.25</v>
      </c>
      <c r="C1332" s="161">
        <v>278.20999999999998</v>
      </c>
      <c r="D1332" s="162">
        <v>44710</v>
      </c>
      <c r="E1332" s="163">
        <v>31909</v>
      </c>
      <c r="F1332" s="162">
        <f t="shared" si="62"/>
        <v>1758</v>
      </c>
      <c r="G1332" s="164">
        <f t="shared" si="61"/>
        <v>1294</v>
      </c>
      <c r="H1332" s="163">
        <v>14</v>
      </c>
    </row>
    <row r="1333" spans="1:8" x14ac:dyDescent="0.2">
      <c r="A1333" s="159">
        <v>1322</v>
      </c>
      <c r="B1333" s="160">
        <f t="shared" si="60"/>
        <v>141.25</v>
      </c>
      <c r="C1333" s="161">
        <v>278.20999999999998</v>
      </c>
      <c r="D1333" s="162">
        <v>44710</v>
      </c>
      <c r="E1333" s="163">
        <v>31909</v>
      </c>
      <c r="F1333" s="162">
        <f t="shared" si="62"/>
        <v>1758</v>
      </c>
      <c r="G1333" s="164">
        <f t="shared" si="61"/>
        <v>1294</v>
      </c>
      <c r="H1333" s="163">
        <v>14</v>
      </c>
    </row>
    <row r="1334" spans="1:8" x14ac:dyDescent="0.2">
      <c r="A1334" s="159">
        <v>1323</v>
      </c>
      <c r="B1334" s="160">
        <f t="shared" si="60"/>
        <v>141.25</v>
      </c>
      <c r="C1334" s="161">
        <v>278.20999999999998</v>
      </c>
      <c r="D1334" s="162">
        <v>44710</v>
      </c>
      <c r="E1334" s="163">
        <v>31909</v>
      </c>
      <c r="F1334" s="162">
        <f t="shared" si="62"/>
        <v>1758</v>
      </c>
      <c r="G1334" s="164">
        <f t="shared" si="61"/>
        <v>1294</v>
      </c>
      <c r="H1334" s="163">
        <v>14</v>
      </c>
    </row>
    <row r="1335" spans="1:8" x14ac:dyDescent="0.2">
      <c r="A1335" s="159">
        <v>1324</v>
      </c>
      <c r="B1335" s="160">
        <f t="shared" ref="B1335:B1398" si="63">ROUND(2.9*LN(A1335)+120.41,2)</f>
        <v>141.26</v>
      </c>
      <c r="C1335" s="161">
        <v>278.20999999999998</v>
      </c>
      <c r="D1335" s="162">
        <v>44710</v>
      </c>
      <c r="E1335" s="163">
        <v>31909</v>
      </c>
      <c r="F1335" s="162">
        <f t="shared" si="62"/>
        <v>1758</v>
      </c>
      <c r="G1335" s="164">
        <f t="shared" si="61"/>
        <v>1294</v>
      </c>
      <c r="H1335" s="163">
        <v>14</v>
      </c>
    </row>
    <row r="1336" spans="1:8" x14ac:dyDescent="0.2">
      <c r="A1336" s="159">
        <v>1325</v>
      </c>
      <c r="B1336" s="160">
        <f t="shared" si="63"/>
        <v>141.26</v>
      </c>
      <c r="C1336" s="161">
        <v>278.20999999999998</v>
      </c>
      <c r="D1336" s="162">
        <v>44710</v>
      </c>
      <c r="E1336" s="163">
        <v>31909</v>
      </c>
      <c r="F1336" s="162">
        <f t="shared" si="62"/>
        <v>1758</v>
      </c>
      <c r="G1336" s="164">
        <f t="shared" si="61"/>
        <v>1294</v>
      </c>
      <c r="H1336" s="163">
        <v>14</v>
      </c>
    </row>
    <row r="1337" spans="1:8" x14ac:dyDescent="0.2">
      <c r="A1337" s="159">
        <v>1326</v>
      </c>
      <c r="B1337" s="160">
        <f t="shared" si="63"/>
        <v>141.26</v>
      </c>
      <c r="C1337" s="161">
        <v>278.20999999999998</v>
      </c>
      <c r="D1337" s="162">
        <v>44710</v>
      </c>
      <c r="E1337" s="163">
        <v>31909</v>
      </c>
      <c r="F1337" s="162">
        <f t="shared" si="62"/>
        <v>1758</v>
      </c>
      <c r="G1337" s="164">
        <f t="shared" si="61"/>
        <v>1294</v>
      </c>
      <c r="H1337" s="163">
        <v>14</v>
      </c>
    </row>
    <row r="1338" spans="1:8" x14ac:dyDescent="0.2">
      <c r="A1338" s="159">
        <v>1327</v>
      </c>
      <c r="B1338" s="160">
        <f t="shared" si="63"/>
        <v>141.26</v>
      </c>
      <c r="C1338" s="161">
        <v>278.20999999999998</v>
      </c>
      <c r="D1338" s="162">
        <v>44710</v>
      </c>
      <c r="E1338" s="163">
        <v>31909</v>
      </c>
      <c r="F1338" s="162">
        <f t="shared" si="62"/>
        <v>1758</v>
      </c>
      <c r="G1338" s="164">
        <f t="shared" si="61"/>
        <v>1294</v>
      </c>
      <c r="H1338" s="163">
        <v>14</v>
      </c>
    </row>
    <row r="1339" spans="1:8" x14ac:dyDescent="0.2">
      <c r="A1339" s="159">
        <v>1328</v>
      </c>
      <c r="B1339" s="160">
        <f t="shared" si="63"/>
        <v>141.27000000000001</v>
      </c>
      <c r="C1339" s="161">
        <v>278.20999999999998</v>
      </c>
      <c r="D1339" s="162">
        <v>44710</v>
      </c>
      <c r="E1339" s="163">
        <v>31909</v>
      </c>
      <c r="F1339" s="162">
        <f t="shared" si="62"/>
        <v>1758</v>
      </c>
      <c r="G1339" s="164">
        <f t="shared" si="61"/>
        <v>1294</v>
      </c>
      <c r="H1339" s="163">
        <v>14</v>
      </c>
    </row>
    <row r="1340" spans="1:8" x14ac:dyDescent="0.2">
      <c r="A1340" s="159">
        <v>1329</v>
      </c>
      <c r="B1340" s="160">
        <f t="shared" si="63"/>
        <v>141.27000000000001</v>
      </c>
      <c r="C1340" s="161">
        <v>278.20999999999998</v>
      </c>
      <c r="D1340" s="162">
        <v>44710</v>
      </c>
      <c r="E1340" s="163">
        <v>31909</v>
      </c>
      <c r="F1340" s="162">
        <f t="shared" si="62"/>
        <v>1758</v>
      </c>
      <c r="G1340" s="164">
        <f t="shared" si="61"/>
        <v>1294</v>
      </c>
      <c r="H1340" s="163">
        <v>14</v>
      </c>
    </row>
    <row r="1341" spans="1:8" x14ac:dyDescent="0.2">
      <c r="A1341" s="159">
        <v>1330</v>
      </c>
      <c r="B1341" s="160">
        <f t="shared" si="63"/>
        <v>141.27000000000001</v>
      </c>
      <c r="C1341" s="161">
        <v>278.20999999999998</v>
      </c>
      <c r="D1341" s="162">
        <v>44710</v>
      </c>
      <c r="E1341" s="163">
        <v>31909</v>
      </c>
      <c r="F1341" s="162">
        <f t="shared" si="62"/>
        <v>1758</v>
      </c>
      <c r="G1341" s="164">
        <f t="shared" si="61"/>
        <v>1294</v>
      </c>
      <c r="H1341" s="163">
        <v>14</v>
      </c>
    </row>
    <row r="1342" spans="1:8" x14ac:dyDescent="0.2">
      <c r="A1342" s="159">
        <v>1331</v>
      </c>
      <c r="B1342" s="160">
        <f t="shared" si="63"/>
        <v>141.27000000000001</v>
      </c>
      <c r="C1342" s="161">
        <v>278.20999999999998</v>
      </c>
      <c r="D1342" s="162">
        <v>44710</v>
      </c>
      <c r="E1342" s="163">
        <v>31909</v>
      </c>
      <c r="F1342" s="162">
        <f t="shared" si="62"/>
        <v>1758</v>
      </c>
      <c r="G1342" s="164">
        <f t="shared" si="61"/>
        <v>1294</v>
      </c>
      <c r="H1342" s="163">
        <v>14</v>
      </c>
    </row>
    <row r="1343" spans="1:8" x14ac:dyDescent="0.2">
      <c r="A1343" s="159">
        <v>1332</v>
      </c>
      <c r="B1343" s="160">
        <f t="shared" si="63"/>
        <v>141.27000000000001</v>
      </c>
      <c r="C1343" s="161">
        <v>278.20999999999998</v>
      </c>
      <c r="D1343" s="162">
        <v>44710</v>
      </c>
      <c r="E1343" s="163">
        <v>31909</v>
      </c>
      <c r="F1343" s="162">
        <f t="shared" si="62"/>
        <v>1758</v>
      </c>
      <c r="G1343" s="164">
        <f t="shared" si="61"/>
        <v>1294</v>
      </c>
      <c r="H1343" s="163">
        <v>14</v>
      </c>
    </row>
    <row r="1344" spans="1:8" x14ac:dyDescent="0.2">
      <c r="A1344" s="159">
        <v>1333</v>
      </c>
      <c r="B1344" s="160">
        <f t="shared" si="63"/>
        <v>141.28</v>
      </c>
      <c r="C1344" s="161">
        <v>278.20999999999998</v>
      </c>
      <c r="D1344" s="162">
        <v>44710</v>
      </c>
      <c r="E1344" s="163">
        <v>31909</v>
      </c>
      <c r="F1344" s="162">
        <f t="shared" si="62"/>
        <v>1758</v>
      </c>
      <c r="G1344" s="164">
        <f t="shared" si="61"/>
        <v>1293</v>
      </c>
      <c r="H1344" s="163">
        <v>14</v>
      </c>
    </row>
    <row r="1345" spans="1:8" x14ac:dyDescent="0.2">
      <c r="A1345" s="159">
        <v>1334</v>
      </c>
      <c r="B1345" s="160">
        <f t="shared" si="63"/>
        <v>141.28</v>
      </c>
      <c r="C1345" s="161">
        <v>278.20999999999998</v>
      </c>
      <c r="D1345" s="162">
        <v>44710</v>
      </c>
      <c r="E1345" s="163">
        <v>31909</v>
      </c>
      <c r="F1345" s="162">
        <f t="shared" si="62"/>
        <v>1758</v>
      </c>
      <c r="G1345" s="164">
        <f t="shared" si="61"/>
        <v>1293</v>
      </c>
      <c r="H1345" s="163">
        <v>14</v>
      </c>
    </row>
    <row r="1346" spans="1:8" x14ac:dyDescent="0.2">
      <c r="A1346" s="159">
        <v>1335</v>
      </c>
      <c r="B1346" s="160">
        <f t="shared" si="63"/>
        <v>141.28</v>
      </c>
      <c r="C1346" s="161">
        <v>278.20999999999998</v>
      </c>
      <c r="D1346" s="162">
        <v>44710</v>
      </c>
      <c r="E1346" s="163">
        <v>31909</v>
      </c>
      <c r="F1346" s="162">
        <f t="shared" si="62"/>
        <v>1758</v>
      </c>
      <c r="G1346" s="164">
        <f t="shared" si="61"/>
        <v>1293</v>
      </c>
      <c r="H1346" s="163">
        <v>14</v>
      </c>
    </row>
    <row r="1347" spans="1:8" x14ac:dyDescent="0.2">
      <c r="A1347" s="159">
        <v>1336</v>
      </c>
      <c r="B1347" s="160">
        <f t="shared" si="63"/>
        <v>141.28</v>
      </c>
      <c r="C1347" s="161">
        <v>278.20999999999998</v>
      </c>
      <c r="D1347" s="162">
        <v>44710</v>
      </c>
      <c r="E1347" s="163">
        <v>31909</v>
      </c>
      <c r="F1347" s="162">
        <f t="shared" si="62"/>
        <v>1758</v>
      </c>
      <c r="G1347" s="164">
        <f t="shared" si="61"/>
        <v>1293</v>
      </c>
      <c r="H1347" s="163">
        <v>14</v>
      </c>
    </row>
    <row r="1348" spans="1:8" x14ac:dyDescent="0.2">
      <c r="A1348" s="159">
        <v>1337</v>
      </c>
      <c r="B1348" s="160">
        <f t="shared" si="63"/>
        <v>141.28</v>
      </c>
      <c r="C1348" s="161">
        <v>278.20999999999998</v>
      </c>
      <c r="D1348" s="162">
        <v>44710</v>
      </c>
      <c r="E1348" s="163">
        <v>31909</v>
      </c>
      <c r="F1348" s="162">
        <f t="shared" si="62"/>
        <v>1758</v>
      </c>
      <c r="G1348" s="164">
        <f t="shared" si="61"/>
        <v>1293</v>
      </c>
      <c r="H1348" s="163">
        <v>14</v>
      </c>
    </row>
    <row r="1349" spans="1:8" x14ac:dyDescent="0.2">
      <c r="A1349" s="159">
        <v>1338</v>
      </c>
      <c r="B1349" s="160">
        <f t="shared" si="63"/>
        <v>141.29</v>
      </c>
      <c r="C1349" s="161">
        <v>278.20999999999998</v>
      </c>
      <c r="D1349" s="162">
        <v>44710</v>
      </c>
      <c r="E1349" s="163">
        <v>31909</v>
      </c>
      <c r="F1349" s="162">
        <f t="shared" si="62"/>
        <v>1758</v>
      </c>
      <c r="G1349" s="164">
        <f t="shared" si="61"/>
        <v>1293</v>
      </c>
      <c r="H1349" s="163">
        <v>14</v>
      </c>
    </row>
    <row r="1350" spans="1:8" x14ac:dyDescent="0.2">
      <c r="A1350" s="159">
        <v>1339</v>
      </c>
      <c r="B1350" s="160">
        <f t="shared" si="63"/>
        <v>141.29</v>
      </c>
      <c r="C1350" s="161">
        <v>278.20999999999998</v>
      </c>
      <c r="D1350" s="162">
        <v>44710</v>
      </c>
      <c r="E1350" s="163">
        <v>31909</v>
      </c>
      <c r="F1350" s="162">
        <f t="shared" si="62"/>
        <v>1758</v>
      </c>
      <c r="G1350" s="164">
        <f t="shared" si="61"/>
        <v>1293</v>
      </c>
      <c r="H1350" s="163">
        <v>14</v>
      </c>
    </row>
    <row r="1351" spans="1:8" x14ac:dyDescent="0.2">
      <c r="A1351" s="159">
        <v>1340</v>
      </c>
      <c r="B1351" s="160">
        <f t="shared" si="63"/>
        <v>141.29</v>
      </c>
      <c r="C1351" s="161">
        <v>278.20999999999998</v>
      </c>
      <c r="D1351" s="162">
        <v>44710</v>
      </c>
      <c r="E1351" s="163">
        <v>31909</v>
      </c>
      <c r="F1351" s="162">
        <f t="shared" si="62"/>
        <v>1758</v>
      </c>
      <c r="G1351" s="164">
        <f t="shared" si="61"/>
        <v>1293</v>
      </c>
      <c r="H1351" s="163">
        <v>14</v>
      </c>
    </row>
    <row r="1352" spans="1:8" x14ac:dyDescent="0.2">
      <c r="A1352" s="159">
        <v>1341</v>
      </c>
      <c r="B1352" s="160">
        <f t="shared" si="63"/>
        <v>141.29</v>
      </c>
      <c r="C1352" s="161">
        <v>278.20999999999998</v>
      </c>
      <c r="D1352" s="162">
        <v>44710</v>
      </c>
      <c r="E1352" s="163">
        <v>31909</v>
      </c>
      <c r="F1352" s="162">
        <f t="shared" si="62"/>
        <v>1758</v>
      </c>
      <c r="G1352" s="164">
        <f t="shared" si="61"/>
        <v>1293</v>
      </c>
      <c r="H1352" s="163">
        <v>14</v>
      </c>
    </row>
    <row r="1353" spans="1:8" x14ac:dyDescent="0.2">
      <c r="A1353" s="159">
        <v>1342</v>
      </c>
      <c r="B1353" s="160">
        <f t="shared" si="63"/>
        <v>141.30000000000001</v>
      </c>
      <c r="C1353" s="161">
        <v>278.20999999999998</v>
      </c>
      <c r="D1353" s="162">
        <v>44710</v>
      </c>
      <c r="E1353" s="163">
        <v>31909</v>
      </c>
      <c r="F1353" s="162">
        <f t="shared" si="62"/>
        <v>1757</v>
      </c>
      <c r="G1353" s="164">
        <f t="shared" si="61"/>
        <v>1293</v>
      </c>
      <c r="H1353" s="163">
        <v>14</v>
      </c>
    </row>
    <row r="1354" spans="1:8" x14ac:dyDescent="0.2">
      <c r="A1354" s="159">
        <v>1343</v>
      </c>
      <c r="B1354" s="160">
        <f t="shared" si="63"/>
        <v>141.30000000000001</v>
      </c>
      <c r="C1354" s="161">
        <v>278.20999999999998</v>
      </c>
      <c r="D1354" s="162">
        <v>44710</v>
      </c>
      <c r="E1354" s="163">
        <v>31909</v>
      </c>
      <c r="F1354" s="162">
        <f t="shared" si="62"/>
        <v>1757</v>
      </c>
      <c r="G1354" s="164">
        <f t="shared" si="61"/>
        <v>1293</v>
      </c>
      <c r="H1354" s="163">
        <v>14</v>
      </c>
    </row>
    <row r="1355" spans="1:8" x14ac:dyDescent="0.2">
      <c r="A1355" s="159">
        <v>1344</v>
      </c>
      <c r="B1355" s="160">
        <f t="shared" si="63"/>
        <v>141.30000000000001</v>
      </c>
      <c r="C1355" s="161">
        <v>278.20999999999998</v>
      </c>
      <c r="D1355" s="162">
        <v>44710</v>
      </c>
      <c r="E1355" s="163">
        <v>31909</v>
      </c>
      <c r="F1355" s="162">
        <f t="shared" si="62"/>
        <v>1757</v>
      </c>
      <c r="G1355" s="164">
        <f t="shared" si="61"/>
        <v>1293</v>
      </c>
      <c r="H1355" s="163">
        <v>14</v>
      </c>
    </row>
    <row r="1356" spans="1:8" x14ac:dyDescent="0.2">
      <c r="A1356" s="159">
        <v>1345</v>
      </c>
      <c r="B1356" s="160">
        <f t="shared" si="63"/>
        <v>141.30000000000001</v>
      </c>
      <c r="C1356" s="161">
        <v>278.20999999999998</v>
      </c>
      <c r="D1356" s="162">
        <v>44710</v>
      </c>
      <c r="E1356" s="163">
        <v>31909</v>
      </c>
      <c r="F1356" s="162">
        <f t="shared" si="62"/>
        <v>1757</v>
      </c>
      <c r="G1356" s="164">
        <f t="shared" si="61"/>
        <v>1293</v>
      </c>
      <c r="H1356" s="163">
        <v>14</v>
      </c>
    </row>
    <row r="1357" spans="1:8" x14ac:dyDescent="0.2">
      <c r="A1357" s="159">
        <v>1346</v>
      </c>
      <c r="B1357" s="160">
        <f t="shared" si="63"/>
        <v>141.30000000000001</v>
      </c>
      <c r="C1357" s="161">
        <v>278.20999999999998</v>
      </c>
      <c r="D1357" s="162">
        <v>44710</v>
      </c>
      <c r="E1357" s="163">
        <v>31909</v>
      </c>
      <c r="F1357" s="162">
        <f t="shared" si="62"/>
        <v>1757</v>
      </c>
      <c r="G1357" s="164">
        <f t="shared" si="61"/>
        <v>1293</v>
      </c>
      <c r="H1357" s="163">
        <v>14</v>
      </c>
    </row>
    <row r="1358" spans="1:8" x14ac:dyDescent="0.2">
      <c r="A1358" s="159">
        <v>1347</v>
      </c>
      <c r="B1358" s="160">
        <f t="shared" si="63"/>
        <v>141.31</v>
      </c>
      <c r="C1358" s="161">
        <v>278.20999999999998</v>
      </c>
      <c r="D1358" s="162">
        <v>44710</v>
      </c>
      <c r="E1358" s="163">
        <v>31909</v>
      </c>
      <c r="F1358" s="162">
        <f t="shared" si="62"/>
        <v>1757</v>
      </c>
      <c r="G1358" s="164">
        <f t="shared" ref="G1358:G1421" si="64">ROUND(0.25*12*(1/B1358*D1358+1/C1358*E1358),0)</f>
        <v>1293</v>
      </c>
      <c r="H1358" s="163">
        <v>14</v>
      </c>
    </row>
    <row r="1359" spans="1:8" x14ac:dyDescent="0.2">
      <c r="A1359" s="159">
        <v>1348</v>
      </c>
      <c r="B1359" s="160">
        <f t="shared" si="63"/>
        <v>141.31</v>
      </c>
      <c r="C1359" s="161">
        <v>278.20999999999998</v>
      </c>
      <c r="D1359" s="162">
        <v>44710</v>
      </c>
      <c r="E1359" s="163">
        <v>31909</v>
      </c>
      <c r="F1359" s="162">
        <f t="shared" ref="F1359:F1422" si="65">ROUND(0.25*12*1.348*(1/B1359*D1359+1/C1359*E1359)+H1359,0)</f>
        <v>1757</v>
      </c>
      <c r="G1359" s="164">
        <f t="shared" si="64"/>
        <v>1293</v>
      </c>
      <c r="H1359" s="163">
        <v>14</v>
      </c>
    </row>
    <row r="1360" spans="1:8" x14ac:dyDescent="0.2">
      <c r="A1360" s="159">
        <v>1349</v>
      </c>
      <c r="B1360" s="160">
        <f t="shared" si="63"/>
        <v>141.31</v>
      </c>
      <c r="C1360" s="161">
        <v>278.20999999999998</v>
      </c>
      <c r="D1360" s="162">
        <v>44710</v>
      </c>
      <c r="E1360" s="163">
        <v>31909</v>
      </c>
      <c r="F1360" s="162">
        <f t="shared" si="65"/>
        <v>1757</v>
      </c>
      <c r="G1360" s="164">
        <f t="shared" si="64"/>
        <v>1293</v>
      </c>
      <c r="H1360" s="163">
        <v>14</v>
      </c>
    </row>
    <row r="1361" spans="1:8" x14ac:dyDescent="0.2">
      <c r="A1361" s="159">
        <v>1350</v>
      </c>
      <c r="B1361" s="160">
        <f t="shared" si="63"/>
        <v>141.31</v>
      </c>
      <c r="C1361" s="161">
        <v>278.20999999999998</v>
      </c>
      <c r="D1361" s="162">
        <v>44710</v>
      </c>
      <c r="E1361" s="163">
        <v>31909</v>
      </c>
      <c r="F1361" s="162">
        <f t="shared" si="65"/>
        <v>1757</v>
      </c>
      <c r="G1361" s="164">
        <f t="shared" si="64"/>
        <v>1293</v>
      </c>
      <c r="H1361" s="163">
        <v>14</v>
      </c>
    </row>
    <row r="1362" spans="1:8" x14ac:dyDescent="0.2">
      <c r="A1362" s="159">
        <v>1351</v>
      </c>
      <c r="B1362" s="160">
        <f t="shared" si="63"/>
        <v>141.31</v>
      </c>
      <c r="C1362" s="161">
        <v>278.20999999999998</v>
      </c>
      <c r="D1362" s="162">
        <v>44710</v>
      </c>
      <c r="E1362" s="163">
        <v>31909</v>
      </c>
      <c r="F1362" s="162">
        <f t="shared" si="65"/>
        <v>1757</v>
      </c>
      <c r="G1362" s="164">
        <f t="shared" si="64"/>
        <v>1293</v>
      </c>
      <c r="H1362" s="163">
        <v>14</v>
      </c>
    </row>
    <row r="1363" spans="1:8" x14ac:dyDescent="0.2">
      <c r="A1363" s="159">
        <v>1352</v>
      </c>
      <c r="B1363" s="160">
        <f t="shared" si="63"/>
        <v>141.32</v>
      </c>
      <c r="C1363" s="161">
        <v>278.20999999999998</v>
      </c>
      <c r="D1363" s="162">
        <v>44710</v>
      </c>
      <c r="E1363" s="163">
        <v>31909</v>
      </c>
      <c r="F1363" s="162">
        <f t="shared" si="65"/>
        <v>1757</v>
      </c>
      <c r="G1363" s="164">
        <f t="shared" si="64"/>
        <v>1293</v>
      </c>
      <c r="H1363" s="163">
        <v>14</v>
      </c>
    </row>
    <row r="1364" spans="1:8" x14ac:dyDescent="0.2">
      <c r="A1364" s="159">
        <v>1353</v>
      </c>
      <c r="B1364" s="160">
        <f t="shared" si="63"/>
        <v>141.32</v>
      </c>
      <c r="C1364" s="161">
        <v>278.20999999999998</v>
      </c>
      <c r="D1364" s="162">
        <v>44710</v>
      </c>
      <c r="E1364" s="163">
        <v>31909</v>
      </c>
      <c r="F1364" s="162">
        <f t="shared" si="65"/>
        <v>1757</v>
      </c>
      <c r="G1364" s="164">
        <f t="shared" si="64"/>
        <v>1293</v>
      </c>
      <c r="H1364" s="163">
        <v>14</v>
      </c>
    </row>
    <row r="1365" spans="1:8" x14ac:dyDescent="0.2">
      <c r="A1365" s="159">
        <v>1354</v>
      </c>
      <c r="B1365" s="160">
        <f t="shared" si="63"/>
        <v>141.32</v>
      </c>
      <c r="C1365" s="161">
        <v>278.20999999999998</v>
      </c>
      <c r="D1365" s="162">
        <v>44710</v>
      </c>
      <c r="E1365" s="163">
        <v>31909</v>
      </c>
      <c r="F1365" s="162">
        <f t="shared" si="65"/>
        <v>1757</v>
      </c>
      <c r="G1365" s="164">
        <f t="shared" si="64"/>
        <v>1293</v>
      </c>
      <c r="H1365" s="163">
        <v>14</v>
      </c>
    </row>
    <row r="1366" spans="1:8" x14ac:dyDescent="0.2">
      <c r="A1366" s="159">
        <v>1355</v>
      </c>
      <c r="B1366" s="160">
        <f t="shared" si="63"/>
        <v>141.32</v>
      </c>
      <c r="C1366" s="161">
        <v>278.20999999999998</v>
      </c>
      <c r="D1366" s="162">
        <v>44710</v>
      </c>
      <c r="E1366" s="163">
        <v>31909</v>
      </c>
      <c r="F1366" s="162">
        <f t="shared" si="65"/>
        <v>1757</v>
      </c>
      <c r="G1366" s="164">
        <f t="shared" si="64"/>
        <v>1293</v>
      </c>
      <c r="H1366" s="163">
        <v>14</v>
      </c>
    </row>
    <row r="1367" spans="1:8" x14ac:dyDescent="0.2">
      <c r="A1367" s="159">
        <v>1356</v>
      </c>
      <c r="B1367" s="160">
        <f t="shared" si="63"/>
        <v>141.33000000000001</v>
      </c>
      <c r="C1367" s="161">
        <v>278.20999999999998</v>
      </c>
      <c r="D1367" s="162">
        <v>44710</v>
      </c>
      <c r="E1367" s="163">
        <v>31909</v>
      </c>
      <c r="F1367" s="162">
        <f t="shared" si="65"/>
        <v>1757</v>
      </c>
      <c r="G1367" s="164">
        <f t="shared" si="64"/>
        <v>1293</v>
      </c>
      <c r="H1367" s="163">
        <v>14</v>
      </c>
    </row>
    <row r="1368" spans="1:8" x14ac:dyDescent="0.2">
      <c r="A1368" s="159">
        <v>1357</v>
      </c>
      <c r="B1368" s="160">
        <f t="shared" si="63"/>
        <v>141.33000000000001</v>
      </c>
      <c r="C1368" s="161">
        <v>278.20999999999998</v>
      </c>
      <c r="D1368" s="162">
        <v>44710</v>
      </c>
      <c r="E1368" s="163">
        <v>31909</v>
      </c>
      <c r="F1368" s="162">
        <f t="shared" si="65"/>
        <v>1757</v>
      </c>
      <c r="G1368" s="164">
        <f t="shared" si="64"/>
        <v>1293</v>
      </c>
      <c r="H1368" s="163">
        <v>14</v>
      </c>
    </row>
    <row r="1369" spans="1:8" x14ac:dyDescent="0.2">
      <c r="A1369" s="159">
        <v>1358</v>
      </c>
      <c r="B1369" s="160">
        <f t="shared" si="63"/>
        <v>141.33000000000001</v>
      </c>
      <c r="C1369" s="161">
        <v>278.20999999999998</v>
      </c>
      <c r="D1369" s="162">
        <v>44710</v>
      </c>
      <c r="E1369" s="163">
        <v>31909</v>
      </c>
      <c r="F1369" s="162">
        <f t="shared" si="65"/>
        <v>1757</v>
      </c>
      <c r="G1369" s="164">
        <f t="shared" si="64"/>
        <v>1293</v>
      </c>
      <c r="H1369" s="163">
        <v>14</v>
      </c>
    </row>
    <row r="1370" spans="1:8" x14ac:dyDescent="0.2">
      <c r="A1370" s="159">
        <v>1359</v>
      </c>
      <c r="B1370" s="160">
        <f t="shared" si="63"/>
        <v>141.33000000000001</v>
      </c>
      <c r="C1370" s="161">
        <v>278.20999999999998</v>
      </c>
      <c r="D1370" s="162">
        <v>44710</v>
      </c>
      <c r="E1370" s="163">
        <v>31909</v>
      </c>
      <c r="F1370" s="162">
        <f t="shared" si="65"/>
        <v>1757</v>
      </c>
      <c r="G1370" s="164">
        <f t="shared" si="64"/>
        <v>1293</v>
      </c>
      <c r="H1370" s="163">
        <v>14</v>
      </c>
    </row>
    <row r="1371" spans="1:8" x14ac:dyDescent="0.2">
      <c r="A1371" s="159">
        <v>1360</v>
      </c>
      <c r="B1371" s="160">
        <f t="shared" si="63"/>
        <v>141.33000000000001</v>
      </c>
      <c r="C1371" s="161">
        <v>278.20999999999998</v>
      </c>
      <c r="D1371" s="162">
        <v>44710</v>
      </c>
      <c r="E1371" s="163">
        <v>31909</v>
      </c>
      <c r="F1371" s="162">
        <f t="shared" si="65"/>
        <v>1757</v>
      </c>
      <c r="G1371" s="164">
        <f t="shared" si="64"/>
        <v>1293</v>
      </c>
      <c r="H1371" s="163">
        <v>14</v>
      </c>
    </row>
    <row r="1372" spans="1:8" x14ac:dyDescent="0.2">
      <c r="A1372" s="159">
        <v>1361</v>
      </c>
      <c r="B1372" s="160">
        <f t="shared" si="63"/>
        <v>141.34</v>
      </c>
      <c r="C1372" s="161">
        <v>278.20999999999998</v>
      </c>
      <c r="D1372" s="162">
        <v>44710</v>
      </c>
      <c r="E1372" s="163">
        <v>31909</v>
      </c>
      <c r="F1372" s="162">
        <f t="shared" si="65"/>
        <v>1757</v>
      </c>
      <c r="G1372" s="164">
        <f t="shared" si="64"/>
        <v>1293</v>
      </c>
      <c r="H1372" s="163">
        <v>14</v>
      </c>
    </row>
    <row r="1373" spans="1:8" x14ac:dyDescent="0.2">
      <c r="A1373" s="159">
        <v>1362</v>
      </c>
      <c r="B1373" s="160">
        <f t="shared" si="63"/>
        <v>141.34</v>
      </c>
      <c r="C1373" s="161">
        <v>278.20999999999998</v>
      </c>
      <c r="D1373" s="162">
        <v>44710</v>
      </c>
      <c r="E1373" s="163">
        <v>31909</v>
      </c>
      <c r="F1373" s="162">
        <f t="shared" si="65"/>
        <v>1757</v>
      </c>
      <c r="G1373" s="164">
        <f t="shared" si="64"/>
        <v>1293</v>
      </c>
      <c r="H1373" s="163">
        <v>14</v>
      </c>
    </row>
    <row r="1374" spans="1:8" x14ac:dyDescent="0.2">
      <c r="A1374" s="159">
        <v>1363</v>
      </c>
      <c r="B1374" s="160">
        <f t="shared" si="63"/>
        <v>141.34</v>
      </c>
      <c r="C1374" s="161">
        <v>278.20999999999998</v>
      </c>
      <c r="D1374" s="162">
        <v>44710</v>
      </c>
      <c r="E1374" s="163">
        <v>31909</v>
      </c>
      <c r="F1374" s="162">
        <f t="shared" si="65"/>
        <v>1757</v>
      </c>
      <c r="G1374" s="164">
        <f t="shared" si="64"/>
        <v>1293</v>
      </c>
      <c r="H1374" s="163">
        <v>14</v>
      </c>
    </row>
    <row r="1375" spans="1:8" x14ac:dyDescent="0.2">
      <c r="A1375" s="159">
        <v>1364</v>
      </c>
      <c r="B1375" s="160">
        <f t="shared" si="63"/>
        <v>141.34</v>
      </c>
      <c r="C1375" s="161">
        <v>278.20999999999998</v>
      </c>
      <c r="D1375" s="162">
        <v>44710</v>
      </c>
      <c r="E1375" s="163">
        <v>31909</v>
      </c>
      <c r="F1375" s="162">
        <f t="shared" si="65"/>
        <v>1757</v>
      </c>
      <c r="G1375" s="164">
        <f t="shared" si="64"/>
        <v>1293</v>
      </c>
      <c r="H1375" s="163">
        <v>14</v>
      </c>
    </row>
    <row r="1376" spans="1:8" x14ac:dyDescent="0.2">
      <c r="A1376" s="159">
        <v>1365</v>
      </c>
      <c r="B1376" s="160">
        <f t="shared" si="63"/>
        <v>141.34</v>
      </c>
      <c r="C1376" s="161">
        <v>278.20999999999998</v>
      </c>
      <c r="D1376" s="162">
        <v>44710</v>
      </c>
      <c r="E1376" s="163">
        <v>31909</v>
      </c>
      <c r="F1376" s="162">
        <f t="shared" si="65"/>
        <v>1757</v>
      </c>
      <c r="G1376" s="164">
        <f t="shared" si="64"/>
        <v>1293</v>
      </c>
      <c r="H1376" s="163">
        <v>14</v>
      </c>
    </row>
    <row r="1377" spans="1:8" x14ac:dyDescent="0.2">
      <c r="A1377" s="159">
        <v>1366</v>
      </c>
      <c r="B1377" s="160">
        <f t="shared" si="63"/>
        <v>141.35</v>
      </c>
      <c r="C1377" s="161">
        <v>278.20999999999998</v>
      </c>
      <c r="D1377" s="162">
        <v>44710</v>
      </c>
      <c r="E1377" s="163">
        <v>31909</v>
      </c>
      <c r="F1377" s="162">
        <f t="shared" si="65"/>
        <v>1757</v>
      </c>
      <c r="G1377" s="164">
        <f t="shared" si="64"/>
        <v>1293</v>
      </c>
      <c r="H1377" s="163">
        <v>14</v>
      </c>
    </row>
    <row r="1378" spans="1:8" x14ac:dyDescent="0.2">
      <c r="A1378" s="159">
        <v>1367</v>
      </c>
      <c r="B1378" s="160">
        <f t="shared" si="63"/>
        <v>141.35</v>
      </c>
      <c r="C1378" s="161">
        <v>278.20999999999998</v>
      </c>
      <c r="D1378" s="162">
        <v>44710</v>
      </c>
      <c r="E1378" s="163">
        <v>31909</v>
      </c>
      <c r="F1378" s="162">
        <f t="shared" si="65"/>
        <v>1757</v>
      </c>
      <c r="G1378" s="164">
        <f t="shared" si="64"/>
        <v>1293</v>
      </c>
      <c r="H1378" s="163">
        <v>14</v>
      </c>
    </row>
    <row r="1379" spans="1:8" x14ac:dyDescent="0.2">
      <c r="A1379" s="159">
        <v>1368</v>
      </c>
      <c r="B1379" s="160">
        <f t="shared" si="63"/>
        <v>141.35</v>
      </c>
      <c r="C1379" s="161">
        <v>278.20999999999998</v>
      </c>
      <c r="D1379" s="162">
        <v>44710</v>
      </c>
      <c r="E1379" s="163">
        <v>31909</v>
      </c>
      <c r="F1379" s="162">
        <f t="shared" si="65"/>
        <v>1757</v>
      </c>
      <c r="G1379" s="164">
        <f t="shared" si="64"/>
        <v>1293</v>
      </c>
      <c r="H1379" s="163">
        <v>14</v>
      </c>
    </row>
    <row r="1380" spans="1:8" x14ac:dyDescent="0.2">
      <c r="A1380" s="159">
        <v>1369</v>
      </c>
      <c r="B1380" s="160">
        <f t="shared" si="63"/>
        <v>141.35</v>
      </c>
      <c r="C1380" s="161">
        <v>278.20999999999998</v>
      </c>
      <c r="D1380" s="162">
        <v>44710</v>
      </c>
      <c r="E1380" s="163">
        <v>31909</v>
      </c>
      <c r="F1380" s="162">
        <f t="shared" si="65"/>
        <v>1757</v>
      </c>
      <c r="G1380" s="164">
        <f t="shared" si="64"/>
        <v>1293</v>
      </c>
      <c r="H1380" s="163">
        <v>14</v>
      </c>
    </row>
    <row r="1381" spans="1:8" x14ac:dyDescent="0.2">
      <c r="A1381" s="159">
        <v>1370</v>
      </c>
      <c r="B1381" s="160">
        <f t="shared" si="63"/>
        <v>141.36000000000001</v>
      </c>
      <c r="C1381" s="161">
        <v>278.20999999999998</v>
      </c>
      <c r="D1381" s="162">
        <v>44710</v>
      </c>
      <c r="E1381" s="163">
        <v>31909</v>
      </c>
      <c r="F1381" s="162">
        <f t="shared" si="65"/>
        <v>1757</v>
      </c>
      <c r="G1381" s="164">
        <f t="shared" si="64"/>
        <v>1293</v>
      </c>
      <c r="H1381" s="163">
        <v>14</v>
      </c>
    </row>
    <row r="1382" spans="1:8" x14ac:dyDescent="0.2">
      <c r="A1382" s="159">
        <v>1371</v>
      </c>
      <c r="B1382" s="160">
        <f t="shared" si="63"/>
        <v>141.36000000000001</v>
      </c>
      <c r="C1382" s="161">
        <v>278.20999999999998</v>
      </c>
      <c r="D1382" s="162">
        <v>44710</v>
      </c>
      <c r="E1382" s="163">
        <v>31909</v>
      </c>
      <c r="F1382" s="162">
        <f t="shared" si="65"/>
        <v>1757</v>
      </c>
      <c r="G1382" s="164">
        <f t="shared" si="64"/>
        <v>1293</v>
      </c>
      <c r="H1382" s="163">
        <v>14</v>
      </c>
    </row>
    <row r="1383" spans="1:8" x14ac:dyDescent="0.2">
      <c r="A1383" s="159">
        <v>1372</v>
      </c>
      <c r="B1383" s="160">
        <f t="shared" si="63"/>
        <v>141.36000000000001</v>
      </c>
      <c r="C1383" s="161">
        <v>278.20999999999998</v>
      </c>
      <c r="D1383" s="162">
        <v>44710</v>
      </c>
      <c r="E1383" s="163">
        <v>31909</v>
      </c>
      <c r="F1383" s="162">
        <f t="shared" si="65"/>
        <v>1757</v>
      </c>
      <c r="G1383" s="164">
        <f t="shared" si="64"/>
        <v>1293</v>
      </c>
      <c r="H1383" s="163">
        <v>14</v>
      </c>
    </row>
    <row r="1384" spans="1:8" x14ac:dyDescent="0.2">
      <c r="A1384" s="159">
        <v>1373</v>
      </c>
      <c r="B1384" s="160">
        <f t="shared" si="63"/>
        <v>141.36000000000001</v>
      </c>
      <c r="C1384" s="161">
        <v>278.20999999999998</v>
      </c>
      <c r="D1384" s="162">
        <v>44710</v>
      </c>
      <c r="E1384" s="163">
        <v>31909</v>
      </c>
      <c r="F1384" s="162">
        <f t="shared" si="65"/>
        <v>1757</v>
      </c>
      <c r="G1384" s="164">
        <f t="shared" si="64"/>
        <v>1293</v>
      </c>
      <c r="H1384" s="163">
        <v>14</v>
      </c>
    </row>
    <row r="1385" spans="1:8" x14ac:dyDescent="0.2">
      <c r="A1385" s="159">
        <v>1374</v>
      </c>
      <c r="B1385" s="160">
        <f t="shared" si="63"/>
        <v>141.36000000000001</v>
      </c>
      <c r="C1385" s="161">
        <v>278.20999999999998</v>
      </c>
      <c r="D1385" s="162">
        <v>44710</v>
      </c>
      <c r="E1385" s="163">
        <v>31909</v>
      </c>
      <c r="F1385" s="162">
        <f t="shared" si="65"/>
        <v>1757</v>
      </c>
      <c r="G1385" s="164">
        <f t="shared" si="64"/>
        <v>1293</v>
      </c>
      <c r="H1385" s="163">
        <v>14</v>
      </c>
    </row>
    <row r="1386" spans="1:8" x14ac:dyDescent="0.2">
      <c r="A1386" s="159">
        <v>1375</v>
      </c>
      <c r="B1386" s="160">
        <f t="shared" si="63"/>
        <v>141.37</v>
      </c>
      <c r="C1386" s="161">
        <v>278.20999999999998</v>
      </c>
      <c r="D1386" s="162">
        <v>44710</v>
      </c>
      <c r="E1386" s="163">
        <v>31909</v>
      </c>
      <c r="F1386" s="162">
        <f t="shared" si="65"/>
        <v>1757</v>
      </c>
      <c r="G1386" s="164">
        <f t="shared" si="64"/>
        <v>1293</v>
      </c>
      <c r="H1386" s="163">
        <v>14</v>
      </c>
    </row>
    <row r="1387" spans="1:8" x14ac:dyDescent="0.2">
      <c r="A1387" s="159">
        <v>1376</v>
      </c>
      <c r="B1387" s="160">
        <f t="shared" si="63"/>
        <v>141.37</v>
      </c>
      <c r="C1387" s="161">
        <v>278.20999999999998</v>
      </c>
      <c r="D1387" s="162">
        <v>44710</v>
      </c>
      <c r="E1387" s="163">
        <v>31909</v>
      </c>
      <c r="F1387" s="162">
        <f t="shared" si="65"/>
        <v>1757</v>
      </c>
      <c r="G1387" s="164">
        <f t="shared" si="64"/>
        <v>1293</v>
      </c>
      <c r="H1387" s="163">
        <v>14</v>
      </c>
    </row>
    <row r="1388" spans="1:8" x14ac:dyDescent="0.2">
      <c r="A1388" s="159">
        <v>1377</v>
      </c>
      <c r="B1388" s="160">
        <f t="shared" si="63"/>
        <v>141.37</v>
      </c>
      <c r="C1388" s="161">
        <v>278.20999999999998</v>
      </c>
      <c r="D1388" s="162">
        <v>44710</v>
      </c>
      <c r="E1388" s="163">
        <v>31909</v>
      </c>
      <c r="F1388" s="162">
        <f t="shared" si="65"/>
        <v>1757</v>
      </c>
      <c r="G1388" s="164">
        <f t="shared" si="64"/>
        <v>1293</v>
      </c>
      <c r="H1388" s="163">
        <v>14</v>
      </c>
    </row>
    <row r="1389" spans="1:8" x14ac:dyDescent="0.2">
      <c r="A1389" s="159">
        <v>1378</v>
      </c>
      <c r="B1389" s="160">
        <f t="shared" si="63"/>
        <v>141.37</v>
      </c>
      <c r="C1389" s="161">
        <v>278.20999999999998</v>
      </c>
      <c r="D1389" s="162">
        <v>44710</v>
      </c>
      <c r="E1389" s="163">
        <v>31909</v>
      </c>
      <c r="F1389" s="162">
        <f t="shared" si="65"/>
        <v>1757</v>
      </c>
      <c r="G1389" s="164">
        <f t="shared" si="64"/>
        <v>1293</v>
      </c>
      <c r="H1389" s="163">
        <v>14</v>
      </c>
    </row>
    <row r="1390" spans="1:8" x14ac:dyDescent="0.2">
      <c r="A1390" s="159">
        <v>1379</v>
      </c>
      <c r="B1390" s="160">
        <f t="shared" si="63"/>
        <v>141.37</v>
      </c>
      <c r="C1390" s="161">
        <v>278.20999999999998</v>
      </c>
      <c r="D1390" s="162">
        <v>44710</v>
      </c>
      <c r="E1390" s="163">
        <v>31909</v>
      </c>
      <c r="F1390" s="162">
        <f t="shared" si="65"/>
        <v>1757</v>
      </c>
      <c r="G1390" s="164">
        <f t="shared" si="64"/>
        <v>1293</v>
      </c>
      <c r="H1390" s="163">
        <v>14</v>
      </c>
    </row>
    <row r="1391" spans="1:8" x14ac:dyDescent="0.2">
      <c r="A1391" s="159">
        <v>1380</v>
      </c>
      <c r="B1391" s="160">
        <f t="shared" si="63"/>
        <v>141.38</v>
      </c>
      <c r="C1391" s="161">
        <v>278.20999999999998</v>
      </c>
      <c r="D1391" s="162">
        <v>44710</v>
      </c>
      <c r="E1391" s="163">
        <v>31909</v>
      </c>
      <c r="F1391" s="162">
        <f t="shared" si="65"/>
        <v>1757</v>
      </c>
      <c r="G1391" s="164">
        <f t="shared" si="64"/>
        <v>1293</v>
      </c>
      <c r="H1391" s="163">
        <v>14</v>
      </c>
    </row>
    <row r="1392" spans="1:8" x14ac:dyDescent="0.2">
      <c r="A1392" s="159">
        <v>1381</v>
      </c>
      <c r="B1392" s="160">
        <f t="shared" si="63"/>
        <v>141.38</v>
      </c>
      <c r="C1392" s="161">
        <v>278.20999999999998</v>
      </c>
      <c r="D1392" s="162">
        <v>44710</v>
      </c>
      <c r="E1392" s="163">
        <v>31909</v>
      </c>
      <c r="F1392" s="162">
        <f t="shared" si="65"/>
        <v>1757</v>
      </c>
      <c r="G1392" s="164">
        <f t="shared" si="64"/>
        <v>1293</v>
      </c>
      <c r="H1392" s="163">
        <v>14</v>
      </c>
    </row>
    <row r="1393" spans="1:8" x14ac:dyDescent="0.2">
      <c r="A1393" s="159">
        <v>1382</v>
      </c>
      <c r="B1393" s="160">
        <f t="shared" si="63"/>
        <v>141.38</v>
      </c>
      <c r="C1393" s="161">
        <v>278.20999999999998</v>
      </c>
      <c r="D1393" s="162">
        <v>44710</v>
      </c>
      <c r="E1393" s="163">
        <v>31909</v>
      </c>
      <c r="F1393" s="162">
        <f t="shared" si="65"/>
        <v>1757</v>
      </c>
      <c r="G1393" s="164">
        <f t="shared" si="64"/>
        <v>1293</v>
      </c>
      <c r="H1393" s="163">
        <v>14</v>
      </c>
    </row>
    <row r="1394" spans="1:8" x14ac:dyDescent="0.2">
      <c r="A1394" s="159">
        <v>1383</v>
      </c>
      <c r="B1394" s="160">
        <f t="shared" si="63"/>
        <v>141.38</v>
      </c>
      <c r="C1394" s="161">
        <v>278.20999999999998</v>
      </c>
      <c r="D1394" s="162">
        <v>44710</v>
      </c>
      <c r="E1394" s="163">
        <v>31909</v>
      </c>
      <c r="F1394" s="162">
        <f t="shared" si="65"/>
        <v>1757</v>
      </c>
      <c r="G1394" s="164">
        <f t="shared" si="64"/>
        <v>1293</v>
      </c>
      <c r="H1394" s="163">
        <v>14</v>
      </c>
    </row>
    <row r="1395" spans="1:8" x14ac:dyDescent="0.2">
      <c r="A1395" s="159">
        <v>1384</v>
      </c>
      <c r="B1395" s="160">
        <f t="shared" si="63"/>
        <v>141.38</v>
      </c>
      <c r="C1395" s="161">
        <v>278.20999999999998</v>
      </c>
      <c r="D1395" s="162">
        <v>44710</v>
      </c>
      <c r="E1395" s="163">
        <v>31909</v>
      </c>
      <c r="F1395" s="162">
        <f t="shared" si="65"/>
        <v>1757</v>
      </c>
      <c r="G1395" s="164">
        <f t="shared" si="64"/>
        <v>1293</v>
      </c>
      <c r="H1395" s="163">
        <v>14</v>
      </c>
    </row>
    <row r="1396" spans="1:8" x14ac:dyDescent="0.2">
      <c r="A1396" s="159">
        <v>1385</v>
      </c>
      <c r="B1396" s="160">
        <f t="shared" si="63"/>
        <v>141.38999999999999</v>
      </c>
      <c r="C1396" s="161">
        <v>278.20999999999998</v>
      </c>
      <c r="D1396" s="162">
        <v>44710</v>
      </c>
      <c r="E1396" s="163">
        <v>31909</v>
      </c>
      <c r="F1396" s="162">
        <f t="shared" si="65"/>
        <v>1757</v>
      </c>
      <c r="G1396" s="164">
        <f t="shared" si="64"/>
        <v>1293</v>
      </c>
      <c r="H1396" s="163">
        <v>14</v>
      </c>
    </row>
    <row r="1397" spans="1:8" x14ac:dyDescent="0.2">
      <c r="A1397" s="159">
        <v>1386</v>
      </c>
      <c r="B1397" s="160">
        <f t="shared" si="63"/>
        <v>141.38999999999999</v>
      </c>
      <c r="C1397" s="161">
        <v>278.20999999999998</v>
      </c>
      <c r="D1397" s="162">
        <v>44710</v>
      </c>
      <c r="E1397" s="163">
        <v>31909</v>
      </c>
      <c r="F1397" s="162">
        <f t="shared" si="65"/>
        <v>1757</v>
      </c>
      <c r="G1397" s="164">
        <f t="shared" si="64"/>
        <v>1293</v>
      </c>
      <c r="H1397" s="163">
        <v>14</v>
      </c>
    </row>
    <row r="1398" spans="1:8" x14ac:dyDescent="0.2">
      <c r="A1398" s="159">
        <v>1387</v>
      </c>
      <c r="B1398" s="160">
        <f t="shared" si="63"/>
        <v>141.38999999999999</v>
      </c>
      <c r="C1398" s="161">
        <v>278.20999999999998</v>
      </c>
      <c r="D1398" s="162">
        <v>44710</v>
      </c>
      <c r="E1398" s="163">
        <v>31909</v>
      </c>
      <c r="F1398" s="162">
        <f t="shared" si="65"/>
        <v>1757</v>
      </c>
      <c r="G1398" s="164">
        <f t="shared" si="64"/>
        <v>1293</v>
      </c>
      <c r="H1398" s="163">
        <v>14</v>
      </c>
    </row>
    <row r="1399" spans="1:8" x14ac:dyDescent="0.2">
      <c r="A1399" s="159">
        <v>1388</v>
      </c>
      <c r="B1399" s="160">
        <f t="shared" ref="B1399:B1462" si="66">ROUND(2.9*LN(A1399)+120.41,2)</f>
        <v>141.38999999999999</v>
      </c>
      <c r="C1399" s="161">
        <v>278.20999999999998</v>
      </c>
      <c r="D1399" s="162">
        <v>44710</v>
      </c>
      <c r="E1399" s="163">
        <v>31909</v>
      </c>
      <c r="F1399" s="162">
        <f t="shared" si="65"/>
        <v>1757</v>
      </c>
      <c r="G1399" s="164">
        <f t="shared" si="64"/>
        <v>1293</v>
      </c>
      <c r="H1399" s="163">
        <v>14</v>
      </c>
    </row>
    <row r="1400" spans="1:8" x14ac:dyDescent="0.2">
      <c r="A1400" s="159">
        <v>1389</v>
      </c>
      <c r="B1400" s="160">
        <f t="shared" si="66"/>
        <v>141.4</v>
      </c>
      <c r="C1400" s="161">
        <v>278.20999999999998</v>
      </c>
      <c r="D1400" s="162">
        <v>44710</v>
      </c>
      <c r="E1400" s="163">
        <v>31909</v>
      </c>
      <c r="F1400" s="162">
        <f t="shared" si="65"/>
        <v>1757</v>
      </c>
      <c r="G1400" s="164">
        <f t="shared" si="64"/>
        <v>1293</v>
      </c>
      <c r="H1400" s="163">
        <v>14</v>
      </c>
    </row>
    <row r="1401" spans="1:8" x14ac:dyDescent="0.2">
      <c r="A1401" s="159">
        <v>1390</v>
      </c>
      <c r="B1401" s="160">
        <f t="shared" si="66"/>
        <v>141.4</v>
      </c>
      <c r="C1401" s="161">
        <v>278.20999999999998</v>
      </c>
      <c r="D1401" s="162">
        <v>44710</v>
      </c>
      <c r="E1401" s="163">
        <v>31909</v>
      </c>
      <c r="F1401" s="162">
        <f t="shared" si="65"/>
        <v>1757</v>
      </c>
      <c r="G1401" s="164">
        <f t="shared" si="64"/>
        <v>1293</v>
      </c>
      <c r="H1401" s="163">
        <v>14</v>
      </c>
    </row>
    <row r="1402" spans="1:8" x14ac:dyDescent="0.2">
      <c r="A1402" s="159">
        <v>1391</v>
      </c>
      <c r="B1402" s="160">
        <f t="shared" si="66"/>
        <v>141.4</v>
      </c>
      <c r="C1402" s="161">
        <v>278.20999999999998</v>
      </c>
      <c r="D1402" s="162">
        <v>44710</v>
      </c>
      <c r="E1402" s="163">
        <v>31909</v>
      </c>
      <c r="F1402" s="162">
        <f t="shared" si="65"/>
        <v>1757</v>
      </c>
      <c r="G1402" s="164">
        <f t="shared" si="64"/>
        <v>1293</v>
      </c>
      <c r="H1402" s="163">
        <v>14</v>
      </c>
    </row>
    <row r="1403" spans="1:8" x14ac:dyDescent="0.2">
      <c r="A1403" s="159">
        <v>1392</v>
      </c>
      <c r="B1403" s="160">
        <f t="shared" si="66"/>
        <v>141.4</v>
      </c>
      <c r="C1403" s="161">
        <v>278.20999999999998</v>
      </c>
      <c r="D1403" s="162">
        <v>44710</v>
      </c>
      <c r="E1403" s="163">
        <v>31909</v>
      </c>
      <c r="F1403" s="162">
        <f t="shared" si="65"/>
        <v>1757</v>
      </c>
      <c r="G1403" s="164">
        <f t="shared" si="64"/>
        <v>1293</v>
      </c>
      <c r="H1403" s="163">
        <v>14</v>
      </c>
    </row>
    <row r="1404" spans="1:8" x14ac:dyDescent="0.2">
      <c r="A1404" s="159">
        <v>1393</v>
      </c>
      <c r="B1404" s="160">
        <f t="shared" si="66"/>
        <v>141.4</v>
      </c>
      <c r="C1404" s="161">
        <v>278.20999999999998</v>
      </c>
      <c r="D1404" s="162">
        <v>44710</v>
      </c>
      <c r="E1404" s="163">
        <v>31909</v>
      </c>
      <c r="F1404" s="162">
        <f t="shared" si="65"/>
        <v>1757</v>
      </c>
      <c r="G1404" s="164">
        <f t="shared" si="64"/>
        <v>1293</v>
      </c>
      <c r="H1404" s="163">
        <v>14</v>
      </c>
    </row>
    <row r="1405" spans="1:8" x14ac:dyDescent="0.2">
      <c r="A1405" s="159">
        <v>1394</v>
      </c>
      <c r="B1405" s="160">
        <f t="shared" si="66"/>
        <v>141.41</v>
      </c>
      <c r="C1405" s="161">
        <v>278.20999999999998</v>
      </c>
      <c r="D1405" s="162">
        <v>44710</v>
      </c>
      <c r="E1405" s="163">
        <v>31909</v>
      </c>
      <c r="F1405" s="162">
        <f t="shared" si="65"/>
        <v>1756</v>
      </c>
      <c r="G1405" s="164">
        <f t="shared" si="64"/>
        <v>1293</v>
      </c>
      <c r="H1405" s="163">
        <v>14</v>
      </c>
    </row>
    <row r="1406" spans="1:8" x14ac:dyDescent="0.2">
      <c r="A1406" s="159">
        <v>1395</v>
      </c>
      <c r="B1406" s="160">
        <f t="shared" si="66"/>
        <v>141.41</v>
      </c>
      <c r="C1406" s="161">
        <v>278.20999999999998</v>
      </c>
      <c r="D1406" s="162">
        <v>44710</v>
      </c>
      <c r="E1406" s="163">
        <v>31909</v>
      </c>
      <c r="F1406" s="162">
        <f t="shared" si="65"/>
        <v>1756</v>
      </c>
      <c r="G1406" s="164">
        <f t="shared" si="64"/>
        <v>1293</v>
      </c>
      <c r="H1406" s="163">
        <v>14</v>
      </c>
    </row>
    <row r="1407" spans="1:8" x14ac:dyDescent="0.2">
      <c r="A1407" s="159">
        <v>1396</v>
      </c>
      <c r="B1407" s="160">
        <f t="shared" si="66"/>
        <v>141.41</v>
      </c>
      <c r="C1407" s="161">
        <v>278.20999999999998</v>
      </c>
      <c r="D1407" s="162">
        <v>44710</v>
      </c>
      <c r="E1407" s="163">
        <v>31909</v>
      </c>
      <c r="F1407" s="162">
        <f t="shared" si="65"/>
        <v>1756</v>
      </c>
      <c r="G1407" s="164">
        <f t="shared" si="64"/>
        <v>1293</v>
      </c>
      <c r="H1407" s="163">
        <v>14</v>
      </c>
    </row>
    <row r="1408" spans="1:8" x14ac:dyDescent="0.2">
      <c r="A1408" s="159">
        <v>1397</v>
      </c>
      <c r="B1408" s="160">
        <f t="shared" si="66"/>
        <v>141.41</v>
      </c>
      <c r="C1408" s="161">
        <v>278.20999999999998</v>
      </c>
      <c r="D1408" s="162">
        <v>44710</v>
      </c>
      <c r="E1408" s="163">
        <v>31909</v>
      </c>
      <c r="F1408" s="162">
        <f t="shared" si="65"/>
        <v>1756</v>
      </c>
      <c r="G1408" s="164">
        <f t="shared" si="64"/>
        <v>1293</v>
      </c>
      <c r="H1408" s="163">
        <v>14</v>
      </c>
    </row>
    <row r="1409" spans="1:8" x14ac:dyDescent="0.2">
      <c r="A1409" s="159">
        <v>1398</v>
      </c>
      <c r="B1409" s="160">
        <f t="shared" si="66"/>
        <v>141.41</v>
      </c>
      <c r="C1409" s="161">
        <v>278.20999999999998</v>
      </c>
      <c r="D1409" s="162">
        <v>44710</v>
      </c>
      <c r="E1409" s="163">
        <v>31909</v>
      </c>
      <c r="F1409" s="162">
        <f t="shared" si="65"/>
        <v>1756</v>
      </c>
      <c r="G1409" s="164">
        <f t="shared" si="64"/>
        <v>1293</v>
      </c>
      <c r="H1409" s="163">
        <v>14</v>
      </c>
    </row>
    <row r="1410" spans="1:8" x14ac:dyDescent="0.2">
      <c r="A1410" s="159">
        <v>1399</v>
      </c>
      <c r="B1410" s="160">
        <f t="shared" si="66"/>
        <v>141.41999999999999</v>
      </c>
      <c r="C1410" s="161">
        <v>278.20999999999998</v>
      </c>
      <c r="D1410" s="162">
        <v>44710</v>
      </c>
      <c r="E1410" s="163">
        <v>31909</v>
      </c>
      <c r="F1410" s="162">
        <f t="shared" si="65"/>
        <v>1756</v>
      </c>
      <c r="G1410" s="164">
        <f t="shared" si="64"/>
        <v>1293</v>
      </c>
      <c r="H1410" s="163">
        <v>14</v>
      </c>
    </row>
    <row r="1411" spans="1:8" x14ac:dyDescent="0.2">
      <c r="A1411" s="159">
        <v>1400</v>
      </c>
      <c r="B1411" s="160">
        <f t="shared" si="66"/>
        <v>141.41999999999999</v>
      </c>
      <c r="C1411" s="161">
        <v>278.20999999999998</v>
      </c>
      <c r="D1411" s="162">
        <v>44710</v>
      </c>
      <c r="E1411" s="163">
        <v>31909</v>
      </c>
      <c r="F1411" s="162">
        <f t="shared" si="65"/>
        <v>1756</v>
      </c>
      <c r="G1411" s="164">
        <f t="shared" si="64"/>
        <v>1293</v>
      </c>
      <c r="H1411" s="163">
        <v>14</v>
      </c>
    </row>
    <row r="1412" spans="1:8" x14ac:dyDescent="0.2">
      <c r="A1412" s="159">
        <v>1401</v>
      </c>
      <c r="B1412" s="160">
        <f t="shared" si="66"/>
        <v>141.41999999999999</v>
      </c>
      <c r="C1412" s="161">
        <v>278.20999999999998</v>
      </c>
      <c r="D1412" s="162">
        <v>44710</v>
      </c>
      <c r="E1412" s="163">
        <v>31909</v>
      </c>
      <c r="F1412" s="162">
        <f t="shared" si="65"/>
        <v>1756</v>
      </c>
      <c r="G1412" s="164">
        <f t="shared" si="64"/>
        <v>1293</v>
      </c>
      <c r="H1412" s="163">
        <v>14</v>
      </c>
    </row>
    <row r="1413" spans="1:8" x14ac:dyDescent="0.2">
      <c r="A1413" s="159">
        <v>1402</v>
      </c>
      <c r="B1413" s="160">
        <f t="shared" si="66"/>
        <v>141.41999999999999</v>
      </c>
      <c r="C1413" s="161">
        <v>278.20999999999998</v>
      </c>
      <c r="D1413" s="162">
        <v>44710</v>
      </c>
      <c r="E1413" s="163">
        <v>31909</v>
      </c>
      <c r="F1413" s="162">
        <f t="shared" si="65"/>
        <v>1756</v>
      </c>
      <c r="G1413" s="164">
        <f t="shared" si="64"/>
        <v>1293</v>
      </c>
      <c r="H1413" s="163">
        <v>14</v>
      </c>
    </row>
    <row r="1414" spans="1:8" x14ac:dyDescent="0.2">
      <c r="A1414" s="159">
        <v>1403</v>
      </c>
      <c r="B1414" s="160">
        <f t="shared" si="66"/>
        <v>141.41999999999999</v>
      </c>
      <c r="C1414" s="161">
        <v>278.20999999999998</v>
      </c>
      <c r="D1414" s="162">
        <v>44710</v>
      </c>
      <c r="E1414" s="163">
        <v>31909</v>
      </c>
      <c r="F1414" s="162">
        <f t="shared" si="65"/>
        <v>1756</v>
      </c>
      <c r="G1414" s="164">
        <f t="shared" si="64"/>
        <v>1293</v>
      </c>
      <c r="H1414" s="163">
        <v>14</v>
      </c>
    </row>
    <row r="1415" spans="1:8" x14ac:dyDescent="0.2">
      <c r="A1415" s="159">
        <v>1404</v>
      </c>
      <c r="B1415" s="160">
        <f t="shared" si="66"/>
        <v>141.43</v>
      </c>
      <c r="C1415" s="161">
        <v>278.20999999999998</v>
      </c>
      <c r="D1415" s="162">
        <v>44710</v>
      </c>
      <c r="E1415" s="163">
        <v>31909</v>
      </c>
      <c r="F1415" s="162">
        <f t="shared" si="65"/>
        <v>1756</v>
      </c>
      <c r="G1415" s="164">
        <f t="shared" si="64"/>
        <v>1292</v>
      </c>
      <c r="H1415" s="163">
        <v>14</v>
      </c>
    </row>
    <row r="1416" spans="1:8" x14ac:dyDescent="0.2">
      <c r="A1416" s="159">
        <v>1405</v>
      </c>
      <c r="B1416" s="160">
        <f t="shared" si="66"/>
        <v>141.43</v>
      </c>
      <c r="C1416" s="161">
        <v>278.20999999999998</v>
      </c>
      <c r="D1416" s="162">
        <v>44710</v>
      </c>
      <c r="E1416" s="163">
        <v>31909</v>
      </c>
      <c r="F1416" s="162">
        <f t="shared" si="65"/>
        <v>1756</v>
      </c>
      <c r="G1416" s="164">
        <f t="shared" si="64"/>
        <v>1292</v>
      </c>
      <c r="H1416" s="163">
        <v>14</v>
      </c>
    </row>
    <row r="1417" spans="1:8" x14ac:dyDescent="0.2">
      <c r="A1417" s="159">
        <v>1406</v>
      </c>
      <c r="B1417" s="160">
        <f t="shared" si="66"/>
        <v>141.43</v>
      </c>
      <c r="C1417" s="161">
        <v>278.20999999999998</v>
      </c>
      <c r="D1417" s="162">
        <v>44710</v>
      </c>
      <c r="E1417" s="163">
        <v>31909</v>
      </c>
      <c r="F1417" s="162">
        <f t="shared" si="65"/>
        <v>1756</v>
      </c>
      <c r="G1417" s="164">
        <f t="shared" si="64"/>
        <v>1292</v>
      </c>
      <c r="H1417" s="163">
        <v>14</v>
      </c>
    </row>
    <row r="1418" spans="1:8" x14ac:dyDescent="0.2">
      <c r="A1418" s="159">
        <v>1407</v>
      </c>
      <c r="B1418" s="160">
        <f t="shared" si="66"/>
        <v>141.43</v>
      </c>
      <c r="C1418" s="161">
        <v>278.20999999999998</v>
      </c>
      <c r="D1418" s="162">
        <v>44710</v>
      </c>
      <c r="E1418" s="163">
        <v>31909</v>
      </c>
      <c r="F1418" s="162">
        <f t="shared" si="65"/>
        <v>1756</v>
      </c>
      <c r="G1418" s="164">
        <f t="shared" si="64"/>
        <v>1292</v>
      </c>
      <c r="H1418" s="163">
        <v>14</v>
      </c>
    </row>
    <row r="1419" spans="1:8" x14ac:dyDescent="0.2">
      <c r="A1419" s="159">
        <v>1408</v>
      </c>
      <c r="B1419" s="160">
        <f t="shared" si="66"/>
        <v>141.43</v>
      </c>
      <c r="C1419" s="161">
        <v>278.20999999999998</v>
      </c>
      <c r="D1419" s="162">
        <v>44710</v>
      </c>
      <c r="E1419" s="163">
        <v>31909</v>
      </c>
      <c r="F1419" s="162">
        <f t="shared" si="65"/>
        <v>1756</v>
      </c>
      <c r="G1419" s="164">
        <f t="shared" si="64"/>
        <v>1292</v>
      </c>
      <c r="H1419" s="163">
        <v>14</v>
      </c>
    </row>
    <row r="1420" spans="1:8" x14ac:dyDescent="0.2">
      <c r="A1420" s="159">
        <v>1409</v>
      </c>
      <c r="B1420" s="160">
        <f t="shared" si="66"/>
        <v>141.44</v>
      </c>
      <c r="C1420" s="161">
        <v>278.20999999999998</v>
      </c>
      <c r="D1420" s="162">
        <v>44710</v>
      </c>
      <c r="E1420" s="163">
        <v>31909</v>
      </c>
      <c r="F1420" s="162">
        <f t="shared" si="65"/>
        <v>1756</v>
      </c>
      <c r="G1420" s="164">
        <f t="shared" si="64"/>
        <v>1292</v>
      </c>
      <c r="H1420" s="163">
        <v>14</v>
      </c>
    </row>
    <row r="1421" spans="1:8" x14ac:dyDescent="0.2">
      <c r="A1421" s="159">
        <v>1410</v>
      </c>
      <c r="B1421" s="160">
        <f t="shared" si="66"/>
        <v>141.44</v>
      </c>
      <c r="C1421" s="161">
        <v>278.20999999999998</v>
      </c>
      <c r="D1421" s="162">
        <v>44710</v>
      </c>
      <c r="E1421" s="163">
        <v>31909</v>
      </c>
      <c r="F1421" s="162">
        <f t="shared" si="65"/>
        <v>1756</v>
      </c>
      <c r="G1421" s="164">
        <f t="shared" si="64"/>
        <v>1292</v>
      </c>
      <c r="H1421" s="163">
        <v>14</v>
      </c>
    </row>
    <row r="1422" spans="1:8" x14ac:dyDescent="0.2">
      <c r="A1422" s="159">
        <v>1411</v>
      </c>
      <c r="B1422" s="160">
        <f t="shared" si="66"/>
        <v>141.44</v>
      </c>
      <c r="C1422" s="161">
        <v>278.20999999999998</v>
      </c>
      <c r="D1422" s="162">
        <v>44710</v>
      </c>
      <c r="E1422" s="163">
        <v>31909</v>
      </c>
      <c r="F1422" s="162">
        <f t="shared" si="65"/>
        <v>1756</v>
      </c>
      <c r="G1422" s="164">
        <f t="shared" ref="G1422:G1485" si="67">ROUND(0.25*12*(1/B1422*D1422+1/C1422*E1422),0)</f>
        <v>1292</v>
      </c>
      <c r="H1422" s="163">
        <v>14</v>
      </c>
    </row>
    <row r="1423" spans="1:8" x14ac:dyDescent="0.2">
      <c r="A1423" s="159">
        <v>1412</v>
      </c>
      <c r="B1423" s="160">
        <f t="shared" si="66"/>
        <v>141.44</v>
      </c>
      <c r="C1423" s="161">
        <v>278.20999999999998</v>
      </c>
      <c r="D1423" s="162">
        <v>44710</v>
      </c>
      <c r="E1423" s="163">
        <v>31909</v>
      </c>
      <c r="F1423" s="162">
        <f t="shared" ref="F1423:F1486" si="68">ROUND(0.25*12*1.348*(1/B1423*D1423+1/C1423*E1423)+H1423,0)</f>
        <v>1756</v>
      </c>
      <c r="G1423" s="164">
        <f t="shared" si="67"/>
        <v>1292</v>
      </c>
      <c r="H1423" s="163">
        <v>14</v>
      </c>
    </row>
    <row r="1424" spans="1:8" x14ac:dyDescent="0.2">
      <c r="A1424" s="159">
        <v>1413</v>
      </c>
      <c r="B1424" s="160">
        <f t="shared" si="66"/>
        <v>141.44999999999999</v>
      </c>
      <c r="C1424" s="161">
        <v>278.20999999999998</v>
      </c>
      <c r="D1424" s="162">
        <v>44710</v>
      </c>
      <c r="E1424" s="163">
        <v>31909</v>
      </c>
      <c r="F1424" s="162">
        <f t="shared" si="68"/>
        <v>1756</v>
      </c>
      <c r="G1424" s="164">
        <f t="shared" si="67"/>
        <v>1292</v>
      </c>
      <c r="H1424" s="163">
        <v>14</v>
      </c>
    </row>
    <row r="1425" spans="1:8" x14ac:dyDescent="0.2">
      <c r="A1425" s="159">
        <v>1414</v>
      </c>
      <c r="B1425" s="160">
        <f t="shared" si="66"/>
        <v>141.44999999999999</v>
      </c>
      <c r="C1425" s="161">
        <v>278.20999999999998</v>
      </c>
      <c r="D1425" s="162">
        <v>44710</v>
      </c>
      <c r="E1425" s="163">
        <v>31909</v>
      </c>
      <c r="F1425" s="162">
        <f t="shared" si="68"/>
        <v>1756</v>
      </c>
      <c r="G1425" s="164">
        <f t="shared" si="67"/>
        <v>1292</v>
      </c>
      <c r="H1425" s="163">
        <v>14</v>
      </c>
    </row>
    <row r="1426" spans="1:8" x14ac:dyDescent="0.2">
      <c r="A1426" s="159">
        <v>1415</v>
      </c>
      <c r="B1426" s="160">
        <f t="shared" si="66"/>
        <v>141.44999999999999</v>
      </c>
      <c r="C1426" s="161">
        <v>278.20999999999998</v>
      </c>
      <c r="D1426" s="162">
        <v>44710</v>
      </c>
      <c r="E1426" s="163">
        <v>31909</v>
      </c>
      <c r="F1426" s="162">
        <f t="shared" si="68"/>
        <v>1756</v>
      </c>
      <c r="G1426" s="164">
        <f t="shared" si="67"/>
        <v>1292</v>
      </c>
      <c r="H1426" s="163">
        <v>14</v>
      </c>
    </row>
    <row r="1427" spans="1:8" x14ac:dyDescent="0.2">
      <c r="A1427" s="159">
        <v>1416</v>
      </c>
      <c r="B1427" s="160">
        <f t="shared" si="66"/>
        <v>141.44999999999999</v>
      </c>
      <c r="C1427" s="161">
        <v>278.20999999999998</v>
      </c>
      <c r="D1427" s="162">
        <v>44710</v>
      </c>
      <c r="E1427" s="163">
        <v>31909</v>
      </c>
      <c r="F1427" s="162">
        <f t="shared" si="68"/>
        <v>1756</v>
      </c>
      <c r="G1427" s="164">
        <f t="shared" si="67"/>
        <v>1292</v>
      </c>
      <c r="H1427" s="163">
        <v>14</v>
      </c>
    </row>
    <row r="1428" spans="1:8" x14ac:dyDescent="0.2">
      <c r="A1428" s="159">
        <v>1417</v>
      </c>
      <c r="B1428" s="160">
        <f t="shared" si="66"/>
        <v>141.44999999999999</v>
      </c>
      <c r="C1428" s="161">
        <v>278.20999999999998</v>
      </c>
      <c r="D1428" s="162">
        <v>44710</v>
      </c>
      <c r="E1428" s="163">
        <v>31909</v>
      </c>
      <c r="F1428" s="162">
        <f t="shared" si="68"/>
        <v>1756</v>
      </c>
      <c r="G1428" s="164">
        <f t="shared" si="67"/>
        <v>1292</v>
      </c>
      <c r="H1428" s="163">
        <v>14</v>
      </c>
    </row>
    <row r="1429" spans="1:8" x14ac:dyDescent="0.2">
      <c r="A1429" s="159">
        <v>1418</v>
      </c>
      <c r="B1429" s="160">
        <f t="shared" si="66"/>
        <v>141.46</v>
      </c>
      <c r="C1429" s="161">
        <v>278.20999999999998</v>
      </c>
      <c r="D1429" s="162">
        <v>44710</v>
      </c>
      <c r="E1429" s="163">
        <v>31909</v>
      </c>
      <c r="F1429" s="162">
        <f t="shared" si="68"/>
        <v>1756</v>
      </c>
      <c r="G1429" s="164">
        <f t="shared" si="67"/>
        <v>1292</v>
      </c>
      <c r="H1429" s="163">
        <v>14</v>
      </c>
    </row>
    <row r="1430" spans="1:8" x14ac:dyDescent="0.2">
      <c r="A1430" s="159">
        <v>1419</v>
      </c>
      <c r="B1430" s="160">
        <f t="shared" si="66"/>
        <v>141.46</v>
      </c>
      <c r="C1430" s="161">
        <v>278.20999999999998</v>
      </c>
      <c r="D1430" s="162">
        <v>44710</v>
      </c>
      <c r="E1430" s="163">
        <v>31909</v>
      </c>
      <c r="F1430" s="162">
        <f t="shared" si="68"/>
        <v>1756</v>
      </c>
      <c r="G1430" s="164">
        <f t="shared" si="67"/>
        <v>1292</v>
      </c>
      <c r="H1430" s="163">
        <v>14</v>
      </c>
    </row>
    <row r="1431" spans="1:8" x14ac:dyDescent="0.2">
      <c r="A1431" s="159">
        <v>1420</v>
      </c>
      <c r="B1431" s="160">
        <f t="shared" si="66"/>
        <v>141.46</v>
      </c>
      <c r="C1431" s="161">
        <v>278.20999999999998</v>
      </c>
      <c r="D1431" s="162">
        <v>44710</v>
      </c>
      <c r="E1431" s="163">
        <v>31909</v>
      </c>
      <c r="F1431" s="162">
        <f t="shared" si="68"/>
        <v>1756</v>
      </c>
      <c r="G1431" s="164">
        <f t="shared" si="67"/>
        <v>1292</v>
      </c>
      <c r="H1431" s="163">
        <v>14</v>
      </c>
    </row>
    <row r="1432" spans="1:8" x14ac:dyDescent="0.2">
      <c r="A1432" s="159">
        <v>1421</v>
      </c>
      <c r="B1432" s="160">
        <f t="shared" si="66"/>
        <v>141.46</v>
      </c>
      <c r="C1432" s="161">
        <v>278.20999999999998</v>
      </c>
      <c r="D1432" s="162">
        <v>44710</v>
      </c>
      <c r="E1432" s="163">
        <v>31909</v>
      </c>
      <c r="F1432" s="162">
        <f t="shared" si="68"/>
        <v>1756</v>
      </c>
      <c r="G1432" s="164">
        <f t="shared" si="67"/>
        <v>1292</v>
      </c>
      <c r="H1432" s="163">
        <v>14</v>
      </c>
    </row>
    <row r="1433" spans="1:8" x14ac:dyDescent="0.2">
      <c r="A1433" s="159">
        <v>1422</v>
      </c>
      <c r="B1433" s="160">
        <f t="shared" si="66"/>
        <v>141.46</v>
      </c>
      <c r="C1433" s="161">
        <v>278.20999999999998</v>
      </c>
      <c r="D1433" s="162">
        <v>44710</v>
      </c>
      <c r="E1433" s="163">
        <v>31909</v>
      </c>
      <c r="F1433" s="162">
        <f t="shared" si="68"/>
        <v>1756</v>
      </c>
      <c r="G1433" s="164">
        <f t="shared" si="67"/>
        <v>1292</v>
      </c>
      <c r="H1433" s="163">
        <v>14</v>
      </c>
    </row>
    <row r="1434" spans="1:8" x14ac:dyDescent="0.2">
      <c r="A1434" s="159">
        <v>1423</v>
      </c>
      <c r="B1434" s="160">
        <f t="shared" si="66"/>
        <v>141.47</v>
      </c>
      <c r="C1434" s="161">
        <v>278.20999999999998</v>
      </c>
      <c r="D1434" s="162">
        <v>44710</v>
      </c>
      <c r="E1434" s="163">
        <v>31909</v>
      </c>
      <c r="F1434" s="162">
        <f t="shared" si="68"/>
        <v>1756</v>
      </c>
      <c r="G1434" s="164">
        <f t="shared" si="67"/>
        <v>1292</v>
      </c>
      <c r="H1434" s="163">
        <v>14</v>
      </c>
    </row>
    <row r="1435" spans="1:8" x14ac:dyDescent="0.2">
      <c r="A1435" s="159">
        <v>1424</v>
      </c>
      <c r="B1435" s="160">
        <f t="shared" si="66"/>
        <v>141.47</v>
      </c>
      <c r="C1435" s="161">
        <v>278.20999999999998</v>
      </c>
      <c r="D1435" s="162">
        <v>44710</v>
      </c>
      <c r="E1435" s="163">
        <v>31909</v>
      </c>
      <c r="F1435" s="162">
        <f t="shared" si="68"/>
        <v>1756</v>
      </c>
      <c r="G1435" s="164">
        <f t="shared" si="67"/>
        <v>1292</v>
      </c>
      <c r="H1435" s="163">
        <v>14</v>
      </c>
    </row>
    <row r="1436" spans="1:8" x14ac:dyDescent="0.2">
      <c r="A1436" s="159">
        <v>1425</v>
      </c>
      <c r="B1436" s="160">
        <f t="shared" si="66"/>
        <v>141.47</v>
      </c>
      <c r="C1436" s="161">
        <v>278.20999999999998</v>
      </c>
      <c r="D1436" s="162">
        <v>44710</v>
      </c>
      <c r="E1436" s="163">
        <v>31909</v>
      </c>
      <c r="F1436" s="162">
        <f t="shared" si="68"/>
        <v>1756</v>
      </c>
      <c r="G1436" s="164">
        <f t="shared" si="67"/>
        <v>1292</v>
      </c>
      <c r="H1436" s="163">
        <v>14</v>
      </c>
    </row>
    <row r="1437" spans="1:8" x14ac:dyDescent="0.2">
      <c r="A1437" s="159">
        <v>1426</v>
      </c>
      <c r="B1437" s="160">
        <f t="shared" si="66"/>
        <v>141.47</v>
      </c>
      <c r="C1437" s="161">
        <v>278.20999999999998</v>
      </c>
      <c r="D1437" s="162">
        <v>44710</v>
      </c>
      <c r="E1437" s="163">
        <v>31909</v>
      </c>
      <c r="F1437" s="162">
        <f t="shared" si="68"/>
        <v>1756</v>
      </c>
      <c r="G1437" s="164">
        <f t="shared" si="67"/>
        <v>1292</v>
      </c>
      <c r="H1437" s="163">
        <v>14</v>
      </c>
    </row>
    <row r="1438" spans="1:8" x14ac:dyDescent="0.2">
      <c r="A1438" s="159">
        <v>1427</v>
      </c>
      <c r="B1438" s="160">
        <f t="shared" si="66"/>
        <v>141.47</v>
      </c>
      <c r="C1438" s="161">
        <v>278.20999999999998</v>
      </c>
      <c r="D1438" s="162">
        <v>44710</v>
      </c>
      <c r="E1438" s="163">
        <v>31909</v>
      </c>
      <c r="F1438" s="162">
        <f t="shared" si="68"/>
        <v>1756</v>
      </c>
      <c r="G1438" s="164">
        <f t="shared" si="67"/>
        <v>1292</v>
      </c>
      <c r="H1438" s="163">
        <v>14</v>
      </c>
    </row>
    <row r="1439" spans="1:8" x14ac:dyDescent="0.2">
      <c r="A1439" s="159">
        <v>1428</v>
      </c>
      <c r="B1439" s="160">
        <f t="shared" si="66"/>
        <v>141.47999999999999</v>
      </c>
      <c r="C1439" s="161">
        <v>278.20999999999998</v>
      </c>
      <c r="D1439" s="162">
        <v>44710</v>
      </c>
      <c r="E1439" s="163">
        <v>31909</v>
      </c>
      <c r="F1439" s="162">
        <f t="shared" si="68"/>
        <v>1756</v>
      </c>
      <c r="G1439" s="164">
        <f t="shared" si="67"/>
        <v>1292</v>
      </c>
      <c r="H1439" s="163">
        <v>14</v>
      </c>
    </row>
    <row r="1440" spans="1:8" x14ac:dyDescent="0.2">
      <c r="A1440" s="159">
        <v>1429</v>
      </c>
      <c r="B1440" s="160">
        <f t="shared" si="66"/>
        <v>141.47999999999999</v>
      </c>
      <c r="C1440" s="161">
        <v>278.20999999999998</v>
      </c>
      <c r="D1440" s="162">
        <v>44710</v>
      </c>
      <c r="E1440" s="163">
        <v>31909</v>
      </c>
      <c r="F1440" s="162">
        <f t="shared" si="68"/>
        <v>1756</v>
      </c>
      <c r="G1440" s="164">
        <f t="shared" si="67"/>
        <v>1292</v>
      </c>
      <c r="H1440" s="163">
        <v>14</v>
      </c>
    </row>
    <row r="1441" spans="1:8" x14ac:dyDescent="0.2">
      <c r="A1441" s="159">
        <v>1430</v>
      </c>
      <c r="B1441" s="160">
        <f t="shared" si="66"/>
        <v>141.47999999999999</v>
      </c>
      <c r="C1441" s="161">
        <v>278.20999999999998</v>
      </c>
      <c r="D1441" s="162">
        <v>44710</v>
      </c>
      <c r="E1441" s="163">
        <v>31909</v>
      </c>
      <c r="F1441" s="162">
        <f t="shared" si="68"/>
        <v>1756</v>
      </c>
      <c r="G1441" s="164">
        <f t="shared" si="67"/>
        <v>1292</v>
      </c>
      <c r="H1441" s="163">
        <v>14</v>
      </c>
    </row>
    <row r="1442" spans="1:8" x14ac:dyDescent="0.2">
      <c r="A1442" s="159">
        <v>1431</v>
      </c>
      <c r="B1442" s="160">
        <f t="shared" si="66"/>
        <v>141.47999999999999</v>
      </c>
      <c r="C1442" s="161">
        <v>278.20999999999998</v>
      </c>
      <c r="D1442" s="162">
        <v>44710</v>
      </c>
      <c r="E1442" s="163">
        <v>31909</v>
      </c>
      <c r="F1442" s="162">
        <f t="shared" si="68"/>
        <v>1756</v>
      </c>
      <c r="G1442" s="164">
        <f t="shared" si="67"/>
        <v>1292</v>
      </c>
      <c r="H1442" s="163">
        <v>14</v>
      </c>
    </row>
    <row r="1443" spans="1:8" x14ac:dyDescent="0.2">
      <c r="A1443" s="159">
        <v>1432</v>
      </c>
      <c r="B1443" s="160">
        <f t="shared" si="66"/>
        <v>141.47999999999999</v>
      </c>
      <c r="C1443" s="161">
        <v>278.20999999999998</v>
      </c>
      <c r="D1443" s="162">
        <v>44710</v>
      </c>
      <c r="E1443" s="163">
        <v>31909</v>
      </c>
      <c r="F1443" s="162">
        <f t="shared" si="68"/>
        <v>1756</v>
      </c>
      <c r="G1443" s="164">
        <f t="shared" si="67"/>
        <v>1292</v>
      </c>
      <c r="H1443" s="163">
        <v>14</v>
      </c>
    </row>
    <row r="1444" spans="1:8" x14ac:dyDescent="0.2">
      <c r="A1444" s="159">
        <v>1433</v>
      </c>
      <c r="B1444" s="160">
        <f t="shared" si="66"/>
        <v>141.49</v>
      </c>
      <c r="C1444" s="161">
        <v>278.20999999999998</v>
      </c>
      <c r="D1444" s="162">
        <v>44710</v>
      </c>
      <c r="E1444" s="163">
        <v>31909</v>
      </c>
      <c r="F1444" s="162">
        <f t="shared" si="68"/>
        <v>1756</v>
      </c>
      <c r="G1444" s="164">
        <f t="shared" si="67"/>
        <v>1292</v>
      </c>
      <c r="H1444" s="163">
        <v>14</v>
      </c>
    </row>
    <row r="1445" spans="1:8" x14ac:dyDescent="0.2">
      <c r="A1445" s="159">
        <v>1434</v>
      </c>
      <c r="B1445" s="160">
        <f t="shared" si="66"/>
        <v>141.49</v>
      </c>
      <c r="C1445" s="161">
        <v>278.20999999999998</v>
      </c>
      <c r="D1445" s="162">
        <v>44710</v>
      </c>
      <c r="E1445" s="163">
        <v>31909</v>
      </c>
      <c r="F1445" s="162">
        <f t="shared" si="68"/>
        <v>1756</v>
      </c>
      <c r="G1445" s="164">
        <f t="shared" si="67"/>
        <v>1292</v>
      </c>
      <c r="H1445" s="163">
        <v>14</v>
      </c>
    </row>
    <row r="1446" spans="1:8" x14ac:dyDescent="0.2">
      <c r="A1446" s="159">
        <v>1435</v>
      </c>
      <c r="B1446" s="160">
        <f t="shared" si="66"/>
        <v>141.49</v>
      </c>
      <c r="C1446" s="161">
        <v>278.20999999999998</v>
      </c>
      <c r="D1446" s="162">
        <v>44710</v>
      </c>
      <c r="E1446" s="163">
        <v>31909</v>
      </c>
      <c r="F1446" s="162">
        <f t="shared" si="68"/>
        <v>1756</v>
      </c>
      <c r="G1446" s="164">
        <f t="shared" si="67"/>
        <v>1292</v>
      </c>
      <c r="H1446" s="163">
        <v>14</v>
      </c>
    </row>
    <row r="1447" spans="1:8" x14ac:dyDescent="0.2">
      <c r="A1447" s="159">
        <v>1436</v>
      </c>
      <c r="B1447" s="160">
        <f t="shared" si="66"/>
        <v>141.49</v>
      </c>
      <c r="C1447" s="161">
        <v>278.20999999999998</v>
      </c>
      <c r="D1447" s="162">
        <v>44710</v>
      </c>
      <c r="E1447" s="163">
        <v>31909</v>
      </c>
      <c r="F1447" s="162">
        <f t="shared" si="68"/>
        <v>1756</v>
      </c>
      <c r="G1447" s="164">
        <f t="shared" si="67"/>
        <v>1292</v>
      </c>
      <c r="H1447" s="163">
        <v>14</v>
      </c>
    </row>
    <row r="1448" spans="1:8" x14ac:dyDescent="0.2">
      <c r="A1448" s="159">
        <v>1437</v>
      </c>
      <c r="B1448" s="160">
        <f t="shared" si="66"/>
        <v>141.49</v>
      </c>
      <c r="C1448" s="161">
        <v>278.20999999999998</v>
      </c>
      <c r="D1448" s="162">
        <v>44710</v>
      </c>
      <c r="E1448" s="163">
        <v>31909</v>
      </c>
      <c r="F1448" s="162">
        <f t="shared" si="68"/>
        <v>1756</v>
      </c>
      <c r="G1448" s="164">
        <f t="shared" si="67"/>
        <v>1292</v>
      </c>
      <c r="H1448" s="163">
        <v>14</v>
      </c>
    </row>
    <row r="1449" spans="1:8" x14ac:dyDescent="0.2">
      <c r="A1449" s="159">
        <v>1438</v>
      </c>
      <c r="B1449" s="160">
        <f t="shared" si="66"/>
        <v>141.5</v>
      </c>
      <c r="C1449" s="161">
        <v>278.20999999999998</v>
      </c>
      <c r="D1449" s="162">
        <v>44710</v>
      </c>
      <c r="E1449" s="163">
        <v>31909</v>
      </c>
      <c r="F1449" s="162">
        <f t="shared" si="68"/>
        <v>1756</v>
      </c>
      <c r="G1449" s="164">
        <f t="shared" si="67"/>
        <v>1292</v>
      </c>
      <c r="H1449" s="163">
        <v>14</v>
      </c>
    </row>
    <row r="1450" spans="1:8" x14ac:dyDescent="0.2">
      <c r="A1450" s="159">
        <v>1439</v>
      </c>
      <c r="B1450" s="160">
        <f t="shared" si="66"/>
        <v>141.5</v>
      </c>
      <c r="C1450" s="161">
        <v>278.20999999999998</v>
      </c>
      <c r="D1450" s="162">
        <v>44710</v>
      </c>
      <c r="E1450" s="163">
        <v>31909</v>
      </c>
      <c r="F1450" s="162">
        <f t="shared" si="68"/>
        <v>1756</v>
      </c>
      <c r="G1450" s="164">
        <f t="shared" si="67"/>
        <v>1292</v>
      </c>
      <c r="H1450" s="163">
        <v>14</v>
      </c>
    </row>
    <row r="1451" spans="1:8" x14ac:dyDescent="0.2">
      <c r="A1451" s="159">
        <v>1440</v>
      </c>
      <c r="B1451" s="160">
        <f t="shared" si="66"/>
        <v>141.5</v>
      </c>
      <c r="C1451" s="161">
        <v>278.20999999999998</v>
      </c>
      <c r="D1451" s="162">
        <v>44710</v>
      </c>
      <c r="E1451" s="163">
        <v>31909</v>
      </c>
      <c r="F1451" s="162">
        <f t="shared" si="68"/>
        <v>1756</v>
      </c>
      <c r="G1451" s="164">
        <f t="shared" si="67"/>
        <v>1292</v>
      </c>
      <c r="H1451" s="163">
        <v>14</v>
      </c>
    </row>
    <row r="1452" spans="1:8" x14ac:dyDescent="0.2">
      <c r="A1452" s="159">
        <v>1441</v>
      </c>
      <c r="B1452" s="160">
        <f t="shared" si="66"/>
        <v>141.5</v>
      </c>
      <c r="C1452" s="161">
        <v>278.20999999999998</v>
      </c>
      <c r="D1452" s="162">
        <v>44710</v>
      </c>
      <c r="E1452" s="163">
        <v>31909</v>
      </c>
      <c r="F1452" s="162">
        <f t="shared" si="68"/>
        <v>1756</v>
      </c>
      <c r="G1452" s="164">
        <f t="shared" si="67"/>
        <v>1292</v>
      </c>
      <c r="H1452" s="163">
        <v>14</v>
      </c>
    </row>
    <row r="1453" spans="1:8" x14ac:dyDescent="0.2">
      <c r="A1453" s="159">
        <v>1442</v>
      </c>
      <c r="B1453" s="160">
        <f t="shared" si="66"/>
        <v>141.5</v>
      </c>
      <c r="C1453" s="161">
        <v>278.20999999999998</v>
      </c>
      <c r="D1453" s="162">
        <v>44710</v>
      </c>
      <c r="E1453" s="163">
        <v>31909</v>
      </c>
      <c r="F1453" s="162">
        <f t="shared" si="68"/>
        <v>1756</v>
      </c>
      <c r="G1453" s="164">
        <f t="shared" si="67"/>
        <v>1292</v>
      </c>
      <c r="H1453" s="163">
        <v>14</v>
      </c>
    </row>
    <row r="1454" spans="1:8" x14ac:dyDescent="0.2">
      <c r="A1454" s="159">
        <v>1443</v>
      </c>
      <c r="B1454" s="160">
        <f t="shared" si="66"/>
        <v>141.51</v>
      </c>
      <c r="C1454" s="161">
        <v>278.20999999999998</v>
      </c>
      <c r="D1454" s="162">
        <v>44710</v>
      </c>
      <c r="E1454" s="163">
        <v>31909</v>
      </c>
      <c r="F1454" s="162">
        <f t="shared" si="68"/>
        <v>1756</v>
      </c>
      <c r="G1454" s="164">
        <f t="shared" si="67"/>
        <v>1292</v>
      </c>
      <c r="H1454" s="163">
        <v>14</v>
      </c>
    </row>
    <row r="1455" spans="1:8" x14ac:dyDescent="0.2">
      <c r="A1455" s="159">
        <v>1444</v>
      </c>
      <c r="B1455" s="160">
        <f t="shared" si="66"/>
        <v>141.51</v>
      </c>
      <c r="C1455" s="161">
        <v>278.20999999999998</v>
      </c>
      <c r="D1455" s="162">
        <v>44710</v>
      </c>
      <c r="E1455" s="163">
        <v>31909</v>
      </c>
      <c r="F1455" s="162">
        <f t="shared" si="68"/>
        <v>1756</v>
      </c>
      <c r="G1455" s="164">
        <f t="shared" si="67"/>
        <v>1292</v>
      </c>
      <c r="H1455" s="163">
        <v>14</v>
      </c>
    </row>
    <row r="1456" spans="1:8" x14ac:dyDescent="0.2">
      <c r="A1456" s="159">
        <v>1445</v>
      </c>
      <c r="B1456" s="160">
        <f t="shared" si="66"/>
        <v>141.51</v>
      </c>
      <c r="C1456" s="161">
        <v>278.20999999999998</v>
      </c>
      <c r="D1456" s="162">
        <v>44710</v>
      </c>
      <c r="E1456" s="163">
        <v>31909</v>
      </c>
      <c r="F1456" s="162">
        <f t="shared" si="68"/>
        <v>1756</v>
      </c>
      <c r="G1456" s="164">
        <f t="shared" si="67"/>
        <v>1292</v>
      </c>
      <c r="H1456" s="163">
        <v>14</v>
      </c>
    </row>
    <row r="1457" spans="1:8" x14ac:dyDescent="0.2">
      <c r="A1457" s="159">
        <v>1446</v>
      </c>
      <c r="B1457" s="160">
        <f t="shared" si="66"/>
        <v>141.51</v>
      </c>
      <c r="C1457" s="161">
        <v>278.20999999999998</v>
      </c>
      <c r="D1457" s="162">
        <v>44710</v>
      </c>
      <c r="E1457" s="163">
        <v>31909</v>
      </c>
      <c r="F1457" s="162">
        <f t="shared" si="68"/>
        <v>1756</v>
      </c>
      <c r="G1457" s="164">
        <f t="shared" si="67"/>
        <v>1292</v>
      </c>
      <c r="H1457" s="163">
        <v>14</v>
      </c>
    </row>
    <row r="1458" spans="1:8" x14ac:dyDescent="0.2">
      <c r="A1458" s="159">
        <v>1447</v>
      </c>
      <c r="B1458" s="160">
        <f t="shared" si="66"/>
        <v>141.51</v>
      </c>
      <c r="C1458" s="161">
        <v>278.20999999999998</v>
      </c>
      <c r="D1458" s="162">
        <v>44710</v>
      </c>
      <c r="E1458" s="163">
        <v>31909</v>
      </c>
      <c r="F1458" s="162">
        <f t="shared" si="68"/>
        <v>1756</v>
      </c>
      <c r="G1458" s="164">
        <f t="shared" si="67"/>
        <v>1292</v>
      </c>
      <c r="H1458" s="163">
        <v>14</v>
      </c>
    </row>
    <row r="1459" spans="1:8" x14ac:dyDescent="0.2">
      <c r="A1459" s="159">
        <v>1448</v>
      </c>
      <c r="B1459" s="160">
        <f t="shared" si="66"/>
        <v>141.52000000000001</v>
      </c>
      <c r="C1459" s="161">
        <v>278.20999999999998</v>
      </c>
      <c r="D1459" s="162">
        <v>44710</v>
      </c>
      <c r="E1459" s="163">
        <v>31909</v>
      </c>
      <c r="F1459" s="162">
        <f t="shared" si="68"/>
        <v>1755</v>
      </c>
      <c r="G1459" s="164">
        <f t="shared" si="67"/>
        <v>1292</v>
      </c>
      <c r="H1459" s="163">
        <v>14</v>
      </c>
    </row>
    <row r="1460" spans="1:8" x14ac:dyDescent="0.2">
      <c r="A1460" s="159">
        <v>1449</v>
      </c>
      <c r="B1460" s="160">
        <f t="shared" si="66"/>
        <v>141.52000000000001</v>
      </c>
      <c r="C1460" s="161">
        <v>278.20999999999998</v>
      </c>
      <c r="D1460" s="162">
        <v>44710</v>
      </c>
      <c r="E1460" s="163">
        <v>31909</v>
      </c>
      <c r="F1460" s="162">
        <f t="shared" si="68"/>
        <v>1755</v>
      </c>
      <c r="G1460" s="164">
        <f t="shared" si="67"/>
        <v>1292</v>
      </c>
      <c r="H1460" s="163">
        <v>14</v>
      </c>
    </row>
    <row r="1461" spans="1:8" x14ac:dyDescent="0.2">
      <c r="A1461" s="159">
        <v>1450</v>
      </c>
      <c r="B1461" s="160">
        <f t="shared" si="66"/>
        <v>141.52000000000001</v>
      </c>
      <c r="C1461" s="161">
        <v>278.20999999999998</v>
      </c>
      <c r="D1461" s="162">
        <v>44710</v>
      </c>
      <c r="E1461" s="163">
        <v>31909</v>
      </c>
      <c r="F1461" s="162">
        <f t="shared" si="68"/>
        <v>1755</v>
      </c>
      <c r="G1461" s="164">
        <f t="shared" si="67"/>
        <v>1292</v>
      </c>
      <c r="H1461" s="163">
        <v>14</v>
      </c>
    </row>
    <row r="1462" spans="1:8" x14ac:dyDescent="0.2">
      <c r="A1462" s="159">
        <v>1451</v>
      </c>
      <c r="B1462" s="160">
        <f t="shared" si="66"/>
        <v>141.52000000000001</v>
      </c>
      <c r="C1462" s="161">
        <v>278.20999999999998</v>
      </c>
      <c r="D1462" s="162">
        <v>44710</v>
      </c>
      <c r="E1462" s="163">
        <v>31909</v>
      </c>
      <c r="F1462" s="162">
        <f t="shared" si="68"/>
        <v>1755</v>
      </c>
      <c r="G1462" s="164">
        <f t="shared" si="67"/>
        <v>1292</v>
      </c>
      <c r="H1462" s="163">
        <v>14</v>
      </c>
    </row>
    <row r="1463" spans="1:8" x14ac:dyDescent="0.2">
      <c r="A1463" s="159">
        <v>1452</v>
      </c>
      <c r="B1463" s="160">
        <f t="shared" ref="B1463:B1526" si="69">ROUND(2.9*LN(A1463)+120.41,2)</f>
        <v>141.52000000000001</v>
      </c>
      <c r="C1463" s="161">
        <v>278.20999999999998</v>
      </c>
      <c r="D1463" s="162">
        <v>44710</v>
      </c>
      <c r="E1463" s="163">
        <v>31909</v>
      </c>
      <c r="F1463" s="162">
        <f t="shared" si="68"/>
        <v>1755</v>
      </c>
      <c r="G1463" s="164">
        <f t="shared" si="67"/>
        <v>1292</v>
      </c>
      <c r="H1463" s="163">
        <v>14</v>
      </c>
    </row>
    <row r="1464" spans="1:8" x14ac:dyDescent="0.2">
      <c r="A1464" s="159">
        <v>1453</v>
      </c>
      <c r="B1464" s="160">
        <f t="shared" si="69"/>
        <v>141.53</v>
      </c>
      <c r="C1464" s="161">
        <v>278.20999999999998</v>
      </c>
      <c r="D1464" s="162">
        <v>44710</v>
      </c>
      <c r="E1464" s="163">
        <v>31909</v>
      </c>
      <c r="F1464" s="162">
        <f t="shared" si="68"/>
        <v>1755</v>
      </c>
      <c r="G1464" s="164">
        <f t="shared" si="67"/>
        <v>1292</v>
      </c>
      <c r="H1464" s="163">
        <v>14</v>
      </c>
    </row>
    <row r="1465" spans="1:8" x14ac:dyDescent="0.2">
      <c r="A1465" s="159">
        <v>1454</v>
      </c>
      <c r="B1465" s="160">
        <f t="shared" si="69"/>
        <v>141.53</v>
      </c>
      <c r="C1465" s="161">
        <v>278.20999999999998</v>
      </c>
      <c r="D1465" s="162">
        <v>44710</v>
      </c>
      <c r="E1465" s="163">
        <v>31909</v>
      </c>
      <c r="F1465" s="162">
        <f t="shared" si="68"/>
        <v>1755</v>
      </c>
      <c r="G1465" s="164">
        <f t="shared" si="67"/>
        <v>1292</v>
      </c>
      <c r="H1465" s="163">
        <v>14</v>
      </c>
    </row>
    <row r="1466" spans="1:8" x14ac:dyDescent="0.2">
      <c r="A1466" s="159">
        <v>1455</v>
      </c>
      <c r="B1466" s="160">
        <f t="shared" si="69"/>
        <v>141.53</v>
      </c>
      <c r="C1466" s="161">
        <v>278.20999999999998</v>
      </c>
      <c r="D1466" s="162">
        <v>44710</v>
      </c>
      <c r="E1466" s="163">
        <v>31909</v>
      </c>
      <c r="F1466" s="162">
        <f t="shared" si="68"/>
        <v>1755</v>
      </c>
      <c r="G1466" s="164">
        <f t="shared" si="67"/>
        <v>1292</v>
      </c>
      <c r="H1466" s="163">
        <v>14</v>
      </c>
    </row>
    <row r="1467" spans="1:8" x14ac:dyDescent="0.2">
      <c r="A1467" s="159">
        <v>1456</v>
      </c>
      <c r="B1467" s="160">
        <f t="shared" si="69"/>
        <v>141.53</v>
      </c>
      <c r="C1467" s="161">
        <v>278.20999999999998</v>
      </c>
      <c r="D1467" s="162">
        <v>44710</v>
      </c>
      <c r="E1467" s="163">
        <v>31909</v>
      </c>
      <c r="F1467" s="162">
        <f t="shared" si="68"/>
        <v>1755</v>
      </c>
      <c r="G1467" s="164">
        <f t="shared" si="67"/>
        <v>1292</v>
      </c>
      <c r="H1467" s="163">
        <v>14</v>
      </c>
    </row>
    <row r="1468" spans="1:8" x14ac:dyDescent="0.2">
      <c r="A1468" s="159">
        <v>1457</v>
      </c>
      <c r="B1468" s="160">
        <f t="shared" si="69"/>
        <v>141.53</v>
      </c>
      <c r="C1468" s="161">
        <v>278.20999999999998</v>
      </c>
      <c r="D1468" s="162">
        <v>44710</v>
      </c>
      <c r="E1468" s="163">
        <v>31909</v>
      </c>
      <c r="F1468" s="162">
        <f t="shared" si="68"/>
        <v>1755</v>
      </c>
      <c r="G1468" s="164">
        <f t="shared" si="67"/>
        <v>1292</v>
      </c>
      <c r="H1468" s="163">
        <v>14</v>
      </c>
    </row>
    <row r="1469" spans="1:8" x14ac:dyDescent="0.2">
      <c r="A1469" s="159">
        <v>1458</v>
      </c>
      <c r="B1469" s="160">
        <f t="shared" si="69"/>
        <v>141.54</v>
      </c>
      <c r="C1469" s="161">
        <v>278.20999999999998</v>
      </c>
      <c r="D1469" s="162">
        <v>44710</v>
      </c>
      <c r="E1469" s="163">
        <v>31909</v>
      </c>
      <c r="F1469" s="162">
        <f t="shared" si="68"/>
        <v>1755</v>
      </c>
      <c r="G1469" s="164">
        <f t="shared" si="67"/>
        <v>1292</v>
      </c>
      <c r="H1469" s="163">
        <v>14</v>
      </c>
    </row>
    <row r="1470" spans="1:8" x14ac:dyDescent="0.2">
      <c r="A1470" s="159">
        <v>1459</v>
      </c>
      <c r="B1470" s="160">
        <f t="shared" si="69"/>
        <v>141.54</v>
      </c>
      <c r="C1470" s="161">
        <v>278.20999999999998</v>
      </c>
      <c r="D1470" s="162">
        <v>44710</v>
      </c>
      <c r="E1470" s="163">
        <v>31909</v>
      </c>
      <c r="F1470" s="162">
        <f t="shared" si="68"/>
        <v>1755</v>
      </c>
      <c r="G1470" s="164">
        <f t="shared" si="67"/>
        <v>1292</v>
      </c>
      <c r="H1470" s="163">
        <v>14</v>
      </c>
    </row>
    <row r="1471" spans="1:8" x14ac:dyDescent="0.2">
      <c r="A1471" s="159">
        <v>1460</v>
      </c>
      <c r="B1471" s="160">
        <f t="shared" si="69"/>
        <v>141.54</v>
      </c>
      <c r="C1471" s="161">
        <v>278.20999999999998</v>
      </c>
      <c r="D1471" s="162">
        <v>44710</v>
      </c>
      <c r="E1471" s="163">
        <v>31909</v>
      </c>
      <c r="F1471" s="162">
        <f t="shared" si="68"/>
        <v>1755</v>
      </c>
      <c r="G1471" s="164">
        <f t="shared" si="67"/>
        <v>1292</v>
      </c>
      <c r="H1471" s="163">
        <v>14</v>
      </c>
    </row>
    <row r="1472" spans="1:8" x14ac:dyDescent="0.2">
      <c r="A1472" s="159">
        <v>1461</v>
      </c>
      <c r="B1472" s="160">
        <f t="shared" si="69"/>
        <v>141.54</v>
      </c>
      <c r="C1472" s="161">
        <v>278.20999999999998</v>
      </c>
      <c r="D1472" s="162">
        <v>44710</v>
      </c>
      <c r="E1472" s="163">
        <v>31909</v>
      </c>
      <c r="F1472" s="162">
        <f t="shared" si="68"/>
        <v>1755</v>
      </c>
      <c r="G1472" s="164">
        <f t="shared" si="67"/>
        <v>1292</v>
      </c>
      <c r="H1472" s="163">
        <v>14</v>
      </c>
    </row>
    <row r="1473" spans="1:8" x14ac:dyDescent="0.2">
      <c r="A1473" s="159">
        <v>1462</v>
      </c>
      <c r="B1473" s="160">
        <f t="shared" si="69"/>
        <v>141.54</v>
      </c>
      <c r="C1473" s="161">
        <v>278.20999999999998</v>
      </c>
      <c r="D1473" s="162">
        <v>44710</v>
      </c>
      <c r="E1473" s="163">
        <v>31909</v>
      </c>
      <c r="F1473" s="162">
        <f t="shared" si="68"/>
        <v>1755</v>
      </c>
      <c r="G1473" s="164">
        <f t="shared" si="67"/>
        <v>1292</v>
      </c>
      <c r="H1473" s="163">
        <v>14</v>
      </c>
    </row>
    <row r="1474" spans="1:8" x14ac:dyDescent="0.2">
      <c r="A1474" s="159">
        <v>1463</v>
      </c>
      <c r="B1474" s="160">
        <f t="shared" si="69"/>
        <v>141.55000000000001</v>
      </c>
      <c r="C1474" s="161">
        <v>278.20999999999998</v>
      </c>
      <c r="D1474" s="162">
        <v>44710</v>
      </c>
      <c r="E1474" s="163">
        <v>31909</v>
      </c>
      <c r="F1474" s="162">
        <f t="shared" si="68"/>
        <v>1755</v>
      </c>
      <c r="G1474" s="164">
        <f t="shared" si="67"/>
        <v>1292</v>
      </c>
      <c r="H1474" s="163">
        <v>14</v>
      </c>
    </row>
    <row r="1475" spans="1:8" x14ac:dyDescent="0.2">
      <c r="A1475" s="159">
        <v>1464</v>
      </c>
      <c r="B1475" s="160">
        <f t="shared" si="69"/>
        <v>141.55000000000001</v>
      </c>
      <c r="C1475" s="161">
        <v>278.20999999999998</v>
      </c>
      <c r="D1475" s="162">
        <v>44710</v>
      </c>
      <c r="E1475" s="163">
        <v>31909</v>
      </c>
      <c r="F1475" s="162">
        <f t="shared" si="68"/>
        <v>1755</v>
      </c>
      <c r="G1475" s="164">
        <f t="shared" si="67"/>
        <v>1292</v>
      </c>
      <c r="H1475" s="163">
        <v>14</v>
      </c>
    </row>
    <row r="1476" spans="1:8" x14ac:dyDescent="0.2">
      <c r="A1476" s="159">
        <v>1465</v>
      </c>
      <c r="B1476" s="160">
        <f t="shared" si="69"/>
        <v>141.55000000000001</v>
      </c>
      <c r="C1476" s="161">
        <v>278.20999999999998</v>
      </c>
      <c r="D1476" s="162">
        <v>44710</v>
      </c>
      <c r="E1476" s="163">
        <v>31909</v>
      </c>
      <c r="F1476" s="162">
        <f t="shared" si="68"/>
        <v>1755</v>
      </c>
      <c r="G1476" s="164">
        <f t="shared" si="67"/>
        <v>1292</v>
      </c>
      <c r="H1476" s="163">
        <v>14</v>
      </c>
    </row>
    <row r="1477" spans="1:8" x14ac:dyDescent="0.2">
      <c r="A1477" s="159">
        <v>1466</v>
      </c>
      <c r="B1477" s="160">
        <f t="shared" si="69"/>
        <v>141.55000000000001</v>
      </c>
      <c r="C1477" s="161">
        <v>278.20999999999998</v>
      </c>
      <c r="D1477" s="162">
        <v>44710</v>
      </c>
      <c r="E1477" s="163">
        <v>31909</v>
      </c>
      <c r="F1477" s="162">
        <f t="shared" si="68"/>
        <v>1755</v>
      </c>
      <c r="G1477" s="164">
        <f t="shared" si="67"/>
        <v>1292</v>
      </c>
      <c r="H1477" s="163">
        <v>14</v>
      </c>
    </row>
    <row r="1478" spans="1:8" x14ac:dyDescent="0.2">
      <c r="A1478" s="159">
        <v>1467</v>
      </c>
      <c r="B1478" s="160">
        <f t="shared" si="69"/>
        <v>141.55000000000001</v>
      </c>
      <c r="C1478" s="161">
        <v>278.20999999999998</v>
      </c>
      <c r="D1478" s="162">
        <v>44710</v>
      </c>
      <c r="E1478" s="163">
        <v>31909</v>
      </c>
      <c r="F1478" s="162">
        <f t="shared" si="68"/>
        <v>1755</v>
      </c>
      <c r="G1478" s="164">
        <f t="shared" si="67"/>
        <v>1292</v>
      </c>
      <c r="H1478" s="163">
        <v>14</v>
      </c>
    </row>
    <row r="1479" spans="1:8" x14ac:dyDescent="0.2">
      <c r="A1479" s="159">
        <v>1468</v>
      </c>
      <c r="B1479" s="160">
        <f t="shared" si="69"/>
        <v>141.56</v>
      </c>
      <c r="C1479" s="161">
        <v>278.20999999999998</v>
      </c>
      <c r="D1479" s="162">
        <v>44710</v>
      </c>
      <c r="E1479" s="163">
        <v>31909</v>
      </c>
      <c r="F1479" s="162">
        <f t="shared" si="68"/>
        <v>1755</v>
      </c>
      <c r="G1479" s="164">
        <f t="shared" si="67"/>
        <v>1292</v>
      </c>
      <c r="H1479" s="163">
        <v>14</v>
      </c>
    </row>
    <row r="1480" spans="1:8" x14ac:dyDescent="0.2">
      <c r="A1480" s="159">
        <v>1469</v>
      </c>
      <c r="B1480" s="160">
        <f t="shared" si="69"/>
        <v>141.56</v>
      </c>
      <c r="C1480" s="161">
        <v>278.20999999999998</v>
      </c>
      <c r="D1480" s="162">
        <v>44710</v>
      </c>
      <c r="E1480" s="163">
        <v>31909</v>
      </c>
      <c r="F1480" s="162">
        <f t="shared" si="68"/>
        <v>1755</v>
      </c>
      <c r="G1480" s="164">
        <f t="shared" si="67"/>
        <v>1292</v>
      </c>
      <c r="H1480" s="163">
        <v>14</v>
      </c>
    </row>
    <row r="1481" spans="1:8" x14ac:dyDescent="0.2">
      <c r="A1481" s="159">
        <v>1470</v>
      </c>
      <c r="B1481" s="160">
        <f t="shared" si="69"/>
        <v>141.56</v>
      </c>
      <c r="C1481" s="161">
        <v>278.20999999999998</v>
      </c>
      <c r="D1481" s="162">
        <v>44710</v>
      </c>
      <c r="E1481" s="163">
        <v>31909</v>
      </c>
      <c r="F1481" s="162">
        <f t="shared" si="68"/>
        <v>1755</v>
      </c>
      <c r="G1481" s="164">
        <f t="shared" si="67"/>
        <v>1292</v>
      </c>
      <c r="H1481" s="163">
        <v>14</v>
      </c>
    </row>
    <row r="1482" spans="1:8" x14ac:dyDescent="0.2">
      <c r="A1482" s="159">
        <v>1471</v>
      </c>
      <c r="B1482" s="160">
        <f t="shared" si="69"/>
        <v>141.56</v>
      </c>
      <c r="C1482" s="161">
        <v>278.20999999999998</v>
      </c>
      <c r="D1482" s="162">
        <v>44710</v>
      </c>
      <c r="E1482" s="163">
        <v>31909</v>
      </c>
      <c r="F1482" s="162">
        <f t="shared" si="68"/>
        <v>1755</v>
      </c>
      <c r="G1482" s="164">
        <f t="shared" si="67"/>
        <v>1292</v>
      </c>
      <c r="H1482" s="163">
        <v>14</v>
      </c>
    </row>
    <row r="1483" spans="1:8" x14ac:dyDescent="0.2">
      <c r="A1483" s="159">
        <v>1472</v>
      </c>
      <c r="B1483" s="160">
        <f t="shared" si="69"/>
        <v>141.56</v>
      </c>
      <c r="C1483" s="161">
        <v>278.20999999999998</v>
      </c>
      <c r="D1483" s="162">
        <v>44710</v>
      </c>
      <c r="E1483" s="163">
        <v>31909</v>
      </c>
      <c r="F1483" s="162">
        <f t="shared" si="68"/>
        <v>1755</v>
      </c>
      <c r="G1483" s="164">
        <f t="shared" si="67"/>
        <v>1292</v>
      </c>
      <c r="H1483" s="163">
        <v>14</v>
      </c>
    </row>
    <row r="1484" spans="1:8" x14ac:dyDescent="0.2">
      <c r="A1484" s="159">
        <v>1473</v>
      </c>
      <c r="B1484" s="160">
        <f t="shared" si="69"/>
        <v>141.57</v>
      </c>
      <c r="C1484" s="161">
        <v>278.20999999999998</v>
      </c>
      <c r="D1484" s="162">
        <v>44710</v>
      </c>
      <c r="E1484" s="163">
        <v>31909</v>
      </c>
      <c r="F1484" s="162">
        <f t="shared" si="68"/>
        <v>1755</v>
      </c>
      <c r="G1484" s="164">
        <f t="shared" si="67"/>
        <v>1292</v>
      </c>
      <c r="H1484" s="163">
        <v>14</v>
      </c>
    </row>
    <row r="1485" spans="1:8" x14ac:dyDescent="0.2">
      <c r="A1485" s="159">
        <v>1474</v>
      </c>
      <c r="B1485" s="160">
        <f t="shared" si="69"/>
        <v>141.57</v>
      </c>
      <c r="C1485" s="161">
        <v>278.20999999999998</v>
      </c>
      <c r="D1485" s="162">
        <v>44710</v>
      </c>
      <c r="E1485" s="163">
        <v>31909</v>
      </c>
      <c r="F1485" s="162">
        <f t="shared" si="68"/>
        <v>1755</v>
      </c>
      <c r="G1485" s="164">
        <f t="shared" si="67"/>
        <v>1292</v>
      </c>
      <c r="H1485" s="163">
        <v>14</v>
      </c>
    </row>
    <row r="1486" spans="1:8" x14ac:dyDescent="0.2">
      <c r="A1486" s="159">
        <v>1475</v>
      </c>
      <c r="B1486" s="160">
        <f t="shared" si="69"/>
        <v>141.57</v>
      </c>
      <c r="C1486" s="161">
        <v>278.20999999999998</v>
      </c>
      <c r="D1486" s="162">
        <v>44710</v>
      </c>
      <c r="E1486" s="163">
        <v>31909</v>
      </c>
      <c r="F1486" s="162">
        <f t="shared" si="68"/>
        <v>1755</v>
      </c>
      <c r="G1486" s="164">
        <f t="shared" ref="G1486:G1549" si="70">ROUND(0.25*12*(1/B1486*D1486+1/C1486*E1486),0)</f>
        <v>1292</v>
      </c>
      <c r="H1486" s="163">
        <v>14</v>
      </c>
    </row>
    <row r="1487" spans="1:8" x14ac:dyDescent="0.2">
      <c r="A1487" s="159">
        <v>1476</v>
      </c>
      <c r="B1487" s="160">
        <f t="shared" si="69"/>
        <v>141.57</v>
      </c>
      <c r="C1487" s="161">
        <v>278.20999999999998</v>
      </c>
      <c r="D1487" s="162">
        <v>44710</v>
      </c>
      <c r="E1487" s="163">
        <v>31909</v>
      </c>
      <c r="F1487" s="162">
        <f t="shared" ref="F1487:F1550" si="71">ROUND(0.25*12*1.348*(1/B1487*D1487+1/C1487*E1487)+H1487,0)</f>
        <v>1755</v>
      </c>
      <c r="G1487" s="164">
        <f t="shared" si="70"/>
        <v>1292</v>
      </c>
      <c r="H1487" s="163">
        <v>14</v>
      </c>
    </row>
    <row r="1488" spans="1:8" x14ac:dyDescent="0.2">
      <c r="A1488" s="159">
        <v>1477</v>
      </c>
      <c r="B1488" s="160">
        <f t="shared" si="69"/>
        <v>141.57</v>
      </c>
      <c r="C1488" s="161">
        <v>278.20999999999998</v>
      </c>
      <c r="D1488" s="162">
        <v>44710</v>
      </c>
      <c r="E1488" s="163">
        <v>31909</v>
      </c>
      <c r="F1488" s="162">
        <f t="shared" si="71"/>
        <v>1755</v>
      </c>
      <c r="G1488" s="164">
        <f t="shared" si="70"/>
        <v>1292</v>
      </c>
      <c r="H1488" s="163">
        <v>14</v>
      </c>
    </row>
    <row r="1489" spans="1:8" x14ac:dyDescent="0.2">
      <c r="A1489" s="159">
        <v>1478</v>
      </c>
      <c r="B1489" s="160">
        <f t="shared" si="69"/>
        <v>141.58000000000001</v>
      </c>
      <c r="C1489" s="161">
        <v>278.20999999999998</v>
      </c>
      <c r="D1489" s="162">
        <v>44710</v>
      </c>
      <c r="E1489" s="163">
        <v>31909</v>
      </c>
      <c r="F1489" s="162">
        <f t="shared" si="71"/>
        <v>1755</v>
      </c>
      <c r="G1489" s="164">
        <f t="shared" si="70"/>
        <v>1291</v>
      </c>
      <c r="H1489" s="163">
        <v>14</v>
      </c>
    </row>
    <row r="1490" spans="1:8" x14ac:dyDescent="0.2">
      <c r="A1490" s="159">
        <v>1479</v>
      </c>
      <c r="B1490" s="160">
        <f t="shared" si="69"/>
        <v>141.58000000000001</v>
      </c>
      <c r="C1490" s="161">
        <v>278.20999999999998</v>
      </c>
      <c r="D1490" s="162">
        <v>44710</v>
      </c>
      <c r="E1490" s="163">
        <v>31909</v>
      </c>
      <c r="F1490" s="162">
        <f t="shared" si="71"/>
        <v>1755</v>
      </c>
      <c r="G1490" s="164">
        <f t="shared" si="70"/>
        <v>1291</v>
      </c>
      <c r="H1490" s="163">
        <v>14</v>
      </c>
    </row>
    <row r="1491" spans="1:8" x14ac:dyDescent="0.2">
      <c r="A1491" s="159">
        <v>1480</v>
      </c>
      <c r="B1491" s="160">
        <f t="shared" si="69"/>
        <v>141.58000000000001</v>
      </c>
      <c r="C1491" s="161">
        <v>278.20999999999998</v>
      </c>
      <c r="D1491" s="162">
        <v>44710</v>
      </c>
      <c r="E1491" s="163">
        <v>31909</v>
      </c>
      <c r="F1491" s="162">
        <f t="shared" si="71"/>
        <v>1755</v>
      </c>
      <c r="G1491" s="164">
        <f t="shared" si="70"/>
        <v>1291</v>
      </c>
      <c r="H1491" s="163">
        <v>14</v>
      </c>
    </row>
    <row r="1492" spans="1:8" x14ac:dyDescent="0.2">
      <c r="A1492" s="159">
        <v>1481</v>
      </c>
      <c r="B1492" s="160">
        <f t="shared" si="69"/>
        <v>141.58000000000001</v>
      </c>
      <c r="C1492" s="161">
        <v>278.20999999999998</v>
      </c>
      <c r="D1492" s="162">
        <v>44710</v>
      </c>
      <c r="E1492" s="163">
        <v>31909</v>
      </c>
      <c r="F1492" s="162">
        <f t="shared" si="71"/>
        <v>1755</v>
      </c>
      <c r="G1492" s="164">
        <f t="shared" si="70"/>
        <v>1291</v>
      </c>
      <c r="H1492" s="163">
        <v>14</v>
      </c>
    </row>
    <row r="1493" spans="1:8" x14ac:dyDescent="0.2">
      <c r="A1493" s="159">
        <v>1482</v>
      </c>
      <c r="B1493" s="160">
        <f t="shared" si="69"/>
        <v>141.58000000000001</v>
      </c>
      <c r="C1493" s="161">
        <v>278.20999999999998</v>
      </c>
      <c r="D1493" s="162">
        <v>44710</v>
      </c>
      <c r="E1493" s="163">
        <v>31909</v>
      </c>
      <c r="F1493" s="162">
        <f t="shared" si="71"/>
        <v>1755</v>
      </c>
      <c r="G1493" s="164">
        <f t="shared" si="70"/>
        <v>1291</v>
      </c>
      <c r="H1493" s="163">
        <v>14</v>
      </c>
    </row>
    <row r="1494" spans="1:8" x14ac:dyDescent="0.2">
      <c r="A1494" s="159">
        <v>1483</v>
      </c>
      <c r="B1494" s="160">
        <f t="shared" si="69"/>
        <v>141.59</v>
      </c>
      <c r="C1494" s="161">
        <v>278.20999999999998</v>
      </c>
      <c r="D1494" s="162">
        <v>44710</v>
      </c>
      <c r="E1494" s="163">
        <v>31909</v>
      </c>
      <c r="F1494" s="162">
        <f t="shared" si="71"/>
        <v>1755</v>
      </c>
      <c r="G1494" s="164">
        <f t="shared" si="70"/>
        <v>1291</v>
      </c>
      <c r="H1494" s="163">
        <v>14</v>
      </c>
    </row>
    <row r="1495" spans="1:8" x14ac:dyDescent="0.2">
      <c r="A1495" s="159">
        <v>1484</v>
      </c>
      <c r="B1495" s="160">
        <f t="shared" si="69"/>
        <v>141.59</v>
      </c>
      <c r="C1495" s="161">
        <v>278.20999999999998</v>
      </c>
      <c r="D1495" s="162">
        <v>44710</v>
      </c>
      <c r="E1495" s="163">
        <v>31909</v>
      </c>
      <c r="F1495" s="162">
        <f t="shared" si="71"/>
        <v>1755</v>
      </c>
      <c r="G1495" s="164">
        <f t="shared" si="70"/>
        <v>1291</v>
      </c>
      <c r="H1495" s="163">
        <v>14</v>
      </c>
    </row>
    <row r="1496" spans="1:8" x14ac:dyDescent="0.2">
      <c r="A1496" s="159">
        <v>1485</v>
      </c>
      <c r="B1496" s="160">
        <f t="shared" si="69"/>
        <v>141.59</v>
      </c>
      <c r="C1496" s="161">
        <v>278.20999999999998</v>
      </c>
      <c r="D1496" s="162">
        <v>44710</v>
      </c>
      <c r="E1496" s="163">
        <v>31909</v>
      </c>
      <c r="F1496" s="162">
        <f t="shared" si="71"/>
        <v>1755</v>
      </c>
      <c r="G1496" s="164">
        <f t="shared" si="70"/>
        <v>1291</v>
      </c>
      <c r="H1496" s="163">
        <v>14</v>
      </c>
    </row>
    <row r="1497" spans="1:8" x14ac:dyDescent="0.2">
      <c r="A1497" s="159">
        <v>1486</v>
      </c>
      <c r="B1497" s="160">
        <f t="shared" si="69"/>
        <v>141.59</v>
      </c>
      <c r="C1497" s="161">
        <v>278.20999999999998</v>
      </c>
      <c r="D1497" s="162">
        <v>44710</v>
      </c>
      <c r="E1497" s="163">
        <v>31909</v>
      </c>
      <c r="F1497" s="162">
        <f t="shared" si="71"/>
        <v>1755</v>
      </c>
      <c r="G1497" s="164">
        <f t="shared" si="70"/>
        <v>1291</v>
      </c>
      <c r="H1497" s="163">
        <v>14</v>
      </c>
    </row>
    <row r="1498" spans="1:8" x14ac:dyDescent="0.2">
      <c r="A1498" s="159">
        <v>1487</v>
      </c>
      <c r="B1498" s="160">
        <f t="shared" si="69"/>
        <v>141.59</v>
      </c>
      <c r="C1498" s="161">
        <v>278.20999999999998</v>
      </c>
      <c r="D1498" s="162">
        <v>44710</v>
      </c>
      <c r="E1498" s="163">
        <v>31909</v>
      </c>
      <c r="F1498" s="162">
        <f t="shared" si="71"/>
        <v>1755</v>
      </c>
      <c r="G1498" s="164">
        <f t="shared" si="70"/>
        <v>1291</v>
      </c>
      <c r="H1498" s="163">
        <v>14</v>
      </c>
    </row>
    <row r="1499" spans="1:8" x14ac:dyDescent="0.2">
      <c r="A1499" s="159">
        <v>1488</v>
      </c>
      <c r="B1499" s="160">
        <f t="shared" si="69"/>
        <v>141.6</v>
      </c>
      <c r="C1499" s="161">
        <v>278.20999999999998</v>
      </c>
      <c r="D1499" s="162">
        <v>44710</v>
      </c>
      <c r="E1499" s="163">
        <v>31909</v>
      </c>
      <c r="F1499" s="162">
        <f t="shared" si="71"/>
        <v>1755</v>
      </c>
      <c r="G1499" s="164">
        <f t="shared" si="70"/>
        <v>1291</v>
      </c>
      <c r="H1499" s="163">
        <v>14</v>
      </c>
    </row>
    <row r="1500" spans="1:8" x14ac:dyDescent="0.2">
      <c r="A1500" s="159">
        <v>1489</v>
      </c>
      <c r="B1500" s="160">
        <f t="shared" si="69"/>
        <v>141.6</v>
      </c>
      <c r="C1500" s="161">
        <v>278.20999999999998</v>
      </c>
      <c r="D1500" s="162">
        <v>44710</v>
      </c>
      <c r="E1500" s="163">
        <v>31909</v>
      </c>
      <c r="F1500" s="162">
        <f t="shared" si="71"/>
        <v>1755</v>
      </c>
      <c r="G1500" s="164">
        <f t="shared" si="70"/>
        <v>1291</v>
      </c>
      <c r="H1500" s="163">
        <v>14</v>
      </c>
    </row>
    <row r="1501" spans="1:8" x14ac:dyDescent="0.2">
      <c r="A1501" s="159">
        <v>1490</v>
      </c>
      <c r="B1501" s="160">
        <f t="shared" si="69"/>
        <v>141.6</v>
      </c>
      <c r="C1501" s="161">
        <v>278.20999999999998</v>
      </c>
      <c r="D1501" s="162">
        <v>44710</v>
      </c>
      <c r="E1501" s="163">
        <v>31909</v>
      </c>
      <c r="F1501" s="162">
        <f t="shared" si="71"/>
        <v>1755</v>
      </c>
      <c r="G1501" s="164">
        <f t="shared" si="70"/>
        <v>1291</v>
      </c>
      <c r="H1501" s="163">
        <v>14</v>
      </c>
    </row>
    <row r="1502" spans="1:8" x14ac:dyDescent="0.2">
      <c r="A1502" s="159">
        <v>1491</v>
      </c>
      <c r="B1502" s="160">
        <f t="shared" si="69"/>
        <v>141.6</v>
      </c>
      <c r="C1502" s="161">
        <v>278.20999999999998</v>
      </c>
      <c r="D1502" s="162">
        <v>44710</v>
      </c>
      <c r="E1502" s="163">
        <v>31909</v>
      </c>
      <c r="F1502" s="162">
        <f t="shared" si="71"/>
        <v>1755</v>
      </c>
      <c r="G1502" s="164">
        <f t="shared" si="70"/>
        <v>1291</v>
      </c>
      <c r="H1502" s="163">
        <v>14</v>
      </c>
    </row>
    <row r="1503" spans="1:8" x14ac:dyDescent="0.2">
      <c r="A1503" s="159">
        <v>1492</v>
      </c>
      <c r="B1503" s="160">
        <f t="shared" si="69"/>
        <v>141.6</v>
      </c>
      <c r="C1503" s="161">
        <v>278.20999999999998</v>
      </c>
      <c r="D1503" s="162">
        <v>44710</v>
      </c>
      <c r="E1503" s="163">
        <v>31909</v>
      </c>
      <c r="F1503" s="162">
        <f t="shared" si="71"/>
        <v>1755</v>
      </c>
      <c r="G1503" s="164">
        <f t="shared" si="70"/>
        <v>1291</v>
      </c>
      <c r="H1503" s="163">
        <v>14</v>
      </c>
    </row>
    <row r="1504" spans="1:8" x14ac:dyDescent="0.2">
      <c r="A1504" s="159">
        <v>1493</v>
      </c>
      <c r="B1504" s="160">
        <f t="shared" si="69"/>
        <v>141.6</v>
      </c>
      <c r="C1504" s="161">
        <v>278.20999999999998</v>
      </c>
      <c r="D1504" s="162">
        <v>44710</v>
      </c>
      <c r="E1504" s="163">
        <v>31909</v>
      </c>
      <c r="F1504" s="162">
        <f t="shared" si="71"/>
        <v>1755</v>
      </c>
      <c r="G1504" s="164">
        <f t="shared" si="70"/>
        <v>1291</v>
      </c>
      <c r="H1504" s="163">
        <v>14</v>
      </c>
    </row>
    <row r="1505" spans="1:8" x14ac:dyDescent="0.2">
      <c r="A1505" s="159">
        <v>1494</v>
      </c>
      <c r="B1505" s="160">
        <f t="shared" si="69"/>
        <v>141.61000000000001</v>
      </c>
      <c r="C1505" s="161">
        <v>278.20999999999998</v>
      </c>
      <c r="D1505" s="162">
        <v>44710</v>
      </c>
      <c r="E1505" s="163">
        <v>31909</v>
      </c>
      <c r="F1505" s="162">
        <f t="shared" si="71"/>
        <v>1755</v>
      </c>
      <c r="G1505" s="164">
        <f t="shared" si="70"/>
        <v>1291</v>
      </c>
      <c r="H1505" s="163">
        <v>14</v>
      </c>
    </row>
    <row r="1506" spans="1:8" x14ac:dyDescent="0.2">
      <c r="A1506" s="159">
        <v>1495</v>
      </c>
      <c r="B1506" s="160">
        <f t="shared" si="69"/>
        <v>141.61000000000001</v>
      </c>
      <c r="C1506" s="161">
        <v>278.20999999999998</v>
      </c>
      <c r="D1506" s="162">
        <v>44710</v>
      </c>
      <c r="E1506" s="163">
        <v>31909</v>
      </c>
      <c r="F1506" s="162">
        <f t="shared" si="71"/>
        <v>1755</v>
      </c>
      <c r="G1506" s="164">
        <f t="shared" si="70"/>
        <v>1291</v>
      </c>
      <c r="H1506" s="163">
        <v>14</v>
      </c>
    </row>
    <row r="1507" spans="1:8" x14ac:dyDescent="0.2">
      <c r="A1507" s="159">
        <v>1496</v>
      </c>
      <c r="B1507" s="160">
        <f t="shared" si="69"/>
        <v>141.61000000000001</v>
      </c>
      <c r="C1507" s="161">
        <v>278.20999999999998</v>
      </c>
      <c r="D1507" s="162">
        <v>44710</v>
      </c>
      <c r="E1507" s="163">
        <v>31909</v>
      </c>
      <c r="F1507" s="162">
        <f t="shared" si="71"/>
        <v>1755</v>
      </c>
      <c r="G1507" s="164">
        <f t="shared" si="70"/>
        <v>1291</v>
      </c>
      <c r="H1507" s="163">
        <v>14</v>
      </c>
    </row>
    <row r="1508" spans="1:8" x14ac:dyDescent="0.2">
      <c r="A1508" s="159">
        <v>1497</v>
      </c>
      <c r="B1508" s="160">
        <f t="shared" si="69"/>
        <v>141.61000000000001</v>
      </c>
      <c r="C1508" s="161">
        <v>278.20999999999998</v>
      </c>
      <c r="D1508" s="162">
        <v>44710</v>
      </c>
      <c r="E1508" s="163">
        <v>31909</v>
      </c>
      <c r="F1508" s="162">
        <f t="shared" si="71"/>
        <v>1755</v>
      </c>
      <c r="G1508" s="164">
        <f t="shared" si="70"/>
        <v>1291</v>
      </c>
      <c r="H1508" s="163">
        <v>14</v>
      </c>
    </row>
    <row r="1509" spans="1:8" x14ac:dyDescent="0.2">
      <c r="A1509" s="159">
        <v>1498</v>
      </c>
      <c r="B1509" s="160">
        <f t="shared" si="69"/>
        <v>141.61000000000001</v>
      </c>
      <c r="C1509" s="161">
        <v>278.20999999999998</v>
      </c>
      <c r="D1509" s="162">
        <v>44710</v>
      </c>
      <c r="E1509" s="163">
        <v>31909</v>
      </c>
      <c r="F1509" s="162">
        <f t="shared" si="71"/>
        <v>1755</v>
      </c>
      <c r="G1509" s="164">
        <f t="shared" si="70"/>
        <v>1291</v>
      </c>
      <c r="H1509" s="163">
        <v>14</v>
      </c>
    </row>
    <row r="1510" spans="1:8" x14ac:dyDescent="0.2">
      <c r="A1510" s="159">
        <v>1499</v>
      </c>
      <c r="B1510" s="160">
        <f t="shared" si="69"/>
        <v>141.62</v>
      </c>
      <c r="C1510" s="161">
        <v>278.20999999999998</v>
      </c>
      <c r="D1510" s="162">
        <v>44710</v>
      </c>
      <c r="E1510" s="163">
        <v>31909</v>
      </c>
      <c r="F1510" s="162">
        <f t="shared" si="71"/>
        <v>1755</v>
      </c>
      <c r="G1510" s="164">
        <f t="shared" si="70"/>
        <v>1291</v>
      </c>
      <c r="H1510" s="163">
        <v>14</v>
      </c>
    </row>
    <row r="1511" spans="1:8" x14ac:dyDescent="0.2">
      <c r="A1511" s="159">
        <v>1500</v>
      </c>
      <c r="B1511" s="160">
        <f t="shared" si="69"/>
        <v>141.62</v>
      </c>
      <c r="C1511" s="161">
        <v>278.20999999999998</v>
      </c>
      <c r="D1511" s="162">
        <v>44710</v>
      </c>
      <c r="E1511" s="163">
        <v>31909</v>
      </c>
      <c r="F1511" s="162">
        <f t="shared" si="71"/>
        <v>1755</v>
      </c>
      <c r="G1511" s="164">
        <f t="shared" si="70"/>
        <v>1291</v>
      </c>
      <c r="H1511" s="163">
        <v>14</v>
      </c>
    </row>
    <row r="1512" spans="1:8" x14ac:dyDescent="0.2">
      <c r="A1512" s="159">
        <v>1501</v>
      </c>
      <c r="B1512" s="160">
        <f t="shared" si="69"/>
        <v>141.62</v>
      </c>
      <c r="C1512" s="161">
        <v>278.20999999999998</v>
      </c>
      <c r="D1512" s="162">
        <v>44710</v>
      </c>
      <c r="E1512" s="163">
        <v>31909</v>
      </c>
      <c r="F1512" s="162">
        <f t="shared" si="71"/>
        <v>1755</v>
      </c>
      <c r="G1512" s="164">
        <f t="shared" si="70"/>
        <v>1291</v>
      </c>
      <c r="H1512" s="163">
        <v>14</v>
      </c>
    </row>
    <row r="1513" spans="1:8" x14ac:dyDescent="0.2">
      <c r="A1513" s="159">
        <v>1502</v>
      </c>
      <c r="B1513" s="160">
        <f t="shared" si="69"/>
        <v>141.62</v>
      </c>
      <c r="C1513" s="161">
        <v>278.20999999999998</v>
      </c>
      <c r="D1513" s="162">
        <v>44710</v>
      </c>
      <c r="E1513" s="163">
        <v>31909</v>
      </c>
      <c r="F1513" s="162">
        <f t="shared" si="71"/>
        <v>1755</v>
      </c>
      <c r="G1513" s="164">
        <f t="shared" si="70"/>
        <v>1291</v>
      </c>
      <c r="H1513" s="163">
        <v>14</v>
      </c>
    </row>
    <row r="1514" spans="1:8" x14ac:dyDescent="0.2">
      <c r="A1514" s="159">
        <v>1503</v>
      </c>
      <c r="B1514" s="160">
        <f t="shared" si="69"/>
        <v>141.62</v>
      </c>
      <c r="C1514" s="161">
        <v>278.20999999999998</v>
      </c>
      <c r="D1514" s="162">
        <v>44710</v>
      </c>
      <c r="E1514" s="163">
        <v>31909</v>
      </c>
      <c r="F1514" s="162">
        <f t="shared" si="71"/>
        <v>1755</v>
      </c>
      <c r="G1514" s="164">
        <f t="shared" si="70"/>
        <v>1291</v>
      </c>
      <c r="H1514" s="163">
        <v>14</v>
      </c>
    </row>
    <row r="1515" spans="1:8" x14ac:dyDescent="0.2">
      <c r="A1515" s="159">
        <v>1504</v>
      </c>
      <c r="B1515" s="160">
        <f t="shared" si="69"/>
        <v>141.63</v>
      </c>
      <c r="C1515" s="161">
        <v>278.20999999999998</v>
      </c>
      <c r="D1515" s="162">
        <v>44710</v>
      </c>
      <c r="E1515" s="163">
        <v>31909</v>
      </c>
      <c r="F1515" s="162">
        <f t="shared" si="71"/>
        <v>1754</v>
      </c>
      <c r="G1515" s="164">
        <f t="shared" si="70"/>
        <v>1291</v>
      </c>
      <c r="H1515" s="163">
        <v>14</v>
      </c>
    </row>
    <row r="1516" spans="1:8" x14ac:dyDescent="0.2">
      <c r="A1516" s="159">
        <v>1505</v>
      </c>
      <c r="B1516" s="160">
        <f t="shared" si="69"/>
        <v>141.63</v>
      </c>
      <c r="C1516" s="161">
        <v>278.20999999999998</v>
      </c>
      <c r="D1516" s="162">
        <v>44710</v>
      </c>
      <c r="E1516" s="163">
        <v>31909</v>
      </c>
      <c r="F1516" s="162">
        <f t="shared" si="71"/>
        <v>1754</v>
      </c>
      <c r="G1516" s="164">
        <f t="shared" si="70"/>
        <v>1291</v>
      </c>
      <c r="H1516" s="163">
        <v>14</v>
      </c>
    </row>
    <row r="1517" spans="1:8" x14ac:dyDescent="0.2">
      <c r="A1517" s="159">
        <v>1506</v>
      </c>
      <c r="B1517" s="160">
        <f t="shared" si="69"/>
        <v>141.63</v>
      </c>
      <c r="C1517" s="161">
        <v>278.20999999999998</v>
      </c>
      <c r="D1517" s="162">
        <v>44710</v>
      </c>
      <c r="E1517" s="163">
        <v>31909</v>
      </c>
      <c r="F1517" s="162">
        <f t="shared" si="71"/>
        <v>1754</v>
      </c>
      <c r="G1517" s="164">
        <f t="shared" si="70"/>
        <v>1291</v>
      </c>
      <c r="H1517" s="163">
        <v>14</v>
      </c>
    </row>
    <row r="1518" spans="1:8" x14ac:dyDescent="0.2">
      <c r="A1518" s="159">
        <v>1507</v>
      </c>
      <c r="B1518" s="160">
        <f t="shared" si="69"/>
        <v>141.63</v>
      </c>
      <c r="C1518" s="161">
        <v>278.20999999999998</v>
      </c>
      <c r="D1518" s="162">
        <v>44710</v>
      </c>
      <c r="E1518" s="163">
        <v>31909</v>
      </c>
      <c r="F1518" s="162">
        <f t="shared" si="71"/>
        <v>1754</v>
      </c>
      <c r="G1518" s="164">
        <f t="shared" si="70"/>
        <v>1291</v>
      </c>
      <c r="H1518" s="163">
        <v>14</v>
      </c>
    </row>
    <row r="1519" spans="1:8" x14ac:dyDescent="0.2">
      <c r="A1519" s="159">
        <v>1508</v>
      </c>
      <c r="B1519" s="160">
        <f t="shared" si="69"/>
        <v>141.63</v>
      </c>
      <c r="C1519" s="161">
        <v>278.20999999999998</v>
      </c>
      <c r="D1519" s="162">
        <v>44710</v>
      </c>
      <c r="E1519" s="163">
        <v>31909</v>
      </c>
      <c r="F1519" s="162">
        <f t="shared" si="71"/>
        <v>1754</v>
      </c>
      <c r="G1519" s="164">
        <f t="shared" si="70"/>
        <v>1291</v>
      </c>
      <c r="H1519" s="163">
        <v>14</v>
      </c>
    </row>
    <row r="1520" spans="1:8" x14ac:dyDescent="0.2">
      <c r="A1520" s="159">
        <v>1509</v>
      </c>
      <c r="B1520" s="160">
        <f t="shared" si="69"/>
        <v>141.63999999999999</v>
      </c>
      <c r="C1520" s="161">
        <v>278.20999999999998</v>
      </c>
      <c r="D1520" s="162">
        <v>44710</v>
      </c>
      <c r="E1520" s="163">
        <v>31909</v>
      </c>
      <c r="F1520" s="162">
        <f t="shared" si="71"/>
        <v>1754</v>
      </c>
      <c r="G1520" s="164">
        <f t="shared" si="70"/>
        <v>1291</v>
      </c>
      <c r="H1520" s="163">
        <v>14</v>
      </c>
    </row>
    <row r="1521" spans="1:8" x14ac:dyDescent="0.2">
      <c r="A1521" s="159">
        <v>1510</v>
      </c>
      <c r="B1521" s="160">
        <f t="shared" si="69"/>
        <v>141.63999999999999</v>
      </c>
      <c r="C1521" s="161">
        <v>278.20999999999998</v>
      </c>
      <c r="D1521" s="162">
        <v>44710</v>
      </c>
      <c r="E1521" s="163">
        <v>31909</v>
      </c>
      <c r="F1521" s="162">
        <f t="shared" si="71"/>
        <v>1754</v>
      </c>
      <c r="G1521" s="164">
        <f t="shared" si="70"/>
        <v>1291</v>
      </c>
      <c r="H1521" s="163">
        <v>14</v>
      </c>
    </row>
    <row r="1522" spans="1:8" x14ac:dyDescent="0.2">
      <c r="A1522" s="159">
        <v>1511</v>
      </c>
      <c r="B1522" s="160">
        <f t="shared" si="69"/>
        <v>141.63999999999999</v>
      </c>
      <c r="C1522" s="161">
        <v>278.20999999999998</v>
      </c>
      <c r="D1522" s="162">
        <v>44710</v>
      </c>
      <c r="E1522" s="163">
        <v>31909</v>
      </c>
      <c r="F1522" s="162">
        <f t="shared" si="71"/>
        <v>1754</v>
      </c>
      <c r="G1522" s="164">
        <f t="shared" si="70"/>
        <v>1291</v>
      </c>
      <c r="H1522" s="163">
        <v>14</v>
      </c>
    </row>
    <row r="1523" spans="1:8" x14ac:dyDescent="0.2">
      <c r="A1523" s="159">
        <v>1512</v>
      </c>
      <c r="B1523" s="160">
        <f t="shared" si="69"/>
        <v>141.63999999999999</v>
      </c>
      <c r="C1523" s="161">
        <v>278.20999999999998</v>
      </c>
      <c r="D1523" s="162">
        <v>44710</v>
      </c>
      <c r="E1523" s="163">
        <v>31909</v>
      </c>
      <c r="F1523" s="162">
        <f t="shared" si="71"/>
        <v>1754</v>
      </c>
      <c r="G1523" s="164">
        <f t="shared" si="70"/>
        <v>1291</v>
      </c>
      <c r="H1523" s="163">
        <v>14</v>
      </c>
    </row>
    <row r="1524" spans="1:8" x14ac:dyDescent="0.2">
      <c r="A1524" s="159">
        <v>1513</v>
      </c>
      <c r="B1524" s="160">
        <f t="shared" si="69"/>
        <v>141.63999999999999</v>
      </c>
      <c r="C1524" s="161">
        <v>278.20999999999998</v>
      </c>
      <c r="D1524" s="162">
        <v>44710</v>
      </c>
      <c r="E1524" s="163">
        <v>31909</v>
      </c>
      <c r="F1524" s="162">
        <f t="shared" si="71"/>
        <v>1754</v>
      </c>
      <c r="G1524" s="164">
        <f t="shared" si="70"/>
        <v>1291</v>
      </c>
      <c r="H1524" s="163">
        <v>14</v>
      </c>
    </row>
    <row r="1525" spans="1:8" x14ac:dyDescent="0.2">
      <c r="A1525" s="159">
        <v>1514</v>
      </c>
      <c r="B1525" s="160">
        <f t="shared" si="69"/>
        <v>141.65</v>
      </c>
      <c r="C1525" s="161">
        <v>278.20999999999998</v>
      </c>
      <c r="D1525" s="162">
        <v>44710</v>
      </c>
      <c r="E1525" s="163">
        <v>31909</v>
      </c>
      <c r="F1525" s="162">
        <f t="shared" si="71"/>
        <v>1754</v>
      </c>
      <c r="G1525" s="164">
        <f t="shared" si="70"/>
        <v>1291</v>
      </c>
      <c r="H1525" s="163">
        <v>14</v>
      </c>
    </row>
    <row r="1526" spans="1:8" x14ac:dyDescent="0.2">
      <c r="A1526" s="159">
        <v>1515</v>
      </c>
      <c r="B1526" s="160">
        <f t="shared" si="69"/>
        <v>141.65</v>
      </c>
      <c r="C1526" s="161">
        <v>278.20999999999998</v>
      </c>
      <c r="D1526" s="162">
        <v>44710</v>
      </c>
      <c r="E1526" s="163">
        <v>31909</v>
      </c>
      <c r="F1526" s="162">
        <f t="shared" si="71"/>
        <v>1754</v>
      </c>
      <c r="G1526" s="164">
        <f t="shared" si="70"/>
        <v>1291</v>
      </c>
      <c r="H1526" s="163">
        <v>14</v>
      </c>
    </row>
    <row r="1527" spans="1:8" x14ac:dyDescent="0.2">
      <c r="A1527" s="159">
        <v>1516</v>
      </c>
      <c r="B1527" s="160">
        <f t="shared" ref="B1527:B1590" si="72">ROUND(2.9*LN(A1527)+120.41,2)</f>
        <v>141.65</v>
      </c>
      <c r="C1527" s="161">
        <v>278.20999999999998</v>
      </c>
      <c r="D1527" s="162">
        <v>44710</v>
      </c>
      <c r="E1527" s="163">
        <v>31909</v>
      </c>
      <c r="F1527" s="162">
        <f t="shared" si="71"/>
        <v>1754</v>
      </c>
      <c r="G1527" s="164">
        <f t="shared" si="70"/>
        <v>1291</v>
      </c>
      <c r="H1527" s="163">
        <v>14</v>
      </c>
    </row>
    <row r="1528" spans="1:8" x14ac:dyDescent="0.2">
      <c r="A1528" s="159">
        <v>1517</v>
      </c>
      <c r="B1528" s="160">
        <f t="shared" si="72"/>
        <v>141.65</v>
      </c>
      <c r="C1528" s="161">
        <v>278.20999999999998</v>
      </c>
      <c r="D1528" s="162">
        <v>44710</v>
      </c>
      <c r="E1528" s="163">
        <v>31909</v>
      </c>
      <c r="F1528" s="162">
        <f t="shared" si="71"/>
        <v>1754</v>
      </c>
      <c r="G1528" s="164">
        <f t="shared" si="70"/>
        <v>1291</v>
      </c>
      <c r="H1528" s="163">
        <v>14</v>
      </c>
    </row>
    <row r="1529" spans="1:8" x14ac:dyDescent="0.2">
      <c r="A1529" s="159">
        <v>1518</v>
      </c>
      <c r="B1529" s="160">
        <f t="shared" si="72"/>
        <v>141.65</v>
      </c>
      <c r="C1529" s="161">
        <v>278.20999999999998</v>
      </c>
      <c r="D1529" s="162">
        <v>44710</v>
      </c>
      <c r="E1529" s="163">
        <v>31909</v>
      </c>
      <c r="F1529" s="162">
        <f t="shared" si="71"/>
        <v>1754</v>
      </c>
      <c r="G1529" s="164">
        <f t="shared" si="70"/>
        <v>1291</v>
      </c>
      <c r="H1529" s="163">
        <v>14</v>
      </c>
    </row>
    <row r="1530" spans="1:8" x14ac:dyDescent="0.2">
      <c r="A1530" s="159">
        <v>1519</v>
      </c>
      <c r="B1530" s="160">
        <f t="shared" si="72"/>
        <v>141.65</v>
      </c>
      <c r="C1530" s="161">
        <v>278.20999999999998</v>
      </c>
      <c r="D1530" s="162">
        <v>44710</v>
      </c>
      <c r="E1530" s="163">
        <v>31909</v>
      </c>
      <c r="F1530" s="162">
        <f t="shared" si="71"/>
        <v>1754</v>
      </c>
      <c r="G1530" s="164">
        <f t="shared" si="70"/>
        <v>1291</v>
      </c>
      <c r="H1530" s="163">
        <v>14</v>
      </c>
    </row>
    <row r="1531" spans="1:8" x14ac:dyDescent="0.2">
      <c r="A1531" s="159">
        <v>1520</v>
      </c>
      <c r="B1531" s="160">
        <f t="shared" si="72"/>
        <v>141.66</v>
      </c>
      <c r="C1531" s="161">
        <v>278.20999999999998</v>
      </c>
      <c r="D1531" s="162">
        <v>44710</v>
      </c>
      <c r="E1531" s="163">
        <v>31909</v>
      </c>
      <c r="F1531" s="162">
        <f t="shared" si="71"/>
        <v>1754</v>
      </c>
      <c r="G1531" s="164">
        <f t="shared" si="70"/>
        <v>1291</v>
      </c>
      <c r="H1531" s="163">
        <v>14</v>
      </c>
    </row>
    <row r="1532" spans="1:8" x14ac:dyDescent="0.2">
      <c r="A1532" s="159">
        <v>1521</v>
      </c>
      <c r="B1532" s="160">
        <f t="shared" si="72"/>
        <v>141.66</v>
      </c>
      <c r="C1532" s="161">
        <v>278.20999999999998</v>
      </c>
      <c r="D1532" s="162">
        <v>44710</v>
      </c>
      <c r="E1532" s="163">
        <v>31909</v>
      </c>
      <c r="F1532" s="162">
        <f t="shared" si="71"/>
        <v>1754</v>
      </c>
      <c r="G1532" s="164">
        <f t="shared" si="70"/>
        <v>1291</v>
      </c>
      <c r="H1532" s="163">
        <v>14</v>
      </c>
    </row>
    <row r="1533" spans="1:8" x14ac:dyDescent="0.2">
      <c r="A1533" s="159">
        <v>1522</v>
      </c>
      <c r="B1533" s="160">
        <f t="shared" si="72"/>
        <v>141.66</v>
      </c>
      <c r="C1533" s="161">
        <v>278.20999999999998</v>
      </c>
      <c r="D1533" s="162">
        <v>44710</v>
      </c>
      <c r="E1533" s="163">
        <v>31909</v>
      </c>
      <c r="F1533" s="162">
        <f t="shared" si="71"/>
        <v>1754</v>
      </c>
      <c r="G1533" s="164">
        <f t="shared" si="70"/>
        <v>1291</v>
      </c>
      <c r="H1533" s="163">
        <v>14</v>
      </c>
    </row>
    <row r="1534" spans="1:8" x14ac:dyDescent="0.2">
      <c r="A1534" s="159">
        <v>1523</v>
      </c>
      <c r="B1534" s="160">
        <f t="shared" si="72"/>
        <v>141.66</v>
      </c>
      <c r="C1534" s="161">
        <v>278.20999999999998</v>
      </c>
      <c r="D1534" s="162">
        <v>44710</v>
      </c>
      <c r="E1534" s="163">
        <v>31909</v>
      </c>
      <c r="F1534" s="162">
        <f t="shared" si="71"/>
        <v>1754</v>
      </c>
      <c r="G1534" s="164">
        <f t="shared" si="70"/>
        <v>1291</v>
      </c>
      <c r="H1534" s="163">
        <v>14</v>
      </c>
    </row>
    <row r="1535" spans="1:8" x14ac:dyDescent="0.2">
      <c r="A1535" s="159">
        <v>1524</v>
      </c>
      <c r="B1535" s="160">
        <f t="shared" si="72"/>
        <v>141.66</v>
      </c>
      <c r="C1535" s="161">
        <v>278.20999999999998</v>
      </c>
      <c r="D1535" s="162">
        <v>44710</v>
      </c>
      <c r="E1535" s="163">
        <v>31909</v>
      </c>
      <c r="F1535" s="162">
        <f t="shared" si="71"/>
        <v>1754</v>
      </c>
      <c r="G1535" s="164">
        <f t="shared" si="70"/>
        <v>1291</v>
      </c>
      <c r="H1535" s="163">
        <v>14</v>
      </c>
    </row>
    <row r="1536" spans="1:8" x14ac:dyDescent="0.2">
      <c r="A1536" s="159">
        <v>1525</v>
      </c>
      <c r="B1536" s="160">
        <f t="shared" si="72"/>
        <v>141.66999999999999</v>
      </c>
      <c r="C1536" s="161">
        <v>278.20999999999998</v>
      </c>
      <c r="D1536" s="162">
        <v>44710</v>
      </c>
      <c r="E1536" s="163">
        <v>31909</v>
      </c>
      <c r="F1536" s="162">
        <f t="shared" si="71"/>
        <v>1754</v>
      </c>
      <c r="G1536" s="164">
        <f t="shared" si="70"/>
        <v>1291</v>
      </c>
      <c r="H1536" s="163">
        <v>14</v>
      </c>
    </row>
    <row r="1537" spans="1:8" x14ac:dyDescent="0.2">
      <c r="A1537" s="159">
        <v>1526</v>
      </c>
      <c r="B1537" s="160">
        <f t="shared" si="72"/>
        <v>141.66999999999999</v>
      </c>
      <c r="C1537" s="161">
        <v>278.20999999999998</v>
      </c>
      <c r="D1537" s="162">
        <v>44710</v>
      </c>
      <c r="E1537" s="163">
        <v>31909</v>
      </c>
      <c r="F1537" s="162">
        <f t="shared" si="71"/>
        <v>1754</v>
      </c>
      <c r="G1537" s="164">
        <f t="shared" si="70"/>
        <v>1291</v>
      </c>
      <c r="H1537" s="163">
        <v>14</v>
      </c>
    </row>
    <row r="1538" spans="1:8" x14ac:dyDescent="0.2">
      <c r="A1538" s="159">
        <v>1527</v>
      </c>
      <c r="B1538" s="160">
        <f t="shared" si="72"/>
        <v>141.66999999999999</v>
      </c>
      <c r="C1538" s="161">
        <v>278.20999999999998</v>
      </c>
      <c r="D1538" s="162">
        <v>44710</v>
      </c>
      <c r="E1538" s="163">
        <v>31909</v>
      </c>
      <c r="F1538" s="162">
        <f t="shared" si="71"/>
        <v>1754</v>
      </c>
      <c r="G1538" s="164">
        <f t="shared" si="70"/>
        <v>1291</v>
      </c>
      <c r="H1538" s="163">
        <v>14</v>
      </c>
    </row>
    <row r="1539" spans="1:8" x14ac:dyDescent="0.2">
      <c r="A1539" s="159">
        <v>1528</v>
      </c>
      <c r="B1539" s="160">
        <f t="shared" si="72"/>
        <v>141.66999999999999</v>
      </c>
      <c r="C1539" s="161">
        <v>278.20999999999998</v>
      </c>
      <c r="D1539" s="162">
        <v>44710</v>
      </c>
      <c r="E1539" s="163">
        <v>31909</v>
      </c>
      <c r="F1539" s="162">
        <f t="shared" si="71"/>
        <v>1754</v>
      </c>
      <c r="G1539" s="164">
        <f t="shared" si="70"/>
        <v>1291</v>
      </c>
      <c r="H1539" s="163">
        <v>14</v>
      </c>
    </row>
    <row r="1540" spans="1:8" x14ac:dyDescent="0.2">
      <c r="A1540" s="159">
        <v>1529</v>
      </c>
      <c r="B1540" s="160">
        <f t="shared" si="72"/>
        <v>141.66999999999999</v>
      </c>
      <c r="C1540" s="161">
        <v>278.20999999999998</v>
      </c>
      <c r="D1540" s="162">
        <v>44710</v>
      </c>
      <c r="E1540" s="163">
        <v>31909</v>
      </c>
      <c r="F1540" s="162">
        <f t="shared" si="71"/>
        <v>1754</v>
      </c>
      <c r="G1540" s="164">
        <f t="shared" si="70"/>
        <v>1291</v>
      </c>
      <c r="H1540" s="163">
        <v>14</v>
      </c>
    </row>
    <row r="1541" spans="1:8" x14ac:dyDescent="0.2">
      <c r="A1541" s="159">
        <v>1530</v>
      </c>
      <c r="B1541" s="160">
        <f t="shared" si="72"/>
        <v>141.68</v>
      </c>
      <c r="C1541" s="161">
        <v>278.20999999999998</v>
      </c>
      <c r="D1541" s="162">
        <v>44710</v>
      </c>
      <c r="E1541" s="163">
        <v>31909</v>
      </c>
      <c r="F1541" s="162">
        <f t="shared" si="71"/>
        <v>1754</v>
      </c>
      <c r="G1541" s="164">
        <f t="shared" si="70"/>
        <v>1291</v>
      </c>
      <c r="H1541" s="163">
        <v>14</v>
      </c>
    </row>
    <row r="1542" spans="1:8" x14ac:dyDescent="0.2">
      <c r="A1542" s="159">
        <v>1531</v>
      </c>
      <c r="B1542" s="160">
        <f t="shared" si="72"/>
        <v>141.68</v>
      </c>
      <c r="C1542" s="161">
        <v>278.20999999999998</v>
      </c>
      <c r="D1542" s="162">
        <v>44710</v>
      </c>
      <c r="E1542" s="163">
        <v>31909</v>
      </c>
      <c r="F1542" s="162">
        <f t="shared" si="71"/>
        <v>1754</v>
      </c>
      <c r="G1542" s="164">
        <f t="shared" si="70"/>
        <v>1291</v>
      </c>
      <c r="H1542" s="163">
        <v>14</v>
      </c>
    </row>
    <row r="1543" spans="1:8" x14ac:dyDescent="0.2">
      <c r="A1543" s="159">
        <v>1532</v>
      </c>
      <c r="B1543" s="160">
        <f t="shared" si="72"/>
        <v>141.68</v>
      </c>
      <c r="C1543" s="161">
        <v>278.20999999999998</v>
      </c>
      <c r="D1543" s="162">
        <v>44710</v>
      </c>
      <c r="E1543" s="163">
        <v>31909</v>
      </c>
      <c r="F1543" s="162">
        <f t="shared" si="71"/>
        <v>1754</v>
      </c>
      <c r="G1543" s="164">
        <f t="shared" si="70"/>
        <v>1291</v>
      </c>
      <c r="H1543" s="163">
        <v>14</v>
      </c>
    </row>
    <row r="1544" spans="1:8" x14ac:dyDescent="0.2">
      <c r="A1544" s="159">
        <v>1533</v>
      </c>
      <c r="B1544" s="160">
        <f t="shared" si="72"/>
        <v>141.68</v>
      </c>
      <c r="C1544" s="161">
        <v>278.20999999999998</v>
      </c>
      <c r="D1544" s="162">
        <v>44710</v>
      </c>
      <c r="E1544" s="163">
        <v>31909</v>
      </c>
      <c r="F1544" s="162">
        <f t="shared" si="71"/>
        <v>1754</v>
      </c>
      <c r="G1544" s="164">
        <f t="shared" si="70"/>
        <v>1291</v>
      </c>
      <c r="H1544" s="163">
        <v>14</v>
      </c>
    </row>
    <row r="1545" spans="1:8" x14ac:dyDescent="0.2">
      <c r="A1545" s="159">
        <v>1534</v>
      </c>
      <c r="B1545" s="160">
        <f t="shared" si="72"/>
        <v>141.68</v>
      </c>
      <c r="C1545" s="161">
        <v>278.20999999999998</v>
      </c>
      <c r="D1545" s="162">
        <v>44710</v>
      </c>
      <c r="E1545" s="163">
        <v>31909</v>
      </c>
      <c r="F1545" s="162">
        <f t="shared" si="71"/>
        <v>1754</v>
      </c>
      <c r="G1545" s="164">
        <f t="shared" si="70"/>
        <v>1291</v>
      </c>
      <c r="H1545" s="163">
        <v>14</v>
      </c>
    </row>
    <row r="1546" spans="1:8" x14ac:dyDescent="0.2">
      <c r="A1546" s="159">
        <v>1535</v>
      </c>
      <c r="B1546" s="160">
        <f t="shared" si="72"/>
        <v>141.69</v>
      </c>
      <c r="C1546" s="161">
        <v>278.20999999999998</v>
      </c>
      <c r="D1546" s="162">
        <v>44710</v>
      </c>
      <c r="E1546" s="163">
        <v>31909</v>
      </c>
      <c r="F1546" s="162">
        <f t="shared" si="71"/>
        <v>1754</v>
      </c>
      <c r="G1546" s="164">
        <f t="shared" si="70"/>
        <v>1291</v>
      </c>
      <c r="H1546" s="163">
        <v>14</v>
      </c>
    </row>
    <row r="1547" spans="1:8" x14ac:dyDescent="0.2">
      <c r="A1547" s="159">
        <v>1536</v>
      </c>
      <c r="B1547" s="160">
        <f t="shared" si="72"/>
        <v>141.69</v>
      </c>
      <c r="C1547" s="161">
        <v>278.20999999999998</v>
      </c>
      <c r="D1547" s="162">
        <v>44710</v>
      </c>
      <c r="E1547" s="163">
        <v>31909</v>
      </c>
      <c r="F1547" s="162">
        <f t="shared" si="71"/>
        <v>1754</v>
      </c>
      <c r="G1547" s="164">
        <f t="shared" si="70"/>
        <v>1291</v>
      </c>
      <c r="H1547" s="163">
        <v>14</v>
      </c>
    </row>
    <row r="1548" spans="1:8" x14ac:dyDescent="0.2">
      <c r="A1548" s="159">
        <v>1537</v>
      </c>
      <c r="B1548" s="160">
        <f t="shared" si="72"/>
        <v>141.69</v>
      </c>
      <c r="C1548" s="161">
        <v>278.20999999999998</v>
      </c>
      <c r="D1548" s="162">
        <v>44710</v>
      </c>
      <c r="E1548" s="163">
        <v>31909</v>
      </c>
      <c r="F1548" s="162">
        <f t="shared" si="71"/>
        <v>1754</v>
      </c>
      <c r="G1548" s="164">
        <f t="shared" si="70"/>
        <v>1291</v>
      </c>
      <c r="H1548" s="163">
        <v>14</v>
      </c>
    </row>
    <row r="1549" spans="1:8" x14ac:dyDescent="0.2">
      <c r="A1549" s="159">
        <v>1538</v>
      </c>
      <c r="B1549" s="160">
        <f t="shared" si="72"/>
        <v>141.69</v>
      </c>
      <c r="C1549" s="161">
        <v>278.20999999999998</v>
      </c>
      <c r="D1549" s="162">
        <v>44710</v>
      </c>
      <c r="E1549" s="163">
        <v>31909</v>
      </c>
      <c r="F1549" s="162">
        <f t="shared" si="71"/>
        <v>1754</v>
      </c>
      <c r="G1549" s="164">
        <f t="shared" si="70"/>
        <v>1291</v>
      </c>
      <c r="H1549" s="163">
        <v>14</v>
      </c>
    </row>
    <row r="1550" spans="1:8" x14ac:dyDescent="0.2">
      <c r="A1550" s="159">
        <v>1539</v>
      </c>
      <c r="B1550" s="160">
        <f t="shared" si="72"/>
        <v>141.69</v>
      </c>
      <c r="C1550" s="161">
        <v>278.20999999999998</v>
      </c>
      <c r="D1550" s="162">
        <v>44710</v>
      </c>
      <c r="E1550" s="163">
        <v>31909</v>
      </c>
      <c r="F1550" s="162">
        <f t="shared" si="71"/>
        <v>1754</v>
      </c>
      <c r="G1550" s="164">
        <f t="shared" ref="G1550:G1613" si="73">ROUND(0.25*12*(1/B1550*D1550+1/C1550*E1550),0)</f>
        <v>1291</v>
      </c>
      <c r="H1550" s="163">
        <v>14</v>
      </c>
    </row>
    <row r="1551" spans="1:8" x14ac:dyDescent="0.2">
      <c r="A1551" s="159">
        <v>1540</v>
      </c>
      <c r="B1551" s="160">
        <f t="shared" si="72"/>
        <v>141.69</v>
      </c>
      <c r="C1551" s="161">
        <v>278.20999999999998</v>
      </c>
      <c r="D1551" s="162">
        <v>44710</v>
      </c>
      <c r="E1551" s="163">
        <v>31909</v>
      </c>
      <c r="F1551" s="162">
        <f t="shared" ref="F1551:F1614" si="74">ROUND(0.25*12*1.348*(1/B1551*D1551+1/C1551*E1551)+H1551,0)</f>
        <v>1754</v>
      </c>
      <c r="G1551" s="164">
        <f t="shared" si="73"/>
        <v>1291</v>
      </c>
      <c r="H1551" s="163">
        <v>14</v>
      </c>
    </row>
    <row r="1552" spans="1:8" x14ac:dyDescent="0.2">
      <c r="A1552" s="159">
        <v>1541</v>
      </c>
      <c r="B1552" s="160">
        <f t="shared" si="72"/>
        <v>141.69999999999999</v>
      </c>
      <c r="C1552" s="161">
        <v>278.20999999999998</v>
      </c>
      <c r="D1552" s="162">
        <v>44710</v>
      </c>
      <c r="E1552" s="163">
        <v>31909</v>
      </c>
      <c r="F1552" s="162">
        <f t="shared" si="74"/>
        <v>1754</v>
      </c>
      <c r="G1552" s="164">
        <f t="shared" si="73"/>
        <v>1291</v>
      </c>
      <c r="H1552" s="163">
        <v>14</v>
      </c>
    </row>
    <row r="1553" spans="1:8" x14ac:dyDescent="0.2">
      <c r="A1553" s="159">
        <v>1542</v>
      </c>
      <c r="B1553" s="160">
        <f t="shared" si="72"/>
        <v>141.69999999999999</v>
      </c>
      <c r="C1553" s="161">
        <v>278.20999999999998</v>
      </c>
      <c r="D1553" s="162">
        <v>44710</v>
      </c>
      <c r="E1553" s="163">
        <v>31909</v>
      </c>
      <c r="F1553" s="162">
        <f t="shared" si="74"/>
        <v>1754</v>
      </c>
      <c r="G1553" s="164">
        <f t="shared" si="73"/>
        <v>1291</v>
      </c>
      <c r="H1553" s="163">
        <v>14</v>
      </c>
    </row>
    <row r="1554" spans="1:8" x14ac:dyDescent="0.2">
      <c r="A1554" s="159">
        <v>1543</v>
      </c>
      <c r="B1554" s="160">
        <f t="shared" si="72"/>
        <v>141.69999999999999</v>
      </c>
      <c r="C1554" s="161">
        <v>278.20999999999998</v>
      </c>
      <c r="D1554" s="162">
        <v>44710</v>
      </c>
      <c r="E1554" s="163">
        <v>31909</v>
      </c>
      <c r="F1554" s="162">
        <f t="shared" si="74"/>
        <v>1754</v>
      </c>
      <c r="G1554" s="164">
        <f t="shared" si="73"/>
        <v>1291</v>
      </c>
      <c r="H1554" s="163">
        <v>14</v>
      </c>
    </row>
    <row r="1555" spans="1:8" x14ac:dyDescent="0.2">
      <c r="A1555" s="159">
        <v>1544</v>
      </c>
      <c r="B1555" s="160">
        <f t="shared" si="72"/>
        <v>141.69999999999999</v>
      </c>
      <c r="C1555" s="161">
        <v>278.20999999999998</v>
      </c>
      <c r="D1555" s="162">
        <v>44710</v>
      </c>
      <c r="E1555" s="163">
        <v>31909</v>
      </c>
      <c r="F1555" s="162">
        <f t="shared" si="74"/>
        <v>1754</v>
      </c>
      <c r="G1555" s="164">
        <f t="shared" si="73"/>
        <v>1291</v>
      </c>
      <c r="H1555" s="163">
        <v>14</v>
      </c>
    </row>
    <row r="1556" spans="1:8" x14ac:dyDescent="0.2">
      <c r="A1556" s="159">
        <v>1545</v>
      </c>
      <c r="B1556" s="160">
        <f t="shared" si="72"/>
        <v>141.69999999999999</v>
      </c>
      <c r="C1556" s="161">
        <v>278.20999999999998</v>
      </c>
      <c r="D1556" s="162">
        <v>44710</v>
      </c>
      <c r="E1556" s="163">
        <v>31909</v>
      </c>
      <c r="F1556" s="162">
        <f t="shared" si="74"/>
        <v>1754</v>
      </c>
      <c r="G1556" s="164">
        <f t="shared" si="73"/>
        <v>1291</v>
      </c>
      <c r="H1556" s="163">
        <v>14</v>
      </c>
    </row>
    <row r="1557" spans="1:8" x14ac:dyDescent="0.2">
      <c r="A1557" s="159">
        <v>1546</v>
      </c>
      <c r="B1557" s="160">
        <f t="shared" si="72"/>
        <v>141.71</v>
      </c>
      <c r="C1557" s="161">
        <v>278.20999999999998</v>
      </c>
      <c r="D1557" s="162">
        <v>44710</v>
      </c>
      <c r="E1557" s="163">
        <v>31909</v>
      </c>
      <c r="F1557" s="162">
        <f t="shared" si="74"/>
        <v>1754</v>
      </c>
      <c r="G1557" s="164">
        <f t="shared" si="73"/>
        <v>1291</v>
      </c>
      <c r="H1557" s="163">
        <v>14</v>
      </c>
    </row>
    <row r="1558" spans="1:8" x14ac:dyDescent="0.2">
      <c r="A1558" s="159">
        <v>1547</v>
      </c>
      <c r="B1558" s="160">
        <f t="shared" si="72"/>
        <v>141.71</v>
      </c>
      <c r="C1558" s="161">
        <v>278.20999999999998</v>
      </c>
      <c r="D1558" s="162">
        <v>44710</v>
      </c>
      <c r="E1558" s="163">
        <v>31909</v>
      </c>
      <c r="F1558" s="162">
        <f t="shared" si="74"/>
        <v>1754</v>
      </c>
      <c r="G1558" s="164">
        <f t="shared" si="73"/>
        <v>1291</v>
      </c>
      <c r="H1558" s="163">
        <v>14</v>
      </c>
    </row>
    <row r="1559" spans="1:8" x14ac:dyDescent="0.2">
      <c r="A1559" s="159">
        <v>1548</v>
      </c>
      <c r="B1559" s="160">
        <f t="shared" si="72"/>
        <v>141.71</v>
      </c>
      <c r="C1559" s="161">
        <v>278.20999999999998</v>
      </c>
      <c r="D1559" s="162">
        <v>44710</v>
      </c>
      <c r="E1559" s="163">
        <v>31909</v>
      </c>
      <c r="F1559" s="162">
        <f t="shared" si="74"/>
        <v>1754</v>
      </c>
      <c r="G1559" s="164">
        <f t="shared" si="73"/>
        <v>1291</v>
      </c>
      <c r="H1559" s="163">
        <v>14</v>
      </c>
    </row>
    <row r="1560" spans="1:8" x14ac:dyDescent="0.2">
      <c r="A1560" s="159">
        <v>1549</v>
      </c>
      <c r="B1560" s="160">
        <f t="shared" si="72"/>
        <v>141.71</v>
      </c>
      <c r="C1560" s="161">
        <v>278.20999999999998</v>
      </c>
      <c r="D1560" s="162">
        <v>44710</v>
      </c>
      <c r="E1560" s="163">
        <v>31909</v>
      </c>
      <c r="F1560" s="162">
        <f t="shared" si="74"/>
        <v>1754</v>
      </c>
      <c r="G1560" s="164">
        <f t="shared" si="73"/>
        <v>1291</v>
      </c>
      <c r="H1560" s="163">
        <v>14</v>
      </c>
    </row>
    <row r="1561" spans="1:8" x14ac:dyDescent="0.2">
      <c r="A1561" s="159">
        <v>1550</v>
      </c>
      <c r="B1561" s="160">
        <f t="shared" si="72"/>
        <v>141.71</v>
      </c>
      <c r="C1561" s="161">
        <v>278.20999999999998</v>
      </c>
      <c r="D1561" s="162">
        <v>44710</v>
      </c>
      <c r="E1561" s="163">
        <v>31909</v>
      </c>
      <c r="F1561" s="162">
        <f t="shared" si="74"/>
        <v>1754</v>
      </c>
      <c r="G1561" s="164">
        <f t="shared" si="73"/>
        <v>1291</v>
      </c>
      <c r="H1561" s="163">
        <v>14</v>
      </c>
    </row>
    <row r="1562" spans="1:8" x14ac:dyDescent="0.2">
      <c r="A1562" s="159">
        <v>1551</v>
      </c>
      <c r="B1562" s="160">
        <f t="shared" si="72"/>
        <v>141.72</v>
      </c>
      <c r="C1562" s="161">
        <v>278.20999999999998</v>
      </c>
      <c r="D1562" s="162">
        <v>44710</v>
      </c>
      <c r="E1562" s="163">
        <v>31909</v>
      </c>
      <c r="F1562" s="162">
        <f t="shared" si="74"/>
        <v>1754</v>
      </c>
      <c r="G1562" s="164">
        <f t="shared" si="73"/>
        <v>1291</v>
      </c>
      <c r="H1562" s="163">
        <v>14</v>
      </c>
    </row>
    <row r="1563" spans="1:8" x14ac:dyDescent="0.2">
      <c r="A1563" s="159">
        <v>1552</v>
      </c>
      <c r="B1563" s="160">
        <f t="shared" si="72"/>
        <v>141.72</v>
      </c>
      <c r="C1563" s="161">
        <v>278.20999999999998</v>
      </c>
      <c r="D1563" s="162">
        <v>44710</v>
      </c>
      <c r="E1563" s="163">
        <v>31909</v>
      </c>
      <c r="F1563" s="162">
        <f t="shared" si="74"/>
        <v>1754</v>
      </c>
      <c r="G1563" s="164">
        <f t="shared" si="73"/>
        <v>1291</v>
      </c>
      <c r="H1563" s="163">
        <v>14</v>
      </c>
    </row>
    <row r="1564" spans="1:8" x14ac:dyDescent="0.2">
      <c r="A1564" s="159">
        <v>1553</v>
      </c>
      <c r="B1564" s="160">
        <f t="shared" si="72"/>
        <v>141.72</v>
      </c>
      <c r="C1564" s="161">
        <v>278.20999999999998</v>
      </c>
      <c r="D1564" s="162">
        <v>44710</v>
      </c>
      <c r="E1564" s="163">
        <v>31909</v>
      </c>
      <c r="F1564" s="162">
        <f t="shared" si="74"/>
        <v>1754</v>
      </c>
      <c r="G1564" s="164">
        <f t="shared" si="73"/>
        <v>1291</v>
      </c>
      <c r="H1564" s="163">
        <v>14</v>
      </c>
    </row>
    <row r="1565" spans="1:8" x14ac:dyDescent="0.2">
      <c r="A1565" s="159">
        <v>1554</v>
      </c>
      <c r="B1565" s="160">
        <f t="shared" si="72"/>
        <v>141.72</v>
      </c>
      <c r="C1565" s="161">
        <v>278.20999999999998</v>
      </c>
      <c r="D1565" s="162">
        <v>44710</v>
      </c>
      <c r="E1565" s="163">
        <v>31909</v>
      </c>
      <c r="F1565" s="162">
        <f t="shared" si="74"/>
        <v>1754</v>
      </c>
      <c r="G1565" s="164">
        <f t="shared" si="73"/>
        <v>1291</v>
      </c>
      <c r="H1565" s="163">
        <v>14</v>
      </c>
    </row>
    <row r="1566" spans="1:8" x14ac:dyDescent="0.2">
      <c r="A1566" s="159">
        <v>1555</v>
      </c>
      <c r="B1566" s="160">
        <f t="shared" si="72"/>
        <v>141.72</v>
      </c>
      <c r="C1566" s="161">
        <v>278.20999999999998</v>
      </c>
      <c r="D1566" s="162">
        <v>44710</v>
      </c>
      <c r="E1566" s="163">
        <v>31909</v>
      </c>
      <c r="F1566" s="162">
        <f t="shared" si="74"/>
        <v>1754</v>
      </c>
      <c r="G1566" s="164">
        <f t="shared" si="73"/>
        <v>1291</v>
      </c>
      <c r="H1566" s="163">
        <v>14</v>
      </c>
    </row>
    <row r="1567" spans="1:8" x14ac:dyDescent="0.2">
      <c r="A1567" s="159">
        <v>1556</v>
      </c>
      <c r="B1567" s="160">
        <f t="shared" si="72"/>
        <v>141.72</v>
      </c>
      <c r="C1567" s="161">
        <v>278.20999999999998</v>
      </c>
      <c r="D1567" s="162">
        <v>44710</v>
      </c>
      <c r="E1567" s="163">
        <v>31909</v>
      </c>
      <c r="F1567" s="162">
        <f t="shared" si="74"/>
        <v>1754</v>
      </c>
      <c r="G1567" s="164">
        <f t="shared" si="73"/>
        <v>1291</v>
      </c>
      <c r="H1567" s="163">
        <v>14</v>
      </c>
    </row>
    <row r="1568" spans="1:8" x14ac:dyDescent="0.2">
      <c r="A1568" s="159">
        <v>1557</v>
      </c>
      <c r="B1568" s="160">
        <f t="shared" si="72"/>
        <v>141.72999999999999</v>
      </c>
      <c r="C1568" s="161">
        <v>278.20999999999998</v>
      </c>
      <c r="D1568" s="162">
        <v>44710</v>
      </c>
      <c r="E1568" s="163">
        <v>31909</v>
      </c>
      <c r="F1568" s="162">
        <f t="shared" si="74"/>
        <v>1754</v>
      </c>
      <c r="G1568" s="164">
        <f t="shared" si="73"/>
        <v>1290</v>
      </c>
      <c r="H1568" s="163">
        <v>14</v>
      </c>
    </row>
    <row r="1569" spans="1:8" x14ac:dyDescent="0.2">
      <c r="A1569" s="159">
        <v>1558</v>
      </c>
      <c r="B1569" s="160">
        <f t="shared" si="72"/>
        <v>141.72999999999999</v>
      </c>
      <c r="C1569" s="161">
        <v>278.20999999999998</v>
      </c>
      <c r="D1569" s="162">
        <v>44710</v>
      </c>
      <c r="E1569" s="163">
        <v>31909</v>
      </c>
      <c r="F1569" s="162">
        <f t="shared" si="74"/>
        <v>1754</v>
      </c>
      <c r="G1569" s="164">
        <f t="shared" si="73"/>
        <v>1290</v>
      </c>
      <c r="H1569" s="163">
        <v>14</v>
      </c>
    </row>
    <row r="1570" spans="1:8" x14ac:dyDescent="0.2">
      <c r="A1570" s="159">
        <v>1559</v>
      </c>
      <c r="B1570" s="160">
        <f t="shared" si="72"/>
        <v>141.72999999999999</v>
      </c>
      <c r="C1570" s="161">
        <v>278.20999999999998</v>
      </c>
      <c r="D1570" s="162">
        <v>44710</v>
      </c>
      <c r="E1570" s="163">
        <v>31909</v>
      </c>
      <c r="F1570" s="162">
        <f t="shared" si="74"/>
        <v>1754</v>
      </c>
      <c r="G1570" s="164">
        <f t="shared" si="73"/>
        <v>1290</v>
      </c>
      <c r="H1570" s="163">
        <v>14</v>
      </c>
    </row>
    <row r="1571" spans="1:8" x14ac:dyDescent="0.2">
      <c r="A1571" s="159">
        <v>1560</v>
      </c>
      <c r="B1571" s="160">
        <f t="shared" si="72"/>
        <v>141.72999999999999</v>
      </c>
      <c r="C1571" s="161">
        <v>278.20999999999998</v>
      </c>
      <c r="D1571" s="162">
        <v>44710</v>
      </c>
      <c r="E1571" s="163">
        <v>31909</v>
      </c>
      <c r="F1571" s="162">
        <f t="shared" si="74"/>
        <v>1754</v>
      </c>
      <c r="G1571" s="164">
        <f t="shared" si="73"/>
        <v>1290</v>
      </c>
      <c r="H1571" s="163">
        <v>14</v>
      </c>
    </row>
    <row r="1572" spans="1:8" x14ac:dyDescent="0.2">
      <c r="A1572" s="159">
        <v>1561</v>
      </c>
      <c r="B1572" s="160">
        <f t="shared" si="72"/>
        <v>141.72999999999999</v>
      </c>
      <c r="C1572" s="161">
        <v>278.20999999999998</v>
      </c>
      <c r="D1572" s="162">
        <v>44710</v>
      </c>
      <c r="E1572" s="163">
        <v>31909</v>
      </c>
      <c r="F1572" s="162">
        <f t="shared" si="74"/>
        <v>1754</v>
      </c>
      <c r="G1572" s="164">
        <f t="shared" si="73"/>
        <v>1290</v>
      </c>
      <c r="H1572" s="163">
        <v>14</v>
      </c>
    </row>
    <row r="1573" spans="1:8" x14ac:dyDescent="0.2">
      <c r="A1573" s="159">
        <v>1562</v>
      </c>
      <c r="B1573" s="160">
        <f t="shared" si="72"/>
        <v>141.74</v>
      </c>
      <c r="C1573" s="161">
        <v>278.20999999999998</v>
      </c>
      <c r="D1573" s="162">
        <v>44710</v>
      </c>
      <c r="E1573" s="163">
        <v>31909</v>
      </c>
      <c r="F1573" s="162">
        <f t="shared" si="74"/>
        <v>1753</v>
      </c>
      <c r="G1573" s="164">
        <f t="shared" si="73"/>
        <v>1290</v>
      </c>
      <c r="H1573" s="163">
        <v>14</v>
      </c>
    </row>
    <row r="1574" spans="1:8" x14ac:dyDescent="0.2">
      <c r="A1574" s="159">
        <v>1563</v>
      </c>
      <c r="B1574" s="160">
        <f t="shared" si="72"/>
        <v>141.74</v>
      </c>
      <c r="C1574" s="161">
        <v>278.20999999999998</v>
      </c>
      <c r="D1574" s="162">
        <v>44710</v>
      </c>
      <c r="E1574" s="163">
        <v>31909</v>
      </c>
      <c r="F1574" s="162">
        <f t="shared" si="74"/>
        <v>1753</v>
      </c>
      <c r="G1574" s="164">
        <f t="shared" si="73"/>
        <v>1290</v>
      </c>
      <c r="H1574" s="163">
        <v>14</v>
      </c>
    </row>
    <row r="1575" spans="1:8" x14ac:dyDescent="0.2">
      <c r="A1575" s="159">
        <v>1564</v>
      </c>
      <c r="B1575" s="160">
        <f t="shared" si="72"/>
        <v>141.74</v>
      </c>
      <c r="C1575" s="161">
        <v>278.20999999999998</v>
      </c>
      <c r="D1575" s="162">
        <v>44710</v>
      </c>
      <c r="E1575" s="163">
        <v>31909</v>
      </c>
      <c r="F1575" s="162">
        <f t="shared" si="74"/>
        <v>1753</v>
      </c>
      <c r="G1575" s="164">
        <f t="shared" si="73"/>
        <v>1290</v>
      </c>
      <c r="H1575" s="163">
        <v>14</v>
      </c>
    </row>
    <row r="1576" spans="1:8" x14ac:dyDescent="0.2">
      <c r="A1576" s="159">
        <v>1565</v>
      </c>
      <c r="B1576" s="160">
        <f t="shared" si="72"/>
        <v>141.74</v>
      </c>
      <c r="C1576" s="161">
        <v>278.20999999999998</v>
      </c>
      <c r="D1576" s="162">
        <v>44710</v>
      </c>
      <c r="E1576" s="163">
        <v>31909</v>
      </c>
      <c r="F1576" s="162">
        <f t="shared" si="74"/>
        <v>1753</v>
      </c>
      <c r="G1576" s="164">
        <f t="shared" si="73"/>
        <v>1290</v>
      </c>
      <c r="H1576" s="163">
        <v>14</v>
      </c>
    </row>
    <row r="1577" spans="1:8" x14ac:dyDescent="0.2">
      <c r="A1577" s="159">
        <v>1566</v>
      </c>
      <c r="B1577" s="160">
        <f t="shared" si="72"/>
        <v>141.74</v>
      </c>
      <c r="C1577" s="161">
        <v>278.20999999999998</v>
      </c>
      <c r="D1577" s="162">
        <v>44710</v>
      </c>
      <c r="E1577" s="163">
        <v>31909</v>
      </c>
      <c r="F1577" s="162">
        <f t="shared" si="74"/>
        <v>1753</v>
      </c>
      <c r="G1577" s="164">
        <f t="shared" si="73"/>
        <v>1290</v>
      </c>
      <c r="H1577" s="163">
        <v>14</v>
      </c>
    </row>
    <row r="1578" spans="1:8" x14ac:dyDescent="0.2">
      <c r="A1578" s="159">
        <v>1567</v>
      </c>
      <c r="B1578" s="160">
        <f t="shared" si="72"/>
        <v>141.75</v>
      </c>
      <c r="C1578" s="161">
        <v>278.20999999999998</v>
      </c>
      <c r="D1578" s="162">
        <v>44710</v>
      </c>
      <c r="E1578" s="163">
        <v>31909</v>
      </c>
      <c r="F1578" s="162">
        <f t="shared" si="74"/>
        <v>1753</v>
      </c>
      <c r="G1578" s="164">
        <f t="shared" si="73"/>
        <v>1290</v>
      </c>
      <c r="H1578" s="163">
        <v>14</v>
      </c>
    </row>
    <row r="1579" spans="1:8" x14ac:dyDescent="0.2">
      <c r="A1579" s="159">
        <v>1568</v>
      </c>
      <c r="B1579" s="160">
        <f t="shared" si="72"/>
        <v>141.75</v>
      </c>
      <c r="C1579" s="161">
        <v>278.20999999999998</v>
      </c>
      <c r="D1579" s="162">
        <v>44710</v>
      </c>
      <c r="E1579" s="163">
        <v>31909</v>
      </c>
      <c r="F1579" s="162">
        <f t="shared" si="74"/>
        <v>1753</v>
      </c>
      <c r="G1579" s="164">
        <f t="shared" si="73"/>
        <v>1290</v>
      </c>
      <c r="H1579" s="163">
        <v>14</v>
      </c>
    </row>
    <row r="1580" spans="1:8" x14ac:dyDescent="0.2">
      <c r="A1580" s="159">
        <v>1569</v>
      </c>
      <c r="B1580" s="160">
        <f t="shared" si="72"/>
        <v>141.75</v>
      </c>
      <c r="C1580" s="161">
        <v>278.20999999999998</v>
      </c>
      <c r="D1580" s="162">
        <v>44710</v>
      </c>
      <c r="E1580" s="163">
        <v>31909</v>
      </c>
      <c r="F1580" s="162">
        <f t="shared" si="74"/>
        <v>1753</v>
      </c>
      <c r="G1580" s="164">
        <f t="shared" si="73"/>
        <v>1290</v>
      </c>
      <c r="H1580" s="163">
        <v>14</v>
      </c>
    </row>
    <row r="1581" spans="1:8" x14ac:dyDescent="0.2">
      <c r="A1581" s="159">
        <v>1570</v>
      </c>
      <c r="B1581" s="160">
        <f t="shared" si="72"/>
        <v>141.75</v>
      </c>
      <c r="C1581" s="161">
        <v>278.20999999999998</v>
      </c>
      <c r="D1581" s="162">
        <v>44710</v>
      </c>
      <c r="E1581" s="163">
        <v>31909</v>
      </c>
      <c r="F1581" s="162">
        <f t="shared" si="74"/>
        <v>1753</v>
      </c>
      <c r="G1581" s="164">
        <f t="shared" si="73"/>
        <v>1290</v>
      </c>
      <c r="H1581" s="163">
        <v>14</v>
      </c>
    </row>
    <row r="1582" spans="1:8" x14ac:dyDescent="0.2">
      <c r="A1582" s="159">
        <v>1571</v>
      </c>
      <c r="B1582" s="160">
        <f t="shared" si="72"/>
        <v>141.75</v>
      </c>
      <c r="C1582" s="161">
        <v>278.20999999999998</v>
      </c>
      <c r="D1582" s="162">
        <v>44710</v>
      </c>
      <c r="E1582" s="163">
        <v>31909</v>
      </c>
      <c r="F1582" s="162">
        <f t="shared" si="74"/>
        <v>1753</v>
      </c>
      <c r="G1582" s="164">
        <f t="shared" si="73"/>
        <v>1290</v>
      </c>
      <c r="H1582" s="163">
        <v>14</v>
      </c>
    </row>
    <row r="1583" spans="1:8" x14ac:dyDescent="0.2">
      <c r="A1583" s="159">
        <v>1572</v>
      </c>
      <c r="B1583" s="160">
        <f t="shared" si="72"/>
        <v>141.75</v>
      </c>
      <c r="C1583" s="161">
        <v>278.20999999999998</v>
      </c>
      <c r="D1583" s="162">
        <v>44710</v>
      </c>
      <c r="E1583" s="163">
        <v>31909</v>
      </c>
      <c r="F1583" s="162">
        <f t="shared" si="74"/>
        <v>1753</v>
      </c>
      <c r="G1583" s="164">
        <f t="shared" si="73"/>
        <v>1290</v>
      </c>
      <c r="H1583" s="163">
        <v>14</v>
      </c>
    </row>
    <row r="1584" spans="1:8" x14ac:dyDescent="0.2">
      <c r="A1584" s="159">
        <v>1573</v>
      </c>
      <c r="B1584" s="160">
        <f t="shared" si="72"/>
        <v>141.76</v>
      </c>
      <c r="C1584" s="161">
        <v>278.20999999999998</v>
      </c>
      <c r="D1584" s="162">
        <v>44710</v>
      </c>
      <c r="E1584" s="163">
        <v>31909</v>
      </c>
      <c r="F1584" s="162">
        <f t="shared" si="74"/>
        <v>1753</v>
      </c>
      <c r="G1584" s="164">
        <f t="shared" si="73"/>
        <v>1290</v>
      </c>
      <c r="H1584" s="163">
        <v>14</v>
      </c>
    </row>
    <row r="1585" spans="1:8" x14ac:dyDescent="0.2">
      <c r="A1585" s="159">
        <v>1574</v>
      </c>
      <c r="B1585" s="160">
        <f t="shared" si="72"/>
        <v>141.76</v>
      </c>
      <c r="C1585" s="161">
        <v>278.20999999999998</v>
      </c>
      <c r="D1585" s="162">
        <v>44710</v>
      </c>
      <c r="E1585" s="163">
        <v>31909</v>
      </c>
      <c r="F1585" s="162">
        <f t="shared" si="74"/>
        <v>1753</v>
      </c>
      <c r="G1585" s="164">
        <f t="shared" si="73"/>
        <v>1290</v>
      </c>
      <c r="H1585" s="163">
        <v>14</v>
      </c>
    </row>
    <row r="1586" spans="1:8" x14ac:dyDescent="0.2">
      <c r="A1586" s="159">
        <v>1575</v>
      </c>
      <c r="B1586" s="160">
        <f t="shared" si="72"/>
        <v>141.76</v>
      </c>
      <c r="C1586" s="161">
        <v>278.20999999999998</v>
      </c>
      <c r="D1586" s="162">
        <v>44710</v>
      </c>
      <c r="E1586" s="163">
        <v>31909</v>
      </c>
      <c r="F1586" s="162">
        <f t="shared" si="74"/>
        <v>1753</v>
      </c>
      <c r="G1586" s="164">
        <f t="shared" si="73"/>
        <v>1290</v>
      </c>
      <c r="H1586" s="163">
        <v>14</v>
      </c>
    </row>
    <row r="1587" spans="1:8" x14ac:dyDescent="0.2">
      <c r="A1587" s="159">
        <v>1576</v>
      </c>
      <c r="B1587" s="160">
        <f t="shared" si="72"/>
        <v>141.76</v>
      </c>
      <c r="C1587" s="161">
        <v>278.20999999999998</v>
      </c>
      <c r="D1587" s="162">
        <v>44710</v>
      </c>
      <c r="E1587" s="163">
        <v>31909</v>
      </c>
      <c r="F1587" s="162">
        <f t="shared" si="74"/>
        <v>1753</v>
      </c>
      <c r="G1587" s="164">
        <f t="shared" si="73"/>
        <v>1290</v>
      </c>
      <c r="H1587" s="163">
        <v>14</v>
      </c>
    </row>
    <row r="1588" spans="1:8" x14ac:dyDescent="0.2">
      <c r="A1588" s="159">
        <v>1577</v>
      </c>
      <c r="B1588" s="160">
        <f t="shared" si="72"/>
        <v>141.76</v>
      </c>
      <c r="C1588" s="161">
        <v>278.20999999999998</v>
      </c>
      <c r="D1588" s="162">
        <v>44710</v>
      </c>
      <c r="E1588" s="163">
        <v>31909</v>
      </c>
      <c r="F1588" s="162">
        <f t="shared" si="74"/>
        <v>1753</v>
      </c>
      <c r="G1588" s="164">
        <f t="shared" si="73"/>
        <v>1290</v>
      </c>
      <c r="H1588" s="163">
        <v>14</v>
      </c>
    </row>
    <row r="1589" spans="1:8" x14ac:dyDescent="0.2">
      <c r="A1589" s="159">
        <v>1578</v>
      </c>
      <c r="B1589" s="160">
        <f t="shared" si="72"/>
        <v>141.77000000000001</v>
      </c>
      <c r="C1589" s="161">
        <v>278.20999999999998</v>
      </c>
      <c r="D1589" s="162">
        <v>44710</v>
      </c>
      <c r="E1589" s="163">
        <v>31909</v>
      </c>
      <c r="F1589" s="162">
        <f t="shared" si="74"/>
        <v>1753</v>
      </c>
      <c r="G1589" s="164">
        <f t="shared" si="73"/>
        <v>1290</v>
      </c>
      <c r="H1589" s="163">
        <v>14</v>
      </c>
    </row>
    <row r="1590" spans="1:8" x14ac:dyDescent="0.2">
      <c r="A1590" s="159">
        <v>1579</v>
      </c>
      <c r="B1590" s="160">
        <f t="shared" si="72"/>
        <v>141.77000000000001</v>
      </c>
      <c r="C1590" s="161">
        <v>278.20999999999998</v>
      </c>
      <c r="D1590" s="162">
        <v>44710</v>
      </c>
      <c r="E1590" s="163">
        <v>31909</v>
      </c>
      <c r="F1590" s="162">
        <f t="shared" si="74"/>
        <v>1753</v>
      </c>
      <c r="G1590" s="164">
        <f t="shared" si="73"/>
        <v>1290</v>
      </c>
      <c r="H1590" s="163">
        <v>14</v>
      </c>
    </row>
    <row r="1591" spans="1:8" x14ac:dyDescent="0.2">
      <c r="A1591" s="159">
        <v>1580</v>
      </c>
      <c r="B1591" s="160">
        <f t="shared" ref="B1591:B1654" si="75">ROUND(2.9*LN(A1591)+120.41,2)</f>
        <v>141.77000000000001</v>
      </c>
      <c r="C1591" s="161">
        <v>278.20999999999998</v>
      </c>
      <c r="D1591" s="162">
        <v>44710</v>
      </c>
      <c r="E1591" s="163">
        <v>31909</v>
      </c>
      <c r="F1591" s="162">
        <f t="shared" si="74"/>
        <v>1753</v>
      </c>
      <c r="G1591" s="164">
        <f t="shared" si="73"/>
        <v>1290</v>
      </c>
      <c r="H1591" s="163">
        <v>14</v>
      </c>
    </row>
    <row r="1592" spans="1:8" x14ac:dyDescent="0.2">
      <c r="A1592" s="159">
        <v>1581</v>
      </c>
      <c r="B1592" s="160">
        <f t="shared" si="75"/>
        <v>141.77000000000001</v>
      </c>
      <c r="C1592" s="161">
        <v>278.20999999999998</v>
      </c>
      <c r="D1592" s="162">
        <v>44710</v>
      </c>
      <c r="E1592" s="163">
        <v>31909</v>
      </c>
      <c r="F1592" s="162">
        <f t="shared" si="74"/>
        <v>1753</v>
      </c>
      <c r="G1592" s="164">
        <f t="shared" si="73"/>
        <v>1290</v>
      </c>
      <c r="H1592" s="163">
        <v>14</v>
      </c>
    </row>
    <row r="1593" spans="1:8" x14ac:dyDescent="0.2">
      <c r="A1593" s="159">
        <v>1582</v>
      </c>
      <c r="B1593" s="160">
        <f t="shared" si="75"/>
        <v>141.77000000000001</v>
      </c>
      <c r="C1593" s="161">
        <v>278.20999999999998</v>
      </c>
      <c r="D1593" s="162">
        <v>44710</v>
      </c>
      <c r="E1593" s="163">
        <v>31909</v>
      </c>
      <c r="F1593" s="162">
        <f t="shared" si="74"/>
        <v>1753</v>
      </c>
      <c r="G1593" s="164">
        <f t="shared" si="73"/>
        <v>1290</v>
      </c>
      <c r="H1593" s="163">
        <v>14</v>
      </c>
    </row>
    <row r="1594" spans="1:8" x14ac:dyDescent="0.2">
      <c r="A1594" s="159">
        <v>1583</v>
      </c>
      <c r="B1594" s="160">
        <f t="shared" si="75"/>
        <v>141.77000000000001</v>
      </c>
      <c r="C1594" s="161">
        <v>278.20999999999998</v>
      </c>
      <c r="D1594" s="162">
        <v>44710</v>
      </c>
      <c r="E1594" s="163">
        <v>31909</v>
      </c>
      <c r="F1594" s="162">
        <f t="shared" si="74"/>
        <v>1753</v>
      </c>
      <c r="G1594" s="164">
        <f t="shared" si="73"/>
        <v>1290</v>
      </c>
      <c r="H1594" s="163">
        <v>14</v>
      </c>
    </row>
    <row r="1595" spans="1:8" x14ac:dyDescent="0.2">
      <c r="A1595" s="159">
        <v>1584</v>
      </c>
      <c r="B1595" s="160">
        <f t="shared" si="75"/>
        <v>141.78</v>
      </c>
      <c r="C1595" s="161">
        <v>278.20999999999998</v>
      </c>
      <c r="D1595" s="162">
        <v>44710</v>
      </c>
      <c r="E1595" s="163">
        <v>31909</v>
      </c>
      <c r="F1595" s="162">
        <f t="shared" si="74"/>
        <v>1753</v>
      </c>
      <c r="G1595" s="164">
        <f t="shared" si="73"/>
        <v>1290</v>
      </c>
      <c r="H1595" s="163">
        <v>14</v>
      </c>
    </row>
    <row r="1596" spans="1:8" x14ac:dyDescent="0.2">
      <c r="A1596" s="159">
        <v>1585</v>
      </c>
      <c r="B1596" s="160">
        <f t="shared" si="75"/>
        <v>141.78</v>
      </c>
      <c r="C1596" s="161">
        <v>278.20999999999998</v>
      </c>
      <c r="D1596" s="162">
        <v>44710</v>
      </c>
      <c r="E1596" s="163">
        <v>31909</v>
      </c>
      <c r="F1596" s="162">
        <f t="shared" si="74"/>
        <v>1753</v>
      </c>
      <c r="G1596" s="164">
        <f t="shared" si="73"/>
        <v>1290</v>
      </c>
      <c r="H1596" s="163">
        <v>14</v>
      </c>
    </row>
    <row r="1597" spans="1:8" x14ac:dyDescent="0.2">
      <c r="A1597" s="159">
        <v>1586</v>
      </c>
      <c r="B1597" s="160">
        <f t="shared" si="75"/>
        <v>141.78</v>
      </c>
      <c r="C1597" s="161">
        <v>278.20999999999998</v>
      </c>
      <c r="D1597" s="162">
        <v>44710</v>
      </c>
      <c r="E1597" s="163">
        <v>31909</v>
      </c>
      <c r="F1597" s="162">
        <f t="shared" si="74"/>
        <v>1753</v>
      </c>
      <c r="G1597" s="164">
        <f t="shared" si="73"/>
        <v>1290</v>
      </c>
      <c r="H1597" s="163">
        <v>14</v>
      </c>
    </row>
    <row r="1598" spans="1:8" x14ac:dyDescent="0.2">
      <c r="A1598" s="159">
        <v>1587</v>
      </c>
      <c r="B1598" s="160">
        <f t="shared" si="75"/>
        <v>141.78</v>
      </c>
      <c r="C1598" s="161">
        <v>278.20999999999998</v>
      </c>
      <c r="D1598" s="162">
        <v>44710</v>
      </c>
      <c r="E1598" s="163">
        <v>31909</v>
      </c>
      <c r="F1598" s="162">
        <f t="shared" si="74"/>
        <v>1753</v>
      </c>
      <c r="G1598" s="164">
        <f t="shared" si="73"/>
        <v>1290</v>
      </c>
      <c r="H1598" s="163">
        <v>14</v>
      </c>
    </row>
    <row r="1599" spans="1:8" x14ac:dyDescent="0.2">
      <c r="A1599" s="159">
        <v>1588</v>
      </c>
      <c r="B1599" s="160">
        <f t="shared" si="75"/>
        <v>141.78</v>
      </c>
      <c r="C1599" s="161">
        <v>278.20999999999998</v>
      </c>
      <c r="D1599" s="162">
        <v>44710</v>
      </c>
      <c r="E1599" s="163">
        <v>31909</v>
      </c>
      <c r="F1599" s="162">
        <f t="shared" si="74"/>
        <v>1753</v>
      </c>
      <c r="G1599" s="164">
        <f t="shared" si="73"/>
        <v>1290</v>
      </c>
      <c r="H1599" s="163">
        <v>14</v>
      </c>
    </row>
    <row r="1600" spans="1:8" x14ac:dyDescent="0.2">
      <c r="A1600" s="159">
        <v>1589</v>
      </c>
      <c r="B1600" s="160">
        <f t="shared" si="75"/>
        <v>141.79</v>
      </c>
      <c r="C1600" s="161">
        <v>278.20999999999998</v>
      </c>
      <c r="D1600" s="162">
        <v>44710</v>
      </c>
      <c r="E1600" s="163">
        <v>31909</v>
      </c>
      <c r="F1600" s="162">
        <f t="shared" si="74"/>
        <v>1753</v>
      </c>
      <c r="G1600" s="164">
        <f t="shared" si="73"/>
        <v>1290</v>
      </c>
      <c r="H1600" s="163">
        <v>14</v>
      </c>
    </row>
    <row r="1601" spans="1:8" x14ac:dyDescent="0.2">
      <c r="A1601" s="159">
        <v>1590</v>
      </c>
      <c r="B1601" s="160">
        <f t="shared" si="75"/>
        <v>141.79</v>
      </c>
      <c r="C1601" s="161">
        <v>278.20999999999998</v>
      </c>
      <c r="D1601" s="162">
        <v>44710</v>
      </c>
      <c r="E1601" s="163">
        <v>31909</v>
      </c>
      <c r="F1601" s="162">
        <f t="shared" si="74"/>
        <v>1753</v>
      </c>
      <c r="G1601" s="164">
        <f t="shared" si="73"/>
        <v>1290</v>
      </c>
      <c r="H1601" s="163">
        <v>14</v>
      </c>
    </row>
    <row r="1602" spans="1:8" x14ac:dyDescent="0.2">
      <c r="A1602" s="159">
        <v>1591</v>
      </c>
      <c r="B1602" s="160">
        <f t="shared" si="75"/>
        <v>141.79</v>
      </c>
      <c r="C1602" s="161">
        <v>278.20999999999998</v>
      </c>
      <c r="D1602" s="162">
        <v>44710</v>
      </c>
      <c r="E1602" s="163">
        <v>31909</v>
      </c>
      <c r="F1602" s="162">
        <f t="shared" si="74"/>
        <v>1753</v>
      </c>
      <c r="G1602" s="164">
        <f t="shared" si="73"/>
        <v>1290</v>
      </c>
      <c r="H1602" s="163">
        <v>14</v>
      </c>
    </row>
    <row r="1603" spans="1:8" x14ac:dyDescent="0.2">
      <c r="A1603" s="159">
        <v>1592</v>
      </c>
      <c r="B1603" s="160">
        <f t="shared" si="75"/>
        <v>141.79</v>
      </c>
      <c r="C1603" s="161">
        <v>278.20999999999998</v>
      </c>
      <c r="D1603" s="162">
        <v>44710</v>
      </c>
      <c r="E1603" s="163">
        <v>31909</v>
      </c>
      <c r="F1603" s="162">
        <f t="shared" si="74"/>
        <v>1753</v>
      </c>
      <c r="G1603" s="164">
        <f t="shared" si="73"/>
        <v>1290</v>
      </c>
      <c r="H1603" s="163">
        <v>14</v>
      </c>
    </row>
    <row r="1604" spans="1:8" x14ac:dyDescent="0.2">
      <c r="A1604" s="159">
        <v>1593</v>
      </c>
      <c r="B1604" s="160">
        <f t="shared" si="75"/>
        <v>141.79</v>
      </c>
      <c r="C1604" s="161">
        <v>278.20999999999998</v>
      </c>
      <c r="D1604" s="162">
        <v>44710</v>
      </c>
      <c r="E1604" s="163">
        <v>31909</v>
      </c>
      <c r="F1604" s="162">
        <f t="shared" si="74"/>
        <v>1753</v>
      </c>
      <c r="G1604" s="164">
        <f t="shared" si="73"/>
        <v>1290</v>
      </c>
      <c r="H1604" s="163">
        <v>14</v>
      </c>
    </row>
    <row r="1605" spans="1:8" x14ac:dyDescent="0.2">
      <c r="A1605" s="159">
        <v>1594</v>
      </c>
      <c r="B1605" s="160">
        <f t="shared" si="75"/>
        <v>141.79</v>
      </c>
      <c r="C1605" s="161">
        <v>278.20999999999998</v>
      </c>
      <c r="D1605" s="162">
        <v>44710</v>
      </c>
      <c r="E1605" s="163">
        <v>31909</v>
      </c>
      <c r="F1605" s="162">
        <f t="shared" si="74"/>
        <v>1753</v>
      </c>
      <c r="G1605" s="164">
        <f t="shared" si="73"/>
        <v>1290</v>
      </c>
      <c r="H1605" s="163">
        <v>14</v>
      </c>
    </row>
    <row r="1606" spans="1:8" x14ac:dyDescent="0.2">
      <c r="A1606" s="159">
        <v>1595</v>
      </c>
      <c r="B1606" s="160">
        <f t="shared" si="75"/>
        <v>141.80000000000001</v>
      </c>
      <c r="C1606" s="161">
        <v>278.20999999999998</v>
      </c>
      <c r="D1606" s="162">
        <v>44710</v>
      </c>
      <c r="E1606" s="163">
        <v>31909</v>
      </c>
      <c r="F1606" s="162">
        <f t="shared" si="74"/>
        <v>1753</v>
      </c>
      <c r="G1606" s="164">
        <f t="shared" si="73"/>
        <v>1290</v>
      </c>
      <c r="H1606" s="163">
        <v>14</v>
      </c>
    </row>
    <row r="1607" spans="1:8" x14ac:dyDescent="0.2">
      <c r="A1607" s="159">
        <v>1596</v>
      </c>
      <c r="B1607" s="160">
        <f t="shared" si="75"/>
        <v>141.80000000000001</v>
      </c>
      <c r="C1607" s="161">
        <v>278.20999999999998</v>
      </c>
      <c r="D1607" s="162">
        <v>44710</v>
      </c>
      <c r="E1607" s="163">
        <v>31909</v>
      </c>
      <c r="F1607" s="162">
        <f t="shared" si="74"/>
        <v>1753</v>
      </c>
      <c r="G1607" s="164">
        <f t="shared" si="73"/>
        <v>1290</v>
      </c>
      <c r="H1607" s="163">
        <v>14</v>
      </c>
    </row>
    <row r="1608" spans="1:8" x14ac:dyDescent="0.2">
      <c r="A1608" s="159">
        <v>1597</v>
      </c>
      <c r="B1608" s="160">
        <f t="shared" si="75"/>
        <v>141.80000000000001</v>
      </c>
      <c r="C1608" s="161">
        <v>278.20999999999998</v>
      </c>
      <c r="D1608" s="162">
        <v>44710</v>
      </c>
      <c r="E1608" s="163">
        <v>31909</v>
      </c>
      <c r="F1608" s="162">
        <f t="shared" si="74"/>
        <v>1753</v>
      </c>
      <c r="G1608" s="164">
        <f t="shared" si="73"/>
        <v>1290</v>
      </c>
      <c r="H1608" s="163">
        <v>14</v>
      </c>
    </row>
    <row r="1609" spans="1:8" x14ac:dyDescent="0.2">
      <c r="A1609" s="159">
        <v>1598</v>
      </c>
      <c r="B1609" s="160">
        <f t="shared" si="75"/>
        <v>141.80000000000001</v>
      </c>
      <c r="C1609" s="161">
        <v>278.20999999999998</v>
      </c>
      <c r="D1609" s="162">
        <v>44710</v>
      </c>
      <c r="E1609" s="163">
        <v>31909</v>
      </c>
      <c r="F1609" s="162">
        <f t="shared" si="74"/>
        <v>1753</v>
      </c>
      <c r="G1609" s="164">
        <f t="shared" si="73"/>
        <v>1290</v>
      </c>
      <c r="H1609" s="163">
        <v>14</v>
      </c>
    </row>
    <row r="1610" spans="1:8" x14ac:dyDescent="0.2">
      <c r="A1610" s="159">
        <v>1599</v>
      </c>
      <c r="B1610" s="160">
        <f t="shared" si="75"/>
        <v>141.80000000000001</v>
      </c>
      <c r="C1610" s="161">
        <v>278.20999999999998</v>
      </c>
      <c r="D1610" s="162">
        <v>44710</v>
      </c>
      <c r="E1610" s="163">
        <v>31909</v>
      </c>
      <c r="F1610" s="162">
        <f t="shared" si="74"/>
        <v>1753</v>
      </c>
      <c r="G1610" s="164">
        <f t="shared" si="73"/>
        <v>1290</v>
      </c>
      <c r="H1610" s="163">
        <v>14</v>
      </c>
    </row>
    <row r="1611" spans="1:8" x14ac:dyDescent="0.2">
      <c r="A1611" s="159">
        <v>1600</v>
      </c>
      <c r="B1611" s="160">
        <f t="shared" si="75"/>
        <v>141.81</v>
      </c>
      <c r="C1611" s="161">
        <v>278.20999999999998</v>
      </c>
      <c r="D1611" s="162">
        <v>44710</v>
      </c>
      <c r="E1611" s="163">
        <v>31909</v>
      </c>
      <c r="F1611" s="162">
        <f t="shared" si="74"/>
        <v>1753</v>
      </c>
      <c r="G1611" s="164">
        <f t="shared" si="73"/>
        <v>1290</v>
      </c>
      <c r="H1611" s="163">
        <v>14</v>
      </c>
    </row>
    <row r="1612" spans="1:8" x14ac:dyDescent="0.2">
      <c r="A1612" s="159">
        <v>1601</v>
      </c>
      <c r="B1612" s="160">
        <f t="shared" si="75"/>
        <v>141.81</v>
      </c>
      <c r="C1612" s="161">
        <v>278.20999999999998</v>
      </c>
      <c r="D1612" s="162">
        <v>44710</v>
      </c>
      <c r="E1612" s="163">
        <v>31909</v>
      </c>
      <c r="F1612" s="162">
        <f t="shared" si="74"/>
        <v>1753</v>
      </c>
      <c r="G1612" s="164">
        <f t="shared" si="73"/>
        <v>1290</v>
      </c>
      <c r="H1612" s="163">
        <v>14</v>
      </c>
    </row>
    <row r="1613" spans="1:8" x14ac:dyDescent="0.2">
      <c r="A1613" s="159">
        <v>1602</v>
      </c>
      <c r="B1613" s="160">
        <f t="shared" si="75"/>
        <v>141.81</v>
      </c>
      <c r="C1613" s="161">
        <v>278.20999999999998</v>
      </c>
      <c r="D1613" s="162">
        <v>44710</v>
      </c>
      <c r="E1613" s="163">
        <v>31909</v>
      </c>
      <c r="F1613" s="162">
        <f t="shared" si="74"/>
        <v>1753</v>
      </c>
      <c r="G1613" s="164">
        <f t="shared" si="73"/>
        <v>1290</v>
      </c>
      <c r="H1613" s="163">
        <v>14</v>
      </c>
    </row>
    <row r="1614" spans="1:8" x14ac:dyDescent="0.2">
      <c r="A1614" s="159">
        <v>1603</v>
      </c>
      <c r="B1614" s="160">
        <f t="shared" si="75"/>
        <v>141.81</v>
      </c>
      <c r="C1614" s="161">
        <v>278.20999999999998</v>
      </c>
      <c r="D1614" s="162">
        <v>44710</v>
      </c>
      <c r="E1614" s="163">
        <v>31909</v>
      </c>
      <c r="F1614" s="162">
        <f t="shared" si="74"/>
        <v>1753</v>
      </c>
      <c r="G1614" s="164">
        <f t="shared" ref="G1614:G1677" si="76">ROUND(0.25*12*(1/B1614*D1614+1/C1614*E1614),0)</f>
        <v>1290</v>
      </c>
      <c r="H1614" s="163">
        <v>14</v>
      </c>
    </row>
    <row r="1615" spans="1:8" x14ac:dyDescent="0.2">
      <c r="A1615" s="159">
        <v>1604</v>
      </c>
      <c r="B1615" s="160">
        <f t="shared" si="75"/>
        <v>141.81</v>
      </c>
      <c r="C1615" s="161">
        <v>278.20999999999998</v>
      </c>
      <c r="D1615" s="162">
        <v>44710</v>
      </c>
      <c r="E1615" s="163">
        <v>31909</v>
      </c>
      <c r="F1615" s="162">
        <f t="shared" ref="F1615:F1678" si="77">ROUND(0.25*12*1.348*(1/B1615*D1615+1/C1615*E1615)+H1615,0)</f>
        <v>1753</v>
      </c>
      <c r="G1615" s="164">
        <f t="shared" si="76"/>
        <v>1290</v>
      </c>
      <c r="H1615" s="163">
        <v>14</v>
      </c>
    </row>
    <row r="1616" spans="1:8" x14ac:dyDescent="0.2">
      <c r="A1616" s="159">
        <v>1605</v>
      </c>
      <c r="B1616" s="160">
        <f t="shared" si="75"/>
        <v>141.81</v>
      </c>
      <c r="C1616" s="161">
        <v>278.20999999999998</v>
      </c>
      <c r="D1616" s="162">
        <v>44710</v>
      </c>
      <c r="E1616" s="163">
        <v>31909</v>
      </c>
      <c r="F1616" s="162">
        <f t="shared" si="77"/>
        <v>1753</v>
      </c>
      <c r="G1616" s="164">
        <f t="shared" si="76"/>
        <v>1290</v>
      </c>
      <c r="H1616" s="163">
        <v>14</v>
      </c>
    </row>
    <row r="1617" spans="1:8" x14ac:dyDescent="0.2">
      <c r="A1617" s="159">
        <v>1606</v>
      </c>
      <c r="B1617" s="160">
        <f t="shared" si="75"/>
        <v>141.82</v>
      </c>
      <c r="C1617" s="161">
        <v>278.20999999999998</v>
      </c>
      <c r="D1617" s="162">
        <v>44710</v>
      </c>
      <c r="E1617" s="163">
        <v>31909</v>
      </c>
      <c r="F1617" s="162">
        <f t="shared" si="77"/>
        <v>1753</v>
      </c>
      <c r="G1617" s="164">
        <f t="shared" si="76"/>
        <v>1290</v>
      </c>
      <c r="H1617" s="163">
        <v>14</v>
      </c>
    </row>
    <row r="1618" spans="1:8" x14ac:dyDescent="0.2">
      <c r="A1618" s="159">
        <v>1607</v>
      </c>
      <c r="B1618" s="160">
        <f t="shared" si="75"/>
        <v>141.82</v>
      </c>
      <c r="C1618" s="161">
        <v>278.20999999999998</v>
      </c>
      <c r="D1618" s="162">
        <v>44710</v>
      </c>
      <c r="E1618" s="163">
        <v>31909</v>
      </c>
      <c r="F1618" s="162">
        <f t="shared" si="77"/>
        <v>1753</v>
      </c>
      <c r="G1618" s="164">
        <f t="shared" si="76"/>
        <v>1290</v>
      </c>
      <c r="H1618" s="163">
        <v>14</v>
      </c>
    </row>
    <row r="1619" spans="1:8" x14ac:dyDescent="0.2">
      <c r="A1619" s="159">
        <v>1608</v>
      </c>
      <c r="B1619" s="160">
        <f t="shared" si="75"/>
        <v>141.82</v>
      </c>
      <c r="C1619" s="161">
        <v>278.20999999999998</v>
      </c>
      <c r="D1619" s="162">
        <v>44710</v>
      </c>
      <c r="E1619" s="163">
        <v>31909</v>
      </c>
      <c r="F1619" s="162">
        <f t="shared" si="77"/>
        <v>1753</v>
      </c>
      <c r="G1619" s="164">
        <f t="shared" si="76"/>
        <v>1290</v>
      </c>
      <c r="H1619" s="163">
        <v>14</v>
      </c>
    </row>
    <row r="1620" spans="1:8" x14ac:dyDescent="0.2">
      <c r="A1620" s="159">
        <v>1609</v>
      </c>
      <c r="B1620" s="160">
        <f t="shared" si="75"/>
        <v>141.82</v>
      </c>
      <c r="C1620" s="161">
        <v>278.20999999999998</v>
      </c>
      <c r="D1620" s="162">
        <v>44710</v>
      </c>
      <c r="E1620" s="163">
        <v>31909</v>
      </c>
      <c r="F1620" s="162">
        <f t="shared" si="77"/>
        <v>1753</v>
      </c>
      <c r="G1620" s="164">
        <f t="shared" si="76"/>
        <v>1290</v>
      </c>
      <c r="H1620" s="163">
        <v>14</v>
      </c>
    </row>
    <row r="1621" spans="1:8" x14ac:dyDescent="0.2">
      <c r="A1621" s="159">
        <v>1610</v>
      </c>
      <c r="B1621" s="160">
        <f t="shared" si="75"/>
        <v>141.82</v>
      </c>
      <c r="C1621" s="161">
        <v>278.20999999999998</v>
      </c>
      <c r="D1621" s="162">
        <v>44710</v>
      </c>
      <c r="E1621" s="163">
        <v>31909</v>
      </c>
      <c r="F1621" s="162">
        <f t="shared" si="77"/>
        <v>1753</v>
      </c>
      <c r="G1621" s="164">
        <f t="shared" si="76"/>
        <v>1290</v>
      </c>
      <c r="H1621" s="163">
        <v>14</v>
      </c>
    </row>
    <row r="1622" spans="1:8" x14ac:dyDescent="0.2">
      <c r="A1622" s="159">
        <v>1611</v>
      </c>
      <c r="B1622" s="160">
        <f t="shared" si="75"/>
        <v>141.83000000000001</v>
      </c>
      <c r="C1622" s="161">
        <v>278.20999999999998</v>
      </c>
      <c r="D1622" s="162">
        <v>44710</v>
      </c>
      <c r="E1622" s="163">
        <v>31909</v>
      </c>
      <c r="F1622" s="162">
        <f t="shared" si="77"/>
        <v>1753</v>
      </c>
      <c r="G1622" s="164">
        <f t="shared" si="76"/>
        <v>1290</v>
      </c>
      <c r="H1622" s="163">
        <v>14</v>
      </c>
    </row>
    <row r="1623" spans="1:8" x14ac:dyDescent="0.2">
      <c r="A1623" s="159">
        <v>1612</v>
      </c>
      <c r="B1623" s="160">
        <f t="shared" si="75"/>
        <v>141.83000000000001</v>
      </c>
      <c r="C1623" s="161">
        <v>278.20999999999998</v>
      </c>
      <c r="D1623" s="162">
        <v>44710</v>
      </c>
      <c r="E1623" s="163">
        <v>31909</v>
      </c>
      <c r="F1623" s="162">
        <f t="shared" si="77"/>
        <v>1753</v>
      </c>
      <c r="G1623" s="164">
        <f t="shared" si="76"/>
        <v>1290</v>
      </c>
      <c r="H1623" s="163">
        <v>14</v>
      </c>
    </row>
    <row r="1624" spans="1:8" x14ac:dyDescent="0.2">
      <c r="A1624" s="159">
        <v>1613</v>
      </c>
      <c r="B1624" s="160">
        <f t="shared" si="75"/>
        <v>141.83000000000001</v>
      </c>
      <c r="C1624" s="161">
        <v>278.20999999999998</v>
      </c>
      <c r="D1624" s="162">
        <v>44710</v>
      </c>
      <c r="E1624" s="163">
        <v>31909</v>
      </c>
      <c r="F1624" s="162">
        <f t="shared" si="77"/>
        <v>1753</v>
      </c>
      <c r="G1624" s="164">
        <f t="shared" si="76"/>
        <v>1290</v>
      </c>
      <c r="H1624" s="163">
        <v>14</v>
      </c>
    </row>
    <row r="1625" spans="1:8" x14ac:dyDescent="0.2">
      <c r="A1625" s="159">
        <v>1614</v>
      </c>
      <c r="B1625" s="160">
        <f t="shared" si="75"/>
        <v>141.83000000000001</v>
      </c>
      <c r="C1625" s="161">
        <v>278.20999999999998</v>
      </c>
      <c r="D1625" s="162">
        <v>44710</v>
      </c>
      <c r="E1625" s="163">
        <v>31909</v>
      </c>
      <c r="F1625" s="162">
        <f t="shared" si="77"/>
        <v>1753</v>
      </c>
      <c r="G1625" s="164">
        <f t="shared" si="76"/>
        <v>1290</v>
      </c>
      <c r="H1625" s="163">
        <v>14</v>
      </c>
    </row>
    <row r="1626" spans="1:8" x14ac:dyDescent="0.2">
      <c r="A1626" s="159">
        <v>1615</v>
      </c>
      <c r="B1626" s="160">
        <f t="shared" si="75"/>
        <v>141.83000000000001</v>
      </c>
      <c r="C1626" s="161">
        <v>278.20999999999998</v>
      </c>
      <c r="D1626" s="162">
        <v>44710</v>
      </c>
      <c r="E1626" s="163">
        <v>31909</v>
      </c>
      <c r="F1626" s="162">
        <f t="shared" si="77"/>
        <v>1753</v>
      </c>
      <c r="G1626" s="164">
        <f t="shared" si="76"/>
        <v>1290</v>
      </c>
      <c r="H1626" s="163">
        <v>14</v>
      </c>
    </row>
    <row r="1627" spans="1:8" x14ac:dyDescent="0.2">
      <c r="A1627" s="159">
        <v>1616</v>
      </c>
      <c r="B1627" s="160">
        <f t="shared" si="75"/>
        <v>141.83000000000001</v>
      </c>
      <c r="C1627" s="161">
        <v>278.20999999999998</v>
      </c>
      <c r="D1627" s="162">
        <v>44710</v>
      </c>
      <c r="E1627" s="163">
        <v>31909</v>
      </c>
      <c r="F1627" s="162">
        <f t="shared" si="77"/>
        <v>1753</v>
      </c>
      <c r="G1627" s="164">
        <f t="shared" si="76"/>
        <v>1290</v>
      </c>
      <c r="H1627" s="163">
        <v>14</v>
      </c>
    </row>
    <row r="1628" spans="1:8" x14ac:dyDescent="0.2">
      <c r="A1628" s="159">
        <v>1617</v>
      </c>
      <c r="B1628" s="160">
        <f t="shared" si="75"/>
        <v>141.84</v>
      </c>
      <c r="C1628" s="161">
        <v>278.20999999999998</v>
      </c>
      <c r="D1628" s="162">
        <v>44710</v>
      </c>
      <c r="E1628" s="163">
        <v>31909</v>
      </c>
      <c r="F1628" s="162">
        <f t="shared" si="77"/>
        <v>1753</v>
      </c>
      <c r="G1628" s="164">
        <f t="shared" si="76"/>
        <v>1290</v>
      </c>
      <c r="H1628" s="163">
        <v>14</v>
      </c>
    </row>
    <row r="1629" spans="1:8" x14ac:dyDescent="0.2">
      <c r="A1629" s="159">
        <v>1618</v>
      </c>
      <c r="B1629" s="160">
        <f t="shared" si="75"/>
        <v>141.84</v>
      </c>
      <c r="C1629" s="161">
        <v>278.20999999999998</v>
      </c>
      <c r="D1629" s="162">
        <v>44710</v>
      </c>
      <c r="E1629" s="163">
        <v>31909</v>
      </c>
      <c r="F1629" s="162">
        <f t="shared" si="77"/>
        <v>1753</v>
      </c>
      <c r="G1629" s="164">
        <f t="shared" si="76"/>
        <v>1290</v>
      </c>
      <c r="H1629" s="163">
        <v>14</v>
      </c>
    </row>
    <row r="1630" spans="1:8" x14ac:dyDescent="0.2">
      <c r="A1630" s="159">
        <v>1619</v>
      </c>
      <c r="B1630" s="160">
        <f t="shared" si="75"/>
        <v>141.84</v>
      </c>
      <c r="C1630" s="161">
        <v>278.20999999999998</v>
      </c>
      <c r="D1630" s="162">
        <v>44710</v>
      </c>
      <c r="E1630" s="163">
        <v>31909</v>
      </c>
      <c r="F1630" s="162">
        <f t="shared" si="77"/>
        <v>1753</v>
      </c>
      <c r="G1630" s="164">
        <f t="shared" si="76"/>
        <v>1290</v>
      </c>
      <c r="H1630" s="163">
        <v>14</v>
      </c>
    </row>
    <row r="1631" spans="1:8" x14ac:dyDescent="0.2">
      <c r="A1631" s="159">
        <v>1620</v>
      </c>
      <c r="B1631" s="160">
        <f t="shared" si="75"/>
        <v>141.84</v>
      </c>
      <c r="C1631" s="161">
        <v>278.20999999999998</v>
      </c>
      <c r="D1631" s="162">
        <v>44710</v>
      </c>
      <c r="E1631" s="163">
        <v>31909</v>
      </c>
      <c r="F1631" s="162">
        <f t="shared" si="77"/>
        <v>1753</v>
      </c>
      <c r="G1631" s="164">
        <f t="shared" si="76"/>
        <v>1290</v>
      </c>
      <c r="H1631" s="163">
        <v>14</v>
      </c>
    </row>
    <row r="1632" spans="1:8" x14ac:dyDescent="0.2">
      <c r="A1632" s="159">
        <v>1621</v>
      </c>
      <c r="B1632" s="160">
        <f t="shared" si="75"/>
        <v>141.84</v>
      </c>
      <c r="C1632" s="161">
        <v>278.20999999999998</v>
      </c>
      <c r="D1632" s="162">
        <v>44710</v>
      </c>
      <c r="E1632" s="163">
        <v>31909</v>
      </c>
      <c r="F1632" s="162">
        <f t="shared" si="77"/>
        <v>1753</v>
      </c>
      <c r="G1632" s="164">
        <f t="shared" si="76"/>
        <v>1290</v>
      </c>
      <c r="H1632" s="163">
        <v>14</v>
      </c>
    </row>
    <row r="1633" spans="1:8" x14ac:dyDescent="0.2">
      <c r="A1633" s="159">
        <v>1622</v>
      </c>
      <c r="B1633" s="160">
        <f t="shared" si="75"/>
        <v>141.85</v>
      </c>
      <c r="C1633" s="161">
        <v>278.20999999999998</v>
      </c>
      <c r="D1633" s="162">
        <v>44710</v>
      </c>
      <c r="E1633" s="163">
        <v>31909</v>
      </c>
      <c r="F1633" s="162">
        <f t="shared" si="77"/>
        <v>1752</v>
      </c>
      <c r="G1633" s="164">
        <f t="shared" si="76"/>
        <v>1290</v>
      </c>
      <c r="H1633" s="163">
        <v>14</v>
      </c>
    </row>
    <row r="1634" spans="1:8" x14ac:dyDescent="0.2">
      <c r="A1634" s="159">
        <v>1623</v>
      </c>
      <c r="B1634" s="160">
        <f t="shared" si="75"/>
        <v>141.85</v>
      </c>
      <c r="C1634" s="161">
        <v>278.20999999999998</v>
      </c>
      <c r="D1634" s="162">
        <v>44710</v>
      </c>
      <c r="E1634" s="163">
        <v>31909</v>
      </c>
      <c r="F1634" s="162">
        <f t="shared" si="77"/>
        <v>1752</v>
      </c>
      <c r="G1634" s="164">
        <f t="shared" si="76"/>
        <v>1290</v>
      </c>
      <c r="H1634" s="163">
        <v>14</v>
      </c>
    </row>
    <row r="1635" spans="1:8" x14ac:dyDescent="0.2">
      <c r="A1635" s="159">
        <v>1624</v>
      </c>
      <c r="B1635" s="160">
        <f t="shared" si="75"/>
        <v>141.85</v>
      </c>
      <c r="C1635" s="161">
        <v>278.20999999999998</v>
      </c>
      <c r="D1635" s="162">
        <v>44710</v>
      </c>
      <c r="E1635" s="163">
        <v>31909</v>
      </c>
      <c r="F1635" s="162">
        <f t="shared" si="77"/>
        <v>1752</v>
      </c>
      <c r="G1635" s="164">
        <f t="shared" si="76"/>
        <v>1290</v>
      </c>
      <c r="H1635" s="163">
        <v>14</v>
      </c>
    </row>
    <row r="1636" spans="1:8" x14ac:dyDescent="0.2">
      <c r="A1636" s="159">
        <v>1625</v>
      </c>
      <c r="B1636" s="160">
        <f t="shared" si="75"/>
        <v>141.85</v>
      </c>
      <c r="C1636" s="161">
        <v>278.20999999999998</v>
      </c>
      <c r="D1636" s="162">
        <v>44710</v>
      </c>
      <c r="E1636" s="163">
        <v>31909</v>
      </c>
      <c r="F1636" s="162">
        <f t="shared" si="77"/>
        <v>1752</v>
      </c>
      <c r="G1636" s="164">
        <f t="shared" si="76"/>
        <v>1290</v>
      </c>
      <c r="H1636" s="163">
        <v>14</v>
      </c>
    </row>
    <row r="1637" spans="1:8" x14ac:dyDescent="0.2">
      <c r="A1637" s="159">
        <v>1626</v>
      </c>
      <c r="B1637" s="160">
        <f t="shared" si="75"/>
        <v>141.85</v>
      </c>
      <c r="C1637" s="161">
        <v>278.20999999999998</v>
      </c>
      <c r="D1637" s="162">
        <v>44710</v>
      </c>
      <c r="E1637" s="163">
        <v>31909</v>
      </c>
      <c r="F1637" s="162">
        <f t="shared" si="77"/>
        <v>1752</v>
      </c>
      <c r="G1637" s="164">
        <f t="shared" si="76"/>
        <v>1290</v>
      </c>
      <c r="H1637" s="163">
        <v>14</v>
      </c>
    </row>
    <row r="1638" spans="1:8" x14ac:dyDescent="0.2">
      <c r="A1638" s="159">
        <v>1627</v>
      </c>
      <c r="B1638" s="160">
        <f t="shared" si="75"/>
        <v>141.85</v>
      </c>
      <c r="C1638" s="161">
        <v>278.20999999999998</v>
      </c>
      <c r="D1638" s="162">
        <v>44710</v>
      </c>
      <c r="E1638" s="163">
        <v>31909</v>
      </c>
      <c r="F1638" s="162">
        <f t="shared" si="77"/>
        <v>1752</v>
      </c>
      <c r="G1638" s="164">
        <f t="shared" si="76"/>
        <v>1290</v>
      </c>
      <c r="H1638" s="163">
        <v>14</v>
      </c>
    </row>
    <row r="1639" spans="1:8" x14ac:dyDescent="0.2">
      <c r="A1639" s="159">
        <v>1628</v>
      </c>
      <c r="B1639" s="160">
        <f t="shared" si="75"/>
        <v>141.86000000000001</v>
      </c>
      <c r="C1639" s="161">
        <v>278.20999999999998</v>
      </c>
      <c r="D1639" s="162">
        <v>44710</v>
      </c>
      <c r="E1639" s="163">
        <v>31909</v>
      </c>
      <c r="F1639" s="162">
        <f t="shared" si="77"/>
        <v>1752</v>
      </c>
      <c r="G1639" s="164">
        <f t="shared" si="76"/>
        <v>1290</v>
      </c>
      <c r="H1639" s="163">
        <v>14</v>
      </c>
    </row>
    <row r="1640" spans="1:8" x14ac:dyDescent="0.2">
      <c r="A1640" s="159">
        <v>1629</v>
      </c>
      <c r="B1640" s="160">
        <f t="shared" si="75"/>
        <v>141.86000000000001</v>
      </c>
      <c r="C1640" s="161">
        <v>278.20999999999998</v>
      </c>
      <c r="D1640" s="162">
        <v>44710</v>
      </c>
      <c r="E1640" s="163">
        <v>31909</v>
      </c>
      <c r="F1640" s="162">
        <f t="shared" si="77"/>
        <v>1752</v>
      </c>
      <c r="G1640" s="164">
        <f t="shared" si="76"/>
        <v>1290</v>
      </c>
      <c r="H1640" s="163">
        <v>14</v>
      </c>
    </row>
    <row r="1641" spans="1:8" x14ac:dyDescent="0.2">
      <c r="A1641" s="159">
        <v>1630</v>
      </c>
      <c r="B1641" s="160">
        <f t="shared" si="75"/>
        <v>141.86000000000001</v>
      </c>
      <c r="C1641" s="161">
        <v>278.20999999999998</v>
      </c>
      <c r="D1641" s="162">
        <v>44710</v>
      </c>
      <c r="E1641" s="163">
        <v>31909</v>
      </c>
      <c r="F1641" s="162">
        <f t="shared" si="77"/>
        <v>1752</v>
      </c>
      <c r="G1641" s="164">
        <f t="shared" si="76"/>
        <v>1290</v>
      </c>
      <c r="H1641" s="163">
        <v>14</v>
      </c>
    </row>
    <row r="1642" spans="1:8" x14ac:dyDescent="0.2">
      <c r="A1642" s="159">
        <v>1631</v>
      </c>
      <c r="B1642" s="160">
        <f t="shared" si="75"/>
        <v>141.86000000000001</v>
      </c>
      <c r="C1642" s="161">
        <v>278.20999999999998</v>
      </c>
      <c r="D1642" s="162">
        <v>44710</v>
      </c>
      <c r="E1642" s="163">
        <v>31909</v>
      </c>
      <c r="F1642" s="162">
        <f t="shared" si="77"/>
        <v>1752</v>
      </c>
      <c r="G1642" s="164">
        <f t="shared" si="76"/>
        <v>1290</v>
      </c>
      <c r="H1642" s="163">
        <v>14</v>
      </c>
    </row>
    <row r="1643" spans="1:8" x14ac:dyDescent="0.2">
      <c r="A1643" s="159">
        <v>1632</v>
      </c>
      <c r="B1643" s="160">
        <f t="shared" si="75"/>
        <v>141.86000000000001</v>
      </c>
      <c r="C1643" s="161">
        <v>278.20999999999998</v>
      </c>
      <c r="D1643" s="162">
        <v>44710</v>
      </c>
      <c r="E1643" s="163">
        <v>31909</v>
      </c>
      <c r="F1643" s="162">
        <f t="shared" si="77"/>
        <v>1752</v>
      </c>
      <c r="G1643" s="164">
        <f t="shared" si="76"/>
        <v>1290</v>
      </c>
      <c r="H1643" s="163">
        <v>14</v>
      </c>
    </row>
    <row r="1644" spans="1:8" x14ac:dyDescent="0.2">
      <c r="A1644" s="159">
        <v>1633</v>
      </c>
      <c r="B1644" s="160">
        <f t="shared" si="75"/>
        <v>141.86000000000001</v>
      </c>
      <c r="C1644" s="161">
        <v>278.20999999999998</v>
      </c>
      <c r="D1644" s="162">
        <v>44710</v>
      </c>
      <c r="E1644" s="163">
        <v>31909</v>
      </c>
      <c r="F1644" s="162">
        <f t="shared" si="77"/>
        <v>1752</v>
      </c>
      <c r="G1644" s="164">
        <f t="shared" si="76"/>
        <v>1290</v>
      </c>
      <c r="H1644" s="163">
        <v>14</v>
      </c>
    </row>
    <row r="1645" spans="1:8" x14ac:dyDescent="0.2">
      <c r="A1645" s="159">
        <v>1634</v>
      </c>
      <c r="B1645" s="160">
        <f t="shared" si="75"/>
        <v>141.87</v>
      </c>
      <c r="C1645" s="161">
        <v>278.20999999999998</v>
      </c>
      <c r="D1645" s="162">
        <v>44710</v>
      </c>
      <c r="E1645" s="163">
        <v>31909</v>
      </c>
      <c r="F1645" s="162">
        <f t="shared" si="77"/>
        <v>1752</v>
      </c>
      <c r="G1645" s="164">
        <f t="shared" si="76"/>
        <v>1290</v>
      </c>
      <c r="H1645" s="163">
        <v>14</v>
      </c>
    </row>
    <row r="1646" spans="1:8" x14ac:dyDescent="0.2">
      <c r="A1646" s="159">
        <v>1635</v>
      </c>
      <c r="B1646" s="160">
        <f t="shared" si="75"/>
        <v>141.87</v>
      </c>
      <c r="C1646" s="161">
        <v>278.20999999999998</v>
      </c>
      <c r="D1646" s="162">
        <v>44710</v>
      </c>
      <c r="E1646" s="163">
        <v>31909</v>
      </c>
      <c r="F1646" s="162">
        <f t="shared" si="77"/>
        <v>1752</v>
      </c>
      <c r="G1646" s="164">
        <f t="shared" si="76"/>
        <v>1290</v>
      </c>
      <c r="H1646" s="163">
        <v>14</v>
      </c>
    </row>
    <row r="1647" spans="1:8" x14ac:dyDescent="0.2">
      <c r="A1647" s="159">
        <v>1636</v>
      </c>
      <c r="B1647" s="160">
        <f t="shared" si="75"/>
        <v>141.87</v>
      </c>
      <c r="C1647" s="161">
        <v>278.20999999999998</v>
      </c>
      <c r="D1647" s="162">
        <v>44710</v>
      </c>
      <c r="E1647" s="163">
        <v>31909</v>
      </c>
      <c r="F1647" s="162">
        <f t="shared" si="77"/>
        <v>1752</v>
      </c>
      <c r="G1647" s="164">
        <f t="shared" si="76"/>
        <v>1290</v>
      </c>
      <c r="H1647" s="163">
        <v>14</v>
      </c>
    </row>
    <row r="1648" spans="1:8" x14ac:dyDescent="0.2">
      <c r="A1648" s="159">
        <v>1637</v>
      </c>
      <c r="B1648" s="160">
        <f t="shared" si="75"/>
        <v>141.87</v>
      </c>
      <c r="C1648" s="161">
        <v>278.20999999999998</v>
      </c>
      <c r="D1648" s="162">
        <v>44710</v>
      </c>
      <c r="E1648" s="163">
        <v>31909</v>
      </c>
      <c r="F1648" s="162">
        <f t="shared" si="77"/>
        <v>1752</v>
      </c>
      <c r="G1648" s="164">
        <f t="shared" si="76"/>
        <v>1290</v>
      </c>
      <c r="H1648" s="163">
        <v>14</v>
      </c>
    </row>
    <row r="1649" spans="1:8" x14ac:dyDescent="0.2">
      <c r="A1649" s="159">
        <v>1638</v>
      </c>
      <c r="B1649" s="160">
        <f t="shared" si="75"/>
        <v>141.87</v>
      </c>
      <c r="C1649" s="161">
        <v>278.20999999999998</v>
      </c>
      <c r="D1649" s="162">
        <v>44710</v>
      </c>
      <c r="E1649" s="163">
        <v>31909</v>
      </c>
      <c r="F1649" s="162">
        <f t="shared" si="77"/>
        <v>1752</v>
      </c>
      <c r="G1649" s="164">
        <f t="shared" si="76"/>
        <v>1290</v>
      </c>
      <c r="H1649" s="163">
        <v>14</v>
      </c>
    </row>
    <row r="1650" spans="1:8" x14ac:dyDescent="0.2">
      <c r="A1650" s="159">
        <v>1639</v>
      </c>
      <c r="B1650" s="160">
        <f t="shared" si="75"/>
        <v>141.88</v>
      </c>
      <c r="C1650" s="161">
        <v>278.20999999999998</v>
      </c>
      <c r="D1650" s="162">
        <v>44710</v>
      </c>
      <c r="E1650" s="163">
        <v>31909</v>
      </c>
      <c r="F1650" s="162">
        <f t="shared" si="77"/>
        <v>1752</v>
      </c>
      <c r="G1650" s="164">
        <f t="shared" si="76"/>
        <v>1289</v>
      </c>
      <c r="H1650" s="163">
        <v>14</v>
      </c>
    </row>
    <row r="1651" spans="1:8" x14ac:dyDescent="0.2">
      <c r="A1651" s="159">
        <v>1640</v>
      </c>
      <c r="B1651" s="160">
        <f t="shared" si="75"/>
        <v>141.88</v>
      </c>
      <c r="C1651" s="161">
        <v>278.20999999999998</v>
      </c>
      <c r="D1651" s="162">
        <v>44710</v>
      </c>
      <c r="E1651" s="163">
        <v>31909</v>
      </c>
      <c r="F1651" s="162">
        <f t="shared" si="77"/>
        <v>1752</v>
      </c>
      <c r="G1651" s="164">
        <f t="shared" si="76"/>
        <v>1289</v>
      </c>
      <c r="H1651" s="163">
        <v>14</v>
      </c>
    </row>
    <row r="1652" spans="1:8" x14ac:dyDescent="0.2">
      <c r="A1652" s="159">
        <v>1641</v>
      </c>
      <c r="B1652" s="160">
        <f t="shared" si="75"/>
        <v>141.88</v>
      </c>
      <c r="C1652" s="161">
        <v>278.20999999999998</v>
      </c>
      <c r="D1652" s="162">
        <v>44710</v>
      </c>
      <c r="E1652" s="163">
        <v>31909</v>
      </c>
      <c r="F1652" s="162">
        <f t="shared" si="77"/>
        <v>1752</v>
      </c>
      <c r="G1652" s="164">
        <f t="shared" si="76"/>
        <v>1289</v>
      </c>
      <c r="H1652" s="163">
        <v>14</v>
      </c>
    </row>
    <row r="1653" spans="1:8" x14ac:dyDescent="0.2">
      <c r="A1653" s="159">
        <v>1642</v>
      </c>
      <c r="B1653" s="160">
        <f t="shared" si="75"/>
        <v>141.88</v>
      </c>
      <c r="C1653" s="161">
        <v>278.20999999999998</v>
      </c>
      <c r="D1653" s="162">
        <v>44710</v>
      </c>
      <c r="E1653" s="163">
        <v>31909</v>
      </c>
      <c r="F1653" s="162">
        <f t="shared" si="77"/>
        <v>1752</v>
      </c>
      <c r="G1653" s="164">
        <f t="shared" si="76"/>
        <v>1289</v>
      </c>
      <c r="H1653" s="163">
        <v>14</v>
      </c>
    </row>
    <row r="1654" spans="1:8" x14ac:dyDescent="0.2">
      <c r="A1654" s="159">
        <v>1643</v>
      </c>
      <c r="B1654" s="160">
        <f t="shared" si="75"/>
        <v>141.88</v>
      </c>
      <c r="C1654" s="161">
        <v>278.20999999999998</v>
      </c>
      <c r="D1654" s="162">
        <v>44710</v>
      </c>
      <c r="E1654" s="163">
        <v>31909</v>
      </c>
      <c r="F1654" s="162">
        <f t="shared" si="77"/>
        <v>1752</v>
      </c>
      <c r="G1654" s="164">
        <f t="shared" si="76"/>
        <v>1289</v>
      </c>
      <c r="H1654" s="163">
        <v>14</v>
      </c>
    </row>
    <row r="1655" spans="1:8" x14ac:dyDescent="0.2">
      <c r="A1655" s="159">
        <v>1644</v>
      </c>
      <c r="B1655" s="160">
        <f t="shared" ref="B1655:B1718" si="78">ROUND(2.9*LN(A1655)+120.41,2)</f>
        <v>141.88</v>
      </c>
      <c r="C1655" s="161">
        <v>278.20999999999998</v>
      </c>
      <c r="D1655" s="162">
        <v>44710</v>
      </c>
      <c r="E1655" s="163">
        <v>31909</v>
      </c>
      <c r="F1655" s="162">
        <f t="shared" si="77"/>
        <v>1752</v>
      </c>
      <c r="G1655" s="164">
        <f t="shared" si="76"/>
        <v>1289</v>
      </c>
      <c r="H1655" s="163">
        <v>14</v>
      </c>
    </row>
    <row r="1656" spans="1:8" x14ac:dyDescent="0.2">
      <c r="A1656" s="159">
        <v>1645</v>
      </c>
      <c r="B1656" s="160">
        <f t="shared" si="78"/>
        <v>141.88999999999999</v>
      </c>
      <c r="C1656" s="161">
        <v>278.20999999999998</v>
      </c>
      <c r="D1656" s="162">
        <v>44710</v>
      </c>
      <c r="E1656" s="163">
        <v>31909</v>
      </c>
      <c r="F1656" s="162">
        <f t="shared" si="77"/>
        <v>1752</v>
      </c>
      <c r="G1656" s="164">
        <f t="shared" si="76"/>
        <v>1289</v>
      </c>
      <c r="H1656" s="163">
        <v>14</v>
      </c>
    </row>
    <row r="1657" spans="1:8" x14ac:dyDescent="0.2">
      <c r="A1657" s="159">
        <v>1646</v>
      </c>
      <c r="B1657" s="160">
        <f t="shared" si="78"/>
        <v>141.88999999999999</v>
      </c>
      <c r="C1657" s="161">
        <v>278.20999999999998</v>
      </c>
      <c r="D1657" s="162">
        <v>44710</v>
      </c>
      <c r="E1657" s="163">
        <v>31909</v>
      </c>
      <c r="F1657" s="162">
        <f t="shared" si="77"/>
        <v>1752</v>
      </c>
      <c r="G1657" s="164">
        <f t="shared" si="76"/>
        <v>1289</v>
      </c>
      <c r="H1657" s="163">
        <v>14</v>
      </c>
    </row>
    <row r="1658" spans="1:8" x14ac:dyDescent="0.2">
      <c r="A1658" s="159">
        <v>1647</v>
      </c>
      <c r="B1658" s="160">
        <f t="shared" si="78"/>
        <v>141.88999999999999</v>
      </c>
      <c r="C1658" s="161">
        <v>278.20999999999998</v>
      </c>
      <c r="D1658" s="162">
        <v>44710</v>
      </c>
      <c r="E1658" s="163">
        <v>31909</v>
      </c>
      <c r="F1658" s="162">
        <f t="shared" si="77"/>
        <v>1752</v>
      </c>
      <c r="G1658" s="164">
        <f t="shared" si="76"/>
        <v>1289</v>
      </c>
      <c r="H1658" s="163">
        <v>14</v>
      </c>
    </row>
    <row r="1659" spans="1:8" x14ac:dyDescent="0.2">
      <c r="A1659" s="159">
        <v>1648</v>
      </c>
      <c r="B1659" s="160">
        <f t="shared" si="78"/>
        <v>141.88999999999999</v>
      </c>
      <c r="C1659" s="161">
        <v>278.20999999999998</v>
      </c>
      <c r="D1659" s="162">
        <v>44710</v>
      </c>
      <c r="E1659" s="163">
        <v>31909</v>
      </c>
      <c r="F1659" s="162">
        <f t="shared" si="77"/>
        <v>1752</v>
      </c>
      <c r="G1659" s="164">
        <f t="shared" si="76"/>
        <v>1289</v>
      </c>
      <c r="H1659" s="163">
        <v>14</v>
      </c>
    </row>
    <row r="1660" spans="1:8" x14ac:dyDescent="0.2">
      <c r="A1660" s="159">
        <v>1649</v>
      </c>
      <c r="B1660" s="160">
        <f t="shared" si="78"/>
        <v>141.88999999999999</v>
      </c>
      <c r="C1660" s="161">
        <v>278.20999999999998</v>
      </c>
      <c r="D1660" s="162">
        <v>44710</v>
      </c>
      <c r="E1660" s="163">
        <v>31909</v>
      </c>
      <c r="F1660" s="162">
        <f t="shared" si="77"/>
        <v>1752</v>
      </c>
      <c r="G1660" s="164">
        <f t="shared" si="76"/>
        <v>1289</v>
      </c>
      <c r="H1660" s="163">
        <v>14</v>
      </c>
    </row>
    <row r="1661" spans="1:8" x14ac:dyDescent="0.2">
      <c r="A1661" s="159">
        <v>1650</v>
      </c>
      <c r="B1661" s="160">
        <f t="shared" si="78"/>
        <v>141.88999999999999</v>
      </c>
      <c r="C1661" s="161">
        <v>278.20999999999998</v>
      </c>
      <c r="D1661" s="162">
        <v>44710</v>
      </c>
      <c r="E1661" s="163">
        <v>31909</v>
      </c>
      <c r="F1661" s="162">
        <f t="shared" si="77"/>
        <v>1752</v>
      </c>
      <c r="G1661" s="164">
        <f t="shared" si="76"/>
        <v>1289</v>
      </c>
      <c r="H1661" s="163">
        <v>14</v>
      </c>
    </row>
    <row r="1662" spans="1:8" x14ac:dyDescent="0.2">
      <c r="A1662" s="159">
        <v>1651</v>
      </c>
      <c r="B1662" s="160">
        <f t="shared" si="78"/>
        <v>141.9</v>
      </c>
      <c r="C1662" s="161">
        <v>278.20999999999998</v>
      </c>
      <c r="D1662" s="162">
        <v>44710</v>
      </c>
      <c r="E1662" s="163">
        <v>31909</v>
      </c>
      <c r="F1662" s="162">
        <f t="shared" si="77"/>
        <v>1752</v>
      </c>
      <c r="G1662" s="164">
        <f t="shared" si="76"/>
        <v>1289</v>
      </c>
      <c r="H1662" s="163">
        <v>14</v>
      </c>
    </row>
    <row r="1663" spans="1:8" x14ac:dyDescent="0.2">
      <c r="A1663" s="159">
        <v>1652</v>
      </c>
      <c r="B1663" s="160">
        <f t="shared" si="78"/>
        <v>141.9</v>
      </c>
      <c r="C1663" s="161">
        <v>278.20999999999998</v>
      </c>
      <c r="D1663" s="162">
        <v>44710</v>
      </c>
      <c r="E1663" s="163">
        <v>31909</v>
      </c>
      <c r="F1663" s="162">
        <f t="shared" si="77"/>
        <v>1752</v>
      </c>
      <c r="G1663" s="164">
        <f t="shared" si="76"/>
        <v>1289</v>
      </c>
      <c r="H1663" s="163">
        <v>14</v>
      </c>
    </row>
    <row r="1664" spans="1:8" x14ac:dyDescent="0.2">
      <c r="A1664" s="159">
        <v>1653</v>
      </c>
      <c r="B1664" s="160">
        <f t="shared" si="78"/>
        <v>141.9</v>
      </c>
      <c r="C1664" s="161">
        <v>278.20999999999998</v>
      </c>
      <c r="D1664" s="162">
        <v>44710</v>
      </c>
      <c r="E1664" s="163">
        <v>31909</v>
      </c>
      <c r="F1664" s="162">
        <f t="shared" si="77"/>
        <v>1752</v>
      </c>
      <c r="G1664" s="164">
        <f t="shared" si="76"/>
        <v>1289</v>
      </c>
      <c r="H1664" s="163">
        <v>14</v>
      </c>
    </row>
    <row r="1665" spans="1:8" x14ac:dyDescent="0.2">
      <c r="A1665" s="159">
        <v>1654</v>
      </c>
      <c r="B1665" s="160">
        <f t="shared" si="78"/>
        <v>141.9</v>
      </c>
      <c r="C1665" s="161">
        <v>278.20999999999998</v>
      </c>
      <c r="D1665" s="162">
        <v>44710</v>
      </c>
      <c r="E1665" s="163">
        <v>31909</v>
      </c>
      <c r="F1665" s="162">
        <f t="shared" si="77"/>
        <v>1752</v>
      </c>
      <c r="G1665" s="164">
        <f t="shared" si="76"/>
        <v>1289</v>
      </c>
      <c r="H1665" s="163">
        <v>14</v>
      </c>
    </row>
    <row r="1666" spans="1:8" x14ac:dyDescent="0.2">
      <c r="A1666" s="159">
        <v>1655</v>
      </c>
      <c r="B1666" s="160">
        <f t="shared" si="78"/>
        <v>141.9</v>
      </c>
      <c r="C1666" s="161">
        <v>278.20999999999998</v>
      </c>
      <c r="D1666" s="162">
        <v>44710</v>
      </c>
      <c r="E1666" s="163">
        <v>31909</v>
      </c>
      <c r="F1666" s="162">
        <f t="shared" si="77"/>
        <v>1752</v>
      </c>
      <c r="G1666" s="164">
        <f t="shared" si="76"/>
        <v>1289</v>
      </c>
      <c r="H1666" s="163">
        <v>14</v>
      </c>
    </row>
    <row r="1667" spans="1:8" x14ac:dyDescent="0.2">
      <c r="A1667" s="159">
        <v>1656</v>
      </c>
      <c r="B1667" s="160">
        <f t="shared" si="78"/>
        <v>141.91</v>
      </c>
      <c r="C1667" s="161">
        <v>278.20999999999998</v>
      </c>
      <c r="D1667" s="162">
        <v>44710</v>
      </c>
      <c r="E1667" s="163">
        <v>31909</v>
      </c>
      <c r="F1667" s="162">
        <f t="shared" si="77"/>
        <v>1752</v>
      </c>
      <c r="G1667" s="164">
        <f t="shared" si="76"/>
        <v>1289</v>
      </c>
      <c r="H1667" s="163">
        <v>14</v>
      </c>
    </row>
    <row r="1668" spans="1:8" x14ac:dyDescent="0.2">
      <c r="A1668" s="159">
        <v>1657</v>
      </c>
      <c r="B1668" s="160">
        <f t="shared" si="78"/>
        <v>141.91</v>
      </c>
      <c r="C1668" s="161">
        <v>278.20999999999998</v>
      </c>
      <c r="D1668" s="162">
        <v>44710</v>
      </c>
      <c r="E1668" s="163">
        <v>31909</v>
      </c>
      <c r="F1668" s="162">
        <f t="shared" si="77"/>
        <v>1752</v>
      </c>
      <c r="G1668" s="164">
        <f t="shared" si="76"/>
        <v>1289</v>
      </c>
      <c r="H1668" s="163">
        <v>14</v>
      </c>
    </row>
    <row r="1669" spans="1:8" x14ac:dyDescent="0.2">
      <c r="A1669" s="159">
        <v>1658</v>
      </c>
      <c r="B1669" s="160">
        <f t="shared" si="78"/>
        <v>141.91</v>
      </c>
      <c r="C1669" s="161">
        <v>278.20999999999998</v>
      </c>
      <c r="D1669" s="162">
        <v>44710</v>
      </c>
      <c r="E1669" s="163">
        <v>31909</v>
      </c>
      <c r="F1669" s="162">
        <f t="shared" si="77"/>
        <v>1752</v>
      </c>
      <c r="G1669" s="164">
        <f t="shared" si="76"/>
        <v>1289</v>
      </c>
      <c r="H1669" s="163">
        <v>14</v>
      </c>
    </row>
    <row r="1670" spans="1:8" x14ac:dyDescent="0.2">
      <c r="A1670" s="159">
        <v>1659</v>
      </c>
      <c r="B1670" s="160">
        <f t="shared" si="78"/>
        <v>141.91</v>
      </c>
      <c r="C1670" s="161">
        <v>278.20999999999998</v>
      </c>
      <c r="D1670" s="162">
        <v>44710</v>
      </c>
      <c r="E1670" s="163">
        <v>31909</v>
      </c>
      <c r="F1670" s="162">
        <f t="shared" si="77"/>
        <v>1752</v>
      </c>
      <c r="G1670" s="164">
        <f t="shared" si="76"/>
        <v>1289</v>
      </c>
      <c r="H1670" s="163">
        <v>14</v>
      </c>
    </row>
    <row r="1671" spans="1:8" x14ac:dyDescent="0.2">
      <c r="A1671" s="159">
        <v>1660</v>
      </c>
      <c r="B1671" s="160">
        <f t="shared" si="78"/>
        <v>141.91</v>
      </c>
      <c r="C1671" s="161">
        <v>278.20999999999998</v>
      </c>
      <c r="D1671" s="162">
        <v>44710</v>
      </c>
      <c r="E1671" s="163">
        <v>31909</v>
      </c>
      <c r="F1671" s="162">
        <f t="shared" si="77"/>
        <v>1752</v>
      </c>
      <c r="G1671" s="164">
        <f t="shared" si="76"/>
        <v>1289</v>
      </c>
      <c r="H1671" s="163">
        <v>14</v>
      </c>
    </row>
    <row r="1672" spans="1:8" x14ac:dyDescent="0.2">
      <c r="A1672" s="159">
        <v>1661</v>
      </c>
      <c r="B1672" s="160">
        <f t="shared" si="78"/>
        <v>141.91</v>
      </c>
      <c r="C1672" s="161">
        <v>278.20999999999998</v>
      </c>
      <c r="D1672" s="162">
        <v>44710</v>
      </c>
      <c r="E1672" s="163">
        <v>31909</v>
      </c>
      <c r="F1672" s="162">
        <f t="shared" si="77"/>
        <v>1752</v>
      </c>
      <c r="G1672" s="164">
        <f t="shared" si="76"/>
        <v>1289</v>
      </c>
      <c r="H1672" s="163">
        <v>14</v>
      </c>
    </row>
    <row r="1673" spans="1:8" x14ac:dyDescent="0.2">
      <c r="A1673" s="159">
        <v>1662</v>
      </c>
      <c r="B1673" s="160">
        <f t="shared" si="78"/>
        <v>141.91999999999999</v>
      </c>
      <c r="C1673" s="161">
        <v>278.20999999999998</v>
      </c>
      <c r="D1673" s="162">
        <v>44710</v>
      </c>
      <c r="E1673" s="163">
        <v>31909</v>
      </c>
      <c r="F1673" s="162">
        <f t="shared" si="77"/>
        <v>1752</v>
      </c>
      <c r="G1673" s="164">
        <f t="shared" si="76"/>
        <v>1289</v>
      </c>
      <c r="H1673" s="163">
        <v>14</v>
      </c>
    </row>
    <row r="1674" spans="1:8" x14ac:dyDescent="0.2">
      <c r="A1674" s="159">
        <v>1663</v>
      </c>
      <c r="B1674" s="160">
        <f t="shared" si="78"/>
        <v>141.91999999999999</v>
      </c>
      <c r="C1674" s="161">
        <v>278.20999999999998</v>
      </c>
      <c r="D1674" s="162">
        <v>44710</v>
      </c>
      <c r="E1674" s="163">
        <v>31909</v>
      </c>
      <c r="F1674" s="162">
        <f t="shared" si="77"/>
        <v>1752</v>
      </c>
      <c r="G1674" s="164">
        <f t="shared" si="76"/>
        <v>1289</v>
      </c>
      <c r="H1674" s="163">
        <v>14</v>
      </c>
    </row>
    <row r="1675" spans="1:8" x14ac:dyDescent="0.2">
      <c r="A1675" s="159">
        <v>1664</v>
      </c>
      <c r="B1675" s="160">
        <f t="shared" si="78"/>
        <v>141.91999999999999</v>
      </c>
      <c r="C1675" s="161">
        <v>278.20999999999998</v>
      </c>
      <c r="D1675" s="162">
        <v>44710</v>
      </c>
      <c r="E1675" s="163">
        <v>31909</v>
      </c>
      <c r="F1675" s="162">
        <f t="shared" si="77"/>
        <v>1752</v>
      </c>
      <c r="G1675" s="164">
        <f t="shared" si="76"/>
        <v>1289</v>
      </c>
      <c r="H1675" s="163">
        <v>14</v>
      </c>
    </row>
    <row r="1676" spans="1:8" x14ac:dyDescent="0.2">
      <c r="A1676" s="159">
        <v>1665</v>
      </c>
      <c r="B1676" s="160">
        <f t="shared" si="78"/>
        <v>141.91999999999999</v>
      </c>
      <c r="C1676" s="161">
        <v>278.20999999999998</v>
      </c>
      <c r="D1676" s="162">
        <v>44710</v>
      </c>
      <c r="E1676" s="163">
        <v>31909</v>
      </c>
      <c r="F1676" s="162">
        <f t="shared" si="77"/>
        <v>1752</v>
      </c>
      <c r="G1676" s="164">
        <f t="shared" si="76"/>
        <v>1289</v>
      </c>
      <c r="H1676" s="163">
        <v>14</v>
      </c>
    </row>
    <row r="1677" spans="1:8" x14ac:dyDescent="0.2">
      <c r="A1677" s="159">
        <v>1666</v>
      </c>
      <c r="B1677" s="160">
        <f t="shared" si="78"/>
        <v>141.91999999999999</v>
      </c>
      <c r="C1677" s="161">
        <v>278.20999999999998</v>
      </c>
      <c r="D1677" s="162">
        <v>44710</v>
      </c>
      <c r="E1677" s="163">
        <v>31909</v>
      </c>
      <c r="F1677" s="162">
        <f t="shared" si="77"/>
        <v>1752</v>
      </c>
      <c r="G1677" s="164">
        <f t="shared" si="76"/>
        <v>1289</v>
      </c>
      <c r="H1677" s="163">
        <v>14</v>
      </c>
    </row>
    <row r="1678" spans="1:8" x14ac:dyDescent="0.2">
      <c r="A1678" s="159">
        <v>1667</v>
      </c>
      <c r="B1678" s="160">
        <f t="shared" si="78"/>
        <v>141.91999999999999</v>
      </c>
      <c r="C1678" s="161">
        <v>278.20999999999998</v>
      </c>
      <c r="D1678" s="162">
        <v>44710</v>
      </c>
      <c r="E1678" s="163">
        <v>31909</v>
      </c>
      <c r="F1678" s="162">
        <f t="shared" si="77"/>
        <v>1752</v>
      </c>
      <c r="G1678" s="164">
        <f t="shared" ref="G1678:G1741" si="79">ROUND(0.25*12*(1/B1678*D1678+1/C1678*E1678),0)</f>
        <v>1289</v>
      </c>
      <c r="H1678" s="163">
        <v>14</v>
      </c>
    </row>
    <row r="1679" spans="1:8" x14ac:dyDescent="0.2">
      <c r="A1679" s="159">
        <v>1668</v>
      </c>
      <c r="B1679" s="160">
        <f t="shared" si="78"/>
        <v>141.93</v>
      </c>
      <c r="C1679" s="161">
        <v>278.20999999999998</v>
      </c>
      <c r="D1679" s="162">
        <v>44710</v>
      </c>
      <c r="E1679" s="163">
        <v>31909</v>
      </c>
      <c r="F1679" s="162">
        <f t="shared" ref="F1679:F1742" si="80">ROUND(0.25*12*1.348*(1/B1679*D1679+1/C1679*E1679)+H1679,0)</f>
        <v>1752</v>
      </c>
      <c r="G1679" s="164">
        <f t="shared" si="79"/>
        <v>1289</v>
      </c>
      <c r="H1679" s="163">
        <v>14</v>
      </c>
    </row>
    <row r="1680" spans="1:8" x14ac:dyDescent="0.2">
      <c r="A1680" s="159">
        <v>1669</v>
      </c>
      <c r="B1680" s="160">
        <f t="shared" si="78"/>
        <v>141.93</v>
      </c>
      <c r="C1680" s="161">
        <v>278.20999999999998</v>
      </c>
      <c r="D1680" s="162">
        <v>44710</v>
      </c>
      <c r="E1680" s="163">
        <v>31909</v>
      </c>
      <c r="F1680" s="162">
        <f t="shared" si="80"/>
        <v>1752</v>
      </c>
      <c r="G1680" s="164">
        <f t="shared" si="79"/>
        <v>1289</v>
      </c>
      <c r="H1680" s="163">
        <v>14</v>
      </c>
    </row>
    <row r="1681" spans="1:8" x14ac:dyDescent="0.2">
      <c r="A1681" s="159">
        <v>1670</v>
      </c>
      <c r="B1681" s="160">
        <f t="shared" si="78"/>
        <v>141.93</v>
      </c>
      <c r="C1681" s="161">
        <v>278.20999999999998</v>
      </c>
      <c r="D1681" s="162">
        <v>44710</v>
      </c>
      <c r="E1681" s="163">
        <v>31909</v>
      </c>
      <c r="F1681" s="162">
        <f t="shared" si="80"/>
        <v>1752</v>
      </c>
      <c r="G1681" s="164">
        <f t="shared" si="79"/>
        <v>1289</v>
      </c>
      <c r="H1681" s="163">
        <v>14</v>
      </c>
    </row>
    <row r="1682" spans="1:8" x14ac:dyDescent="0.2">
      <c r="A1682" s="159">
        <v>1671</v>
      </c>
      <c r="B1682" s="160">
        <f t="shared" si="78"/>
        <v>141.93</v>
      </c>
      <c r="C1682" s="161">
        <v>278.20999999999998</v>
      </c>
      <c r="D1682" s="162">
        <v>44710</v>
      </c>
      <c r="E1682" s="163">
        <v>31909</v>
      </c>
      <c r="F1682" s="162">
        <f t="shared" si="80"/>
        <v>1752</v>
      </c>
      <c r="G1682" s="164">
        <f t="shared" si="79"/>
        <v>1289</v>
      </c>
      <c r="H1682" s="163">
        <v>14</v>
      </c>
    </row>
    <row r="1683" spans="1:8" x14ac:dyDescent="0.2">
      <c r="A1683" s="159">
        <v>1672</v>
      </c>
      <c r="B1683" s="160">
        <f t="shared" si="78"/>
        <v>141.93</v>
      </c>
      <c r="C1683" s="161">
        <v>278.20999999999998</v>
      </c>
      <c r="D1683" s="162">
        <v>44710</v>
      </c>
      <c r="E1683" s="163">
        <v>31909</v>
      </c>
      <c r="F1683" s="162">
        <f t="shared" si="80"/>
        <v>1752</v>
      </c>
      <c r="G1683" s="164">
        <f t="shared" si="79"/>
        <v>1289</v>
      </c>
      <c r="H1683" s="163">
        <v>14</v>
      </c>
    </row>
    <row r="1684" spans="1:8" x14ac:dyDescent="0.2">
      <c r="A1684" s="159">
        <v>1673</v>
      </c>
      <c r="B1684" s="160">
        <f t="shared" si="78"/>
        <v>141.93</v>
      </c>
      <c r="C1684" s="161">
        <v>278.20999999999998</v>
      </c>
      <c r="D1684" s="162">
        <v>44710</v>
      </c>
      <c r="E1684" s="163">
        <v>31909</v>
      </c>
      <c r="F1684" s="162">
        <f t="shared" si="80"/>
        <v>1752</v>
      </c>
      <c r="G1684" s="164">
        <f t="shared" si="79"/>
        <v>1289</v>
      </c>
      <c r="H1684" s="163">
        <v>14</v>
      </c>
    </row>
    <row r="1685" spans="1:8" x14ac:dyDescent="0.2">
      <c r="A1685" s="159">
        <v>1674</v>
      </c>
      <c r="B1685" s="160">
        <f t="shared" si="78"/>
        <v>141.94</v>
      </c>
      <c r="C1685" s="161">
        <v>278.20999999999998</v>
      </c>
      <c r="D1685" s="162">
        <v>44710</v>
      </c>
      <c r="E1685" s="163">
        <v>31909</v>
      </c>
      <c r="F1685" s="162">
        <f t="shared" si="80"/>
        <v>1752</v>
      </c>
      <c r="G1685" s="164">
        <f t="shared" si="79"/>
        <v>1289</v>
      </c>
      <c r="H1685" s="163">
        <v>14</v>
      </c>
    </row>
    <row r="1686" spans="1:8" x14ac:dyDescent="0.2">
      <c r="A1686" s="159">
        <v>1675</v>
      </c>
      <c r="B1686" s="160">
        <f t="shared" si="78"/>
        <v>141.94</v>
      </c>
      <c r="C1686" s="161">
        <v>278.20999999999998</v>
      </c>
      <c r="D1686" s="162">
        <v>44710</v>
      </c>
      <c r="E1686" s="163">
        <v>31909</v>
      </c>
      <c r="F1686" s="162">
        <f t="shared" si="80"/>
        <v>1752</v>
      </c>
      <c r="G1686" s="164">
        <f t="shared" si="79"/>
        <v>1289</v>
      </c>
      <c r="H1686" s="163">
        <v>14</v>
      </c>
    </row>
    <row r="1687" spans="1:8" x14ac:dyDescent="0.2">
      <c r="A1687" s="159">
        <v>1676</v>
      </c>
      <c r="B1687" s="160">
        <f t="shared" si="78"/>
        <v>141.94</v>
      </c>
      <c r="C1687" s="161">
        <v>278.20999999999998</v>
      </c>
      <c r="D1687" s="162">
        <v>44710</v>
      </c>
      <c r="E1687" s="163">
        <v>31909</v>
      </c>
      <c r="F1687" s="162">
        <f t="shared" si="80"/>
        <v>1752</v>
      </c>
      <c r="G1687" s="164">
        <f t="shared" si="79"/>
        <v>1289</v>
      </c>
      <c r="H1687" s="163">
        <v>14</v>
      </c>
    </row>
    <row r="1688" spans="1:8" x14ac:dyDescent="0.2">
      <c r="A1688" s="159">
        <v>1677</v>
      </c>
      <c r="B1688" s="160">
        <f t="shared" si="78"/>
        <v>141.94</v>
      </c>
      <c r="C1688" s="161">
        <v>278.20999999999998</v>
      </c>
      <c r="D1688" s="162">
        <v>44710</v>
      </c>
      <c r="E1688" s="163">
        <v>31909</v>
      </c>
      <c r="F1688" s="162">
        <f t="shared" si="80"/>
        <v>1752</v>
      </c>
      <c r="G1688" s="164">
        <f t="shared" si="79"/>
        <v>1289</v>
      </c>
      <c r="H1688" s="163">
        <v>14</v>
      </c>
    </row>
    <row r="1689" spans="1:8" x14ac:dyDescent="0.2">
      <c r="A1689" s="159">
        <v>1678</v>
      </c>
      <c r="B1689" s="160">
        <f t="shared" si="78"/>
        <v>141.94</v>
      </c>
      <c r="C1689" s="161">
        <v>278.20999999999998</v>
      </c>
      <c r="D1689" s="162">
        <v>44710</v>
      </c>
      <c r="E1689" s="163">
        <v>31909</v>
      </c>
      <c r="F1689" s="162">
        <f t="shared" si="80"/>
        <v>1752</v>
      </c>
      <c r="G1689" s="164">
        <f t="shared" si="79"/>
        <v>1289</v>
      </c>
      <c r="H1689" s="163">
        <v>14</v>
      </c>
    </row>
    <row r="1690" spans="1:8" x14ac:dyDescent="0.2">
      <c r="A1690" s="159">
        <v>1679</v>
      </c>
      <c r="B1690" s="160">
        <f t="shared" si="78"/>
        <v>141.94999999999999</v>
      </c>
      <c r="C1690" s="161">
        <v>278.20999999999998</v>
      </c>
      <c r="D1690" s="162">
        <v>44710</v>
      </c>
      <c r="E1690" s="163">
        <v>31909</v>
      </c>
      <c r="F1690" s="162">
        <f t="shared" si="80"/>
        <v>1752</v>
      </c>
      <c r="G1690" s="164">
        <f t="shared" si="79"/>
        <v>1289</v>
      </c>
      <c r="H1690" s="163">
        <v>14</v>
      </c>
    </row>
    <row r="1691" spans="1:8" x14ac:dyDescent="0.2">
      <c r="A1691" s="159">
        <v>1680</v>
      </c>
      <c r="B1691" s="160">
        <f t="shared" si="78"/>
        <v>141.94999999999999</v>
      </c>
      <c r="C1691" s="161">
        <v>278.20999999999998</v>
      </c>
      <c r="D1691" s="162">
        <v>44710</v>
      </c>
      <c r="E1691" s="163">
        <v>31909</v>
      </c>
      <c r="F1691" s="162">
        <f t="shared" si="80"/>
        <v>1752</v>
      </c>
      <c r="G1691" s="164">
        <f t="shared" si="79"/>
        <v>1289</v>
      </c>
      <c r="H1691" s="163">
        <v>14</v>
      </c>
    </row>
    <row r="1692" spans="1:8" x14ac:dyDescent="0.2">
      <c r="A1692" s="159">
        <v>1681</v>
      </c>
      <c r="B1692" s="160">
        <f t="shared" si="78"/>
        <v>141.94999999999999</v>
      </c>
      <c r="C1692" s="161">
        <v>278.20999999999998</v>
      </c>
      <c r="D1692" s="162">
        <v>44710</v>
      </c>
      <c r="E1692" s="163">
        <v>31909</v>
      </c>
      <c r="F1692" s="162">
        <f t="shared" si="80"/>
        <v>1752</v>
      </c>
      <c r="G1692" s="164">
        <f t="shared" si="79"/>
        <v>1289</v>
      </c>
      <c r="H1692" s="163">
        <v>14</v>
      </c>
    </row>
    <row r="1693" spans="1:8" x14ac:dyDescent="0.2">
      <c r="A1693" s="159">
        <v>1682</v>
      </c>
      <c r="B1693" s="160">
        <f t="shared" si="78"/>
        <v>141.94999999999999</v>
      </c>
      <c r="C1693" s="161">
        <v>278.20999999999998</v>
      </c>
      <c r="D1693" s="162">
        <v>44710</v>
      </c>
      <c r="E1693" s="163">
        <v>31909</v>
      </c>
      <c r="F1693" s="162">
        <f t="shared" si="80"/>
        <v>1752</v>
      </c>
      <c r="G1693" s="164">
        <f t="shared" si="79"/>
        <v>1289</v>
      </c>
      <c r="H1693" s="163">
        <v>14</v>
      </c>
    </row>
    <row r="1694" spans="1:8" x14ac:dyDescent="0.2">
      <c r="A1694" s="159">
        <v>1683</v>
      </c>
      <c r="B1694" s="160">
        <f t="shared" si="78"/>
        <v>141.94999999999999</v>
      </c>
      <c r="C1694" s="161">
        <v>278.20999999999998</v>
      </c>
      <c r="D1694" s="162">
        <v>44710</v>
      </c>
      <c r="E1694" s="163">
        <v>31909</v>
      </c>
      <c r="F1694" s="162">
        <f t="shared" si="80"/>
        <v>1752</v>
      </c>
      <c r="G1694" s="164">
        <f t="shared" si="79"/>
        <v>1289</v>
      </c>
      <c r="H1694" s="163">
        <v>14</v>
      </c>
    </row>
    <row r="1695" spans="1:8" x14ac:dyDescent="0.2">
      <c r="A1695" s="159">
        <v>1684</v>
      </c>
      <c r="B1695" s="160">
        <f t="shared" si="78"/>
        <v>141.94999999999999</v>
      </c>
      <c r="C1695" s="161">
        <v>278.20999999999998</v>
      </c>
      <c r="D1695" s="162">
        <v>44710</v>
      </c>
      <c r="E1695" s="163">
        <v>31909</v>
      </c>
      <c r="F1695" s="162">
        <f t="shared" si="80"/>
        <v>1752</v>
      </c>
      <c r="G1695" s="164">
        <f t="shared" si="79"/>
        <v>1289</v>
      </c>
      <c r="H1695" s="163">
        <v>14</v>
      </c>
    </row>
    <row r="1696" spans="1:8" x14ac:dyDescent="0.2">
      <c r="A1696" s="159">
        <v>1685</v>
      </c>
      <c r="B1696" s="160">
        <f t="shared" si="78"/>
        <v>141.96</v>
      </c>
      <c r="C1696" s="161">
        <v>278.20999999999998</v>
      </c>
      <c r="D1696" s="162">
        <v>44710</v>
      </c>
      <c r="E1696" s="163">
        <v>31909</v>
      </c>
      <c r="F1696" s="162">
        <f t="shared" si="80"/>
        <v>1751</v>
      </c>
      <c r="G1696" s="164">
        <f t="shared" si="79"/>
        <v>1289</v>
      </c>
      <c r="H1696" s="163">
        <v>14</v>
      </c>
    </row>
    <row r="1697" spans="1:8" x14ac:dyDescent="0.2">
      <c r="A1697" s="159">
        <v>1686</v>
      </c>
      <c r="B1697" s="160">
        <f t="shared" si="78"/>
        <v>141.96</v>
      </c>
      <c r="C1697" s="161">
        <v>278.20999999999998</v>
      </c>
      <c r="D1697" s="162">
        <v>44710</v>
      </c>
      <c r="E1697" s="163">
        <v>31909</v>
      </c>
      <c r="F1697" s="162">
        <f t="shared" si="80"/>
        <v>1751</v>
      </c>
      <c r="G1697" s="164">
        <f t="shared" si="79"/>
        <v>1289</v>
      </c>
      <c r="H1697" s="163">
        <v>14</v>
      </c>
    </row>
    <row r="1698" spans="1:8" x14ac:dyDescent="0.2">
      <c r="A1698" s="159">
        <v>1687</v>
      </c>
      <c r="B1698" s="160">
        <f t="shared" si="78"/>
        <v>141.96</v>
      </c>
      <c r="C1698" s="161">
        <v>278.20999999999998</v>
      </c>
      <c r="D1698" s="162">
        <v>44710</v>
      </c>
      <c r="E1698" s="163">
        <v>31909</v>
      </c>
      <c r="F1698" s="162">
        <f t="shared" si="80"/>
        <v>1751</v>
      </c>
      <c r="G1698" s="164">
        <f t="shared" si="79"/>
        <v>1289</v>
      </c>
      <c r="H1698" s="163">
        <v>14</v>
      </c>
    </row>
    <row r="1699" spans="1:8" x14ac:dyDescent="0.2">
      <c r="A1699" s="159">
        <v>1688</v>
      </c>
      <c r="B1699" s="160">
        <f t="shared" si="78"/>
        <v>141.96</v>
      </c>
      <c r="C1699" s="161">
        <v>278.20999999999998</v>
      </c>
      <c r="D1699" s="162">
        <v>44710</v>
      </c>
      <c r="E1699" s="163">
        <v>31909</v>
      </c>
      <c r="F1699" s="162">
        <f t="shared" si="80"/>
        <v>1751</v>
      </c>
      <c r="G1699" s="164">
        <f t="shared" si="79"/>
        <v>1289</v>
      </c>
      <c r="H1699" s="163">
        <v>14</v>
      </c>
    </row>
    <row r="1700" spans="1:8" x14ac:dyDescent="0.2">
      <c r="A1700" s="159">
        <v>1689</v>
      </c>
      <c r="B1700" s="160">
        <f t="shared" si="78"/>
        <v>141.96</v>
      </c>
      <c r="C1700" s="161">
        <v>278.20999999999998</v>
      </c>
      <c r="D1700" s="162">
        <v>44710</v>
      </c>
      <c r="E1700" s="163">
        <v>31909</v>
      </c>
      <c r="F1700" s="162">
        <f t="shared" si="80"/>
        <v>1751</v>
      </c>
      <c r="G1700" s="164">
        <f t="shared" si="79"/>
        <v>1289</v>
      </c>
      <c r="H1700" s="163">
        <v>14</v>
      </c>
    </row>
    <row r="1701" spans="1:8" x14ac:dyDescent="0.2">
      <c r="A1701" s="159">
        <v>1690</v>
      </c>
      <c r="B1701" s="160">
        <f t="shared" si="78"/>
        <v>141.96</v>
      </c>
      <c r="C1701" s="161">
        <v>278.20999999999998</v>
      </c>
      <c r="D1701" s="162">
        <v>44710</v>
      </c>
      <c r="E1701" s="163">
        <v>31909</v>
      </c>
      <c r="F1701" s="162">
        <f t="shared" si="80"/>
        <v>1751</v>
      </c>
      <c r="G1701" s="164">
        <f t="shared" si="79"/>
        <v>1289</v>
      </c>
      <c r="H1701" s="163">
        <v>14</v>
      </c>
    </row>
    <row r="1702" spans="1:8" x14ac:dyDescent="0.2">
      <c r="A1702" s="159">
        <v>1691</v>
      </c>
      <c r="B1702" s="160">
        <f t="shared" si="78"/>
        <v>141.97</v>
      </c>
      <c r="C1702" s="161">
        <v>278.20999999999998</v>
      </c>
      <c r="D1702" s="162">
        <v>44710</v>
      </c>
      <c r="E1702" s="163">
        <v>31909</v>
      </c>
      <c r="F1702" s="162">
        <f t="shared" si="80"/>
        <v>1751</v>
      </c>
      <c r="G1702" s="164">
        <f t="shared" si="79"/>
        <v>1289</v>
      </c>
      <c r="H1702" s="163">
        <v>14</v>
      </c>
    </row>
    <row r="1703" spans="1:8" x14ac:dyDescent="0.2">
      <c r="A1703" s="159">
        <v>1692</v>
      </c>
      <c r="B1703" s="160">
        <f t="shared" si="78"/>
        <v>141.97</v>
      </c>
      <c r="C1703" s="161">
        <v>278.20999999999998</v>
      </c>
      <c r="D1703" s="162">
        <v>44710</v>
      </c>
      <c r="E1703" s="163">
        <v>31909</v>
      </c>
      <c r="F1703" s="162">
        <f t="shared" si="80"/>
        <v>1751</v>
      </c>
      <c r="G1703" s="164">
        <f t="shared" si="79"/>
        <v>1289</v>
      </c>
      <c r="H1703" s="163">
        <v>14</v>
      </c>
    </row>
    <row r="1704" spans="1:8" x14ac:dyDescent="0.2">
      <c r="A1704" s="159">
        <v>1693</v>
      </c>
      <c r="B1704" s="160">
        <f t="shared" si="78"/>
        <v>141.97</v>
      </c>
      <c r="C1704" s="161">
        <v>278.20999999999998</v>
      </c>
      <c r="D1704" s="162">
        <v>44710</v>
      </c>
      <c r="E1704" s="163">
        <v>31909</v>
      </c>
      <c r="F1704" s="162">
        <f t="shared" si="80"/>
        <v>1751</v>
      </c>
      <c r="G1704" s="164">
        <f t="shared" si="79"/>
        <v>1289</v>
      </c>
      <c r="H1704" s="163">
        <v>14</v>
      </c>
    </row>
    <row r="1705" spans="1:8" x14ac:dyDescent="0.2">
      <c r="A1705" s="159">
        <v>1694</v>
      </c>
      <c r="B1705" s="160">
        <f t="shared" si="78"/>
        <v>141.97</v>
      </c>
      <c r="C1705" s="161">
        <v>278.20999999999998</v>
      </c>
      <c r="D1705" s="162">
        <v>44710</v>
      </c>
      <c r="E1705" s="163">
        <v>31909</v>
      </c>
      <c r="F1705" s="162">
        <f t="shared" si="80"/>
        <v>1751</v>
      </c>
      <c r="G1705" s="164">
        <f t="shared" si="79"/>
        <v>1289</v>
      </c>
      <c r="H1705" s="163">
        <v>14</v>
      </c>
    </row>
    <row r="1706" spans="1:8" x14ac:dyDescent="0.2">
      <c r="A1706" s="159">
        <v>1695</v>
      </c>
      <c r="B1706" s="160">
        <f t="shared" si="78"/>
        <v>141.97</v>
      </c>
      <c r="C1706" s="161">
        <v>278.20999999999998</v>
      </c>
      <c r="D1706" s="162">
        <v>44710</v>
      </c>
      <c r="E1706" s="163">
        <v>31909</v>
      </c>
      <c r="F1706" s="162">
        <f t="shared" si="80"/>
        <v>1751</v>
      </c>
      <c r="G1706" s="164">
        <f t="shared" si="79"/>
        <v>1289</v>
      </c>
      <c r="H1706" s="163">
        <v>14</v>
      </c>
    </row>
    <row r="1707" spans="1:8" x14ac:dyDescent="0.2">
      <c r="A1707" s="159">
        <v>1696</v>
      </c>
      <c r="B1707" s="160">
        <f t="shared" si="78"/>
        <v>141.97</v>
      </c>
      <c r="C1707" s="161">
        <v>278.20999999999998</v>
      </c>
      <c r="D1707" s="162">
        <v>44710</v>
      </c>
      <c r="E1707" s="163">
        <v>31909</v>
      </c>
      <c r="F1707" s="162">
        <f t="shared" si="80"/>
        <v>1751</v>
      </c>
      <c r="G1707" s="164">
        <f t="shared" si="79"/>
        <v>1289</v>
      </c>
      <c r="H1707" s="163">
        <v>14</v>
      </c>
    </row>
    <row r="1708" spans="1:8" x14ac:dyDescent="0.2">
      <c r="A1708" s="159">
        <v>1697</v>
      </c>
      <c r="B1708" s="160">
        <f t="shared" si="78"/>
        <v>141.97999999999999</v>
      </c>
      <c r="C1708" s="161">
        <v>278.20999999999998</v>
      </c>
      <c r="D1708" s="162">
        <v>44710</v>
      </c>
      <c r="E1708" s="163">
        <v>31909</v>
      </c>
      <c r="F1708" s="162">
        <f t="shared" si="80"/>
        <v>1751</v>
      </c>
      <c r="G1708" s="164">
        <f t="shared" si="79"/>
        <v>1289</v>
      </c>
      <c r="H1708" s="163">
        <v>14</v>
      </c>
    </row>
    <row r="1709" spans="1:8" x14ac:dyDescent="0.2">
      <c r="A1709" s="159">
        <v>1698</v>
      </c>
      <c r="B1709" s="160">
        <f t="shared" si="78"/>
        <v>141.97999999999999</v>
      </c>
      <c r="C1709" s="161">
        <v>278.20999999999998</v>
      </c>
      <c r="D1709" s="162">
        <v>44710</v>
      </c>
      <c r="E1709" s="163">
        <v>31909</v>
      </c>
      <c r="F1709" s="162">
        <f t="shared" si="80"/>
        <v>1751</v>
      </c>
      <c r="G1709" s="164">
        <f t="shared" si="79"/>
        <v>1289</v>
      </c>
      <c r="H1709" s="163">
        <v>14</v>
      </c>
    </row>
    <row r="1710" spans="1:8" x14ac:dyDescent="0.2">
      <c r="A1710" s="159">
        <v>1699</v>
      </c>
      <c r="B1710" s="160">
        <f t="shared" si="78"/>
        <v>141.97999999999999</v>
      </c>
      <c r="C1710" s="161">
        <v>278.20999999999998</v>
      </c>
      <c r="D1710" s="162">
        <v>44710</v>
      </c>
      <c r="E1710" s="163">
        <v>31909</v>
      </c>
      <c r="F1710" s="162">
        <f t="shared" si="80"/>
        <v>1751</v>
      </c>
      <c r="G1710" s="164">
        <f t="shared" si="79"/>
        <v>1289</v>
      </c>
      <c r="H1710" s="163">
        <v>14</v>
      </c>
    </row>
    <row r="1711" spans="1:8" x14ac:dyDescent="0.2">
      <c r="A1711" s="159">
        <v>1700</v>
      </c>
      <c r="B1711" s="160">
        <f t="shared" si="78"/>
        <v>141.97999999999999</v>
      </c>
      <c r="C1711" s="161">
        <v>278.20999999999998</v>
      </c>
      <c r="D1711" s="162">
        <v>44710</v>
      </c>
      <c r="E1711" s="163">
        <v>31909</v>
      </c>
      <c r="F1711" s="162">
        <f t="shared" si="80"/>
        <v>1751</v>
      </c>
      <c r="G1711" s="164">
        <f t="shared" si="79"/>
        <v>1289</v>
      </c>
      <c r="H1711" s="163">
        <v>14</v>
      </c>
    </row>
    <row r="1712" spans="1:8" x14ac:dyDescent="0.2">
      <c r="A1712" s="159">
        <v>1701</v>
      </c>
      <c r="B1712" s="160">
        <f t="shared" si="78"/>
        <v>141.97999999999999</v>
      </c>
      <c r="C1712" s="161">
        <v>278.20999999999998</v>
      </c>
      <c r="D1712" s="162">
        <v>44710</v>
      </c>
      <c r="E1712" s="163">
        <v>31909</v>
      </c>
      <c r="F1712" s="162">
        <f t="shared" si="80"/>
        <v>1751</v>
      </c>
      <c r="G1712" s="164">
        <f t="shared" si="79"/>
        <v>1289</v>
      </c>
      <c r="H1712" s="163">
        <v>14</v>
      </c>
    </row>
    <row r="1713" spans="1:8" x14ac:dyDescent="0.2">
      <c r="A1713" s="159">
        <v>1702</v>
      </c>
      <c r="B1713" s="160">
        <f t="shared" si="78"/>
        <v>141.97999999999999</v>
      </c>
      <c r="C1713" s="161">
        <v>278.20999999999998</v>
      </c>
      <c r="D1713" s="162">
        <v>44710</v>
      </c>
      <c r="E1713" s="163">
        <v>31909</v>
      </c>
      <c r="F1713" s="162">
        <f t="shared" si="80"/>
        <v>1751</v>
      </c>
      <c r="G1713" s="164">
        <f t="shared" si="79"/>
        <v>1289</v>
      </c>
      <c r="H1713" s="163">
        <v>14</v>
      </c>
    </row>
    <row r="1714" spans="1:8" x14ac:dyDescent="0.2">
      <c r="A1714" s="159">
        <v>1703</v>
      </c>
      <c r="B1714" s="160">
        <f t="shared" si="78"/>
        <v>141.99</v>
      </c>
      <c r="C1714" s="161">
        <v>278.20999999999998</v>
      </c>
      <c r="D1714" s="162">
        <v>44710</v>
      </c>
      <c r="E1714" s="163">
        <v>31909</v>
      </c>
      <c r="F1714" s="162">
        <f t="shared" si="80"/>
        <v>1751</v>
      </c>
      <c r="G1714" s="164">
        <f t="shared" si="79"/>
        <v>1289</v>
      </c>
      <c r="H1714" s="163">
        <v>14</v>
      </c>
    </row>
    <row r="1715" spans="1:8" x14ac:dyDescent="0.2">
      <c r="A1715" s="159">
        <v>1704</v>
      </c>
      <c r="B1715" s="160">
        <f t="shared" si="78"/>
        <v>141.99</v>
      </c>
      <c r="C1715" s="161">
        <v>278.20999999999998</v>
      </c>
      <c r="D1715" s="162">
        <v>44710</v>
      </c>
      <c r="E1715" s="163">
        <v>31909</v>
      </c>
      <c r="F1715" s="162">
        <f t="shared" si="80"/>
        <v>1751</v>
      </c>
      <c r="G1715" s="164">
        <f t="shared" si="79"/>
        <v>1289</v>
      </c>
      <c r="H1715" s="163">
        <v>14</v>
      </c>
    </row>
    <row r="1716" spans="1:8" x14ac:dyDescent="0.2">
      <c r="A1716" s="159">
        <v>1705</v>
      </c>
      <c r="B1716" s="160">
        <f t="shared" si="78"/>
        <v>141.99</v>
      </c>
      <c r="C1716" s="161">
        <v>278.20999999999998</v>
      </c>
      <c r="D1716" s="162">
        <v>44710</v>
      </c>
      <c r="E1716" s="163">
        <v>31909</v>
      </c>
      <c r="F1716" s="162">
        <f t="shared" si="80"/>
        <v>1751</v>
      </c>
      <c r="G1716" s="164">
        <f t="shared" si="79"/>
        <v>1289</v>
      </c>
      <c r="H1716" s="163">
        <v>14</v>
      </c>
    </row>
    <row r="1717" spans="1:8" x14ac:dyDescent="0.2">
      <c r="A1717" s="159">
        <v>1706</v>
      </c>
      <c r="B1717" s="160">
        <f t="shared" si="78"/>
        <v>141.99</v>
      </c>
      <c r="C1717" s="161">
        <v>278.20999999999998</v>
      </c>
      <c r="D1717" s="162">
        <v>44710</v>
      </c>
      <c r="E1717" s="163">
        <v>31909</v>
      </c>
      <c r="F1717" s="162">
        <f t="shared" si="80"/>
        <v>1751</v>
      </c>
      <c r="G1717" s="164">
        <f t="shared" si="79"/>
        <v>1289</v>
      </c>
      <c r="H1717" s="163">
        <v>14</v>
      </c>
    </row>
    <row r="1718" spans="1:8" x14ac:dyDescent="0.2">
      <c r="A1718" s="159">
        <v>1707</v>
      </c>
      <c r="B1718" s="160">
        <f t="shared" si="78"/>
        <v>141.99</v>
      </c>
      <c r="C1718" s="161">
        <v>278.20999999999998</v>
      </c>
      <c r="D1718" s="162">
        <v>44710</v>
      </c>
      <c r="E1718" s="163">
        <v>31909</v>
      </c>
      <c r="F1718" s="162">
        <f t="shared" si="80"/>
        <v>1751</v>
      </c>
      <c r="G1718" s="164">
        <f t="shared" si="79"/>
        <v>1289</v>
      </c>
      <c r="H1718" s="163">
        <v>14</v>
      </c>
    </row>
    <row r="1719" spans="1:8" x14ac:dyDescent="0.2">
      <c r="A1719" s="159">
        <v>1708</v>
      </c>
      <c r="B1719" s="160">
        <f t="shared" ref="B1719:B1782" si="81">ROUND(2.9*LN(A1719)+120.41,2)</f>
        <v>141.99</v>
      </c>
      <c r="C1719" s="161">
        <v>278.20999999999998</v>
      </c>
      <c r="D1719" s="162">
        <v>44710</v>
      </c>
      <c r="E1719" s="163">
        <v>31909</v>
      </c>
      <c r="F1719" s="162">
        <f t="shared" si="80"/>
        <v>1751</v>
      </c>
      <c r="G1719" s="164">
        <f t="shared" si="79"/>
        <v>1289</v>
      </c>
      <c r="H1719" s="163">
        <v>14</v>
      </c>
    </row>
    <row r="1720" spans="1:8" x14ac:dyDescent="0.2">
      <c r="A1720" s="159">
        <v>1709</v>
      </c>
      <c r="B1720" s="160">
        <f t="shared" si="81"/>
        <v>142</v>
      </c>
      <c r="C1720" s="161">
        <v>278.20999999999998</v>
      </c>
      <c r="D1720" s="162">
        <v>44710</v>
      </c>
      <c r="E1720" s="163">
        <v>31909</v>
      </c>
      <c r="F1720" s="162">
        <f t="shared" si="80"/>
        <v>1751</v>
      </c>
      <c r="G1720" s="164">
        <f t="shared" si="79"/>
        <v>1289</v>
      </c>
      <c r="H1720" s="163">
        <v>14</v>
      </c>
    </row>
    <row r="1721" spans="1:8" x14ac:dyDescent="0.2">
      <c r="A1721" s="159">
        <v>1710</v>
      </c>
      <c r="B1721" s="160">
        <f t="shared" si="81"/>
        <v>142</v>
      </c>
      <c r="C1721" s="161">
        <v>278.20999999999998</v>
      </c>
      <c r="D1721" s="162">
        <v>44710</v>
      </c>
      <c r="E1721" s="163">
        <v>31909</v>
      </c>
      <c r="F1721" s="162">
        <f t="shared" si="80"/>
        <v>1751</v>
      </c>
      <c r="G1721" s="164">
        <f t="shared" si="79"/>
        <v>1289</v>
      </c>
      <c r="H1721" s="163">
        <v>14</v>
      </c>
    </row>
    <row r="1722" spans="1:8" x14ac:dyDescent="0.2">
      <c r="A1722" s="159">
        <v>1711</v>
      </c>
      <c r="B1722" s="160">
        <f t="shared" si="81"/>
        <v>142</v>
      </c>
      <c r="C1722" s="161">
        <v>278.20999999999998</v>
      </c>
      <c r="D1722" s="162">
        <v>44710</v>
      </c>
      <c r="E1722" s="163">
        <v>31909</v>
      </c>
      <c r="F1722" s="162">
        <f t="shared" si="80"/>
        <v>1751</v>
      </c>
      <c r="G1722" s="164">
        <f t="shared" si="79"/>
        <v>1289</v>
      </c>
      <c r="H1722" s="163">
        <v>14</v>
      </c>
    </row>
    <row r="1723" spans="1:8" x14ac:dyDescent="0.2">
      <c r="A1723" s="159">
        <v>1712</v>
      </c>
      <c r="B1723" s="160">
        <f t="shared" si="81"/>
        <v>142</v>
      </c>
      <c r="C1723" s="161">
        <v>278.20999999999998</v>
      </c>
      <c r="D1723" s="162">
        <v>44710</v>
      </c>
      <c r="E1723" s="163">
        <v>31909</v>
      </c>
      <c r="F1723" s="162">
        <f t="shared" si="80"/>
        <v>1751</v>
      </c>
      <c r="G1723" s="164">
        <f t="shared" si="79"/>
        <v>1289</v>
      </c>
      <c r="H1723" s="163">
        <v>14</v>
      </c>
    </row>
    <row r="1724" spans="1:8" x14ac:dyDescent="0.2">
      <c r="A1724" s="159">
        <v>1713</v>
      </c>
      <c r="B1724" s="160">
        <f t="shared" si="81"/>
        <v>142</v>
      </c>
      <c r="C1724" s="161">
        <v>278.20999999999998</v>
      </c>
      <c r="D1724" s="162">
        <v>44710</v>
      </c>
      <c r="E1724" s="163">
        <v>31909</v>
      </c>
      <c r="F1724" s="162">
        <f t="shared" si="80"/>
        <v>1751</v>
      </c>
      <c r="G1724" s="164">
        <f t="shared" si="79"/>
        <v>1289</v>
      </c>
      <c r="H1724" s="163">
        <v>14</v>
      </c>
    </row>
    <row r="1725" spans="1:8" x14ac:dyDescent="0.2">
      <c r="A1725" s="159">
        <v>1714</v>
      </c>
      <c r="B1725" s="160">
        <f t="shared" si="81"/>
        <v>142.01</v>
      </c>
      <c r="C1725" s="161">
        <v>278.20999999999998</v>
      </c>
      <c r="D1725" s="162">
        <v>44710</v>
      </c>
      <c r="E1725" s="163">
        <v>31909</v>
      </c>
      <c r="F1725" s="162">
        <f t="shared" si="80"/>
        <v>1751</v>
      </c>
      <c r="G1725" s="164">
        <f t="shared" si="79"/>
        <v>1289</v>
      </c>
      <c r="H1725" s="163">
        <v>14</v>
      </c>
    </row>
    <row r="1726" spans="1:8" x14ac:dyDescent="0.2">
      <c r="A1726" s="159">
        <v>1715</v>
      </c>
      <c r="B1726" s="160">
        <f t="shared" si="81"/>
        <v>142.01</v>
      </c>
      <c r="C1726" s="161">
        <v>278.20999999999998</v>
      </c>
      <c r="D1726" s="162">
        <v>44710</v>
      </c>
      <c r="E1726" s="163">
        <v>31909</v>
      </c>
      <c r="F1726" s="162">
        <f t="shared" si="80"/>
        <v>1751</v>
      </c>
      <c r="G1726" s="164">
        <f t="shared" si="79"/>
        <v>1289</v>
      </c>
      <c r="H1726" s="163">
        <v>14</v>
      </c>
    </row>
    <row r="1727" spans="1:8" x14ac:dyDescent="0.2">
      <c r="A1727" s="159">
        <v>1716</v>
      </c>
      <c r="B1727" s="160">
        <f t="shared" si="81"/>
        <v>142.01</v>
      </c>
      <c r="C1727" s="161">
        <v>278.20999999999998</v>
      </c>
      <c r="D1727" s="162">
        <v>44710</v>
      </c>
      <c r="E1727" s="163">
        <v>31909</v>
      </c>
      <c r="F1727" s="162">
        <f t="shared" si="80"/>
        <v>1751</v>
      </c>
      <c r="G1727" s="164">
        <f t="shared" si="79"/>
        <v>1289</v>
      </c>
      <c r="H1727" s="163">
        <v>14</v>
      </c>
    </row>
    <row r="1728" spans="1:8" x14ac:dyDescent="0.2">
      <c r="A1728" s="159">
        <v>1717</v>
      </c>
      <c r="B1728" s="160">
        <f t="shared" si="81"/>
        <v>142.01</v>
      </c>
      <c r="C1728" s="161">
        <v>278.20999999999998</v>
      </c>
      <c r="D1728" s="162">
        <v>44710</v>
      </c>
      <c r="E1728" s="163">
        <v>31909</v>
      </c>
      <c r="F1728" s="162">
        <f t="shared" si="80"/>
        <v>1751</v>
      </c>
      <c r="G1728" s="164">
        <f t="shared" si="79"/>
        <v>1289</v>
      </c>
      <c r="H1728" s="163">
        <v>14</v>
      </c>
    </row>
    <row r="1729" spans="1:8" x14ac:dyDescent="0.2">
      <c r="A1729" s="159">
        <v>1718</v>
      </c>
      <c r="B1729" s="160">
        <f t="shared" si="81"/>
        <v>142.01</v>
      </c>
      <c r="C1729" s="161">
        <v>278.20999999999998</v>
      </c>
      <c r="D1729" s="162">
        <v>44710</v>
      </c>
      <c r="E1729" s="163">
        <v>31909</v>
      </c>
      <c r="F1729" s="162">
        <f t="shared" si="80"/>
        <v>1751</v>
      </c>
      <c r="G1729" s="164">
        <f t="shared" si="79"/>
        <v>1289</v>
      </c>
      <c r="H1729" s="163">
        <v>14</v>
      </c>
    </row>
    <row r="1730" spans="1:8" x14ac:dyDescent="0.2">
      <c r="A1730" s="159">
        <v>1719</v>
      </c>
      <c r="B1730" s="160">
        <f t="shared" si="81"/>
        <v>142.01</v>
      </c>
      <c r="C1730" s="161">
        <v>278.20999999999998</v>
      </c>
      <c r="D1730" s="162">
        <v>44710</v>
      </c>
      <c r="E1730" s="163">
        <v>31909</v>
      </c>
      <c r="F1730" s="162">
        <f t="shared" si="80"/>
        <v>1751</v>
      </c>
      <c r="G1730" s="164">
        <f t="shared" si="79"/>
        <v>1289</v>
      </c>
      <c r="H1730" s="163">
        <v>14</v>
      </c>
    </row>
    <row r="1731" spans="1:8" x14ac:dyDescent="0.2">
      <c r="A1731" s="159">
        <v>1720</v>
      </c>
      <c r="B1731" s="160">
        <f t="shared" si="81"/>
        <v>142.02000000000001</v>
      </c>
      <c r="C1731" s="161">
        <v>278.20999999999998</v>
      </c>
      <c r="D1731" s="162">
        <v>44710</v>
      </c>
      <c r="E1731" s="163">
        <v>31909</v>
      </c>
      <c r="F1731" s="162">
        <f t="shared" si="80"/>
        <v>1751</v>
      </c>
      <c r="G1731" s="164">
        <f t="shared" si="79"/>
        <v>1289</v>
      </c>
      <c r="H1731" s="163">
        <v>14</v>
      </c>
    </row>
    <row r="1732" spans="1:8" x14ac:dyDescent="0.2">
      <c r="A1732" s="159">
        <v>1721</v>
      </c>
      <c r="B1732" s="160">
        <f t="shared" si="81"/>
        <v>142.02000000000001</v>
      </c>
      <c r="C1732" s="161">
        <v>278.20999999999998</v>
      </c>
      <c r="D1732" s="162">
        <v>44710</v>
      </c>
      <c r="E1732" s="163">
        <v>31909</v>
      </c>
      <c r="F1732" s="162">
        <f t="shared" si="80"/>
        <v>1751</v>
      </c>
      <c r="G1732" s="164">
        <f t="shared" si="79"/>
        <v>1289</v>
      </c>
      <c r="H1732" s="163">
        <v>14</v>
      </c>
    </row>
    <row r="1733" spans="1:8" x14ac:dyDescent="0.2">
      <c r="A1733" s="159">
        <v>1722</v>
      </c>
      <c r="B1733" s="160">
        <f t="shared" si="81"/>
        <v>142.02000000000001</v>
      </c>
      <c r="C1733" s="161">
        <v>278.20999999999998</v>
      </c>
      <c r="D1733" s="162">
        <v>44710</v>
      </c>
      <c r="E1733" s="163">
        <v>31909</v>
      </c>
      <c r="F1733" s="162">
        <f t="shared" si="80"/>
        <v>1751</v>
      </c>
      <c r="G1733" s="164">
        <f t="shared" si="79"/>
        <v>1289</v>
      </c>
      <c r="H1733" s="163">
        <v>14</v>
      </c>
    </row>
    <row r="1734" spans="1:8" x14ac:dyDescent="0.2">
      <c r="A1734" s="159">
        <v>1723</v>
      </c>
      <c r="B1734" s="160">
        <f t="shared" si="81"/>
        <v>142.02000000000001</v>
      </c>
      <c r="C1734" s="161">
        <v>278.20999999999998</v>
      </c>
      <c r="D1734" s="162">
        <v>44710</v>
      </c>
      <c r="E1734" s="163">
        <v>31909</v>
      </c>
      <c r="F1734" s="162">
        <f t="shared" si="80"/>
        <v>1751</v>
      </c>
      <c r="G1734" s="164">
        <f t="shared" si="79"/>
        <v>1289</v>
      </c>
      <c r="H1734" s="163">
        <v>14</v>
      </c>
    </row>
    <row r="1735" spans="1:8" x14ac:dyDescent="0.2">
      <c r="A1735" s="159">
        <v>1724</v>
      </c>
      <c r="B1735" s="160">
        <f t="shared" si="81"/>
        <v>142.02000000000001</v>
      </c>
      <c r="C1735" s="161">
        <v>278.20999999999998</v>
      </c>
      <c r="D1735" s="162">
        <v>44710</v>
      </c>
      <c r="E1735" s="163">
        <v>31909</v>
      </c>
      <c r="F1735" s="162">
        <f t="shared" si="80"/>
        <v>1751</v>
      </c>
      <c r="G1735" s="164">
        <f t="shared" si="79"/>
        <v>1289</v>
      </c>
      <c r="H1735" s="163">
        <v>14</v>
      </c>
    </row>
    <row r="1736" spans="1:8" x14ac:dyDescent="0.2">
      <c r="A1736" s="159">
        <v>1725</v>
      </c>
      <c r="B1736" s="160">
        <f t="shared" si="81"/>
        <v>142.02000000000001</v>
      </c>
      <c r="C1736" s="161">
        <v>278.20999999999998</v>
      </c>
      <c r="D1736" s="162">
        <v>44710</v>
      </c>
      <c r="E1736" s="163">
        <v>31909</v>
      </c>
      <c r="F1736" s="162">
        <f t="shared" si="80"/>
        <v>1751</v>
      </c>
      <c r="G1736" s="164">
        <f t="shared" si="79"/>
        <v>1289</v>
      </c>
      <c r="H1736" s="163">
        <v>14</v>
      </c>
    </row>
    <row r="1737" spans="1:8" x14ac:dyDescent="0.2">
      <c r="A1737" s="159">
        <v>1726</v>
      </c>
      <c r="B1737" s="160">
        <f t="shared" si="81"/>
        <v>142.03</v>
      </c>
      <c r="C1737" s="161">
        <v>278.20999999999998</v>
      </c>
      <c r="D1737" s="162">
        <v>44710</v>
      </c>
      <c r="E1737" s="163">
        <v>31909</v>
      </c>
      <c r="F1737" s="162">
        <f t="shared" si="80"/>
        <v>1751</v>
      </c>
      <c r="G1737" s="164">
        <f t="shared" si="79"/>
        <v>1288</v>
      </c>
      <c r="H1737" s="163">
        <v>14</v>
      </c>
    </row>
    <row r="1738" spans="1:8" x14ac:dyDescent="0.2">
      <c r="A1738" s="159">
        <v>1727</v>
      </c>
      <c r="B1738" s="160">
        <f t="shared" si="81"/>
        <v>142.03</v>
      </c>
      <c r="C1738" s="161">
        <v>278.20999999999998</v>
      </c>
      <c r="D1738" s="162">
        <v>44710</v>
      </c>
      <c r="E1738" s="163">
        <v>31909</v>
      </c>
      <c r="F1738" s="162">
        <f t="shared" si="80"/>
        <v>1751</v>
      </c>
      <c r="G1738" s="164">
        <f t="shared" si="79"/>
        <v>1288</v>
      </c>
      <c r="H1738" s="163">
        <v>14</v>
      </c>
    </row>
    <row r="1739" spans="1:8" x14ac:dyDescent="0.2">
      <c r="A1739" s="159">
        <v>1728</v>
      </c>
      <c r="B1739" s="160">
        <f t="shared" si="81"/>
        <v>142.03</v>
      </c>
      <c r="C1739" s="161">
        <v>278.20999999999998</v>
      </c>
      <c r="D1739" s="162">
        <v>44710</v>
      </c>
      <c r="E1739" s="163">
        <v>31909</v>
      </c>
      <c r="F1739" s="162">
        <f t="shared" si="80"/>
        <v>1751</v>
      </c>
      <c r="G1739" s="164">
        <f t="shared" si="79"/>
        <v>1288</v>
      </c>
      <c r="H1739" s="163">
        <v>14</v>
      </c>
    </row>
    <row r="1740" spans="1:8" x14ac:dyDescent="0.2">
      <c r="A1740" s="159">
        <v>1729</v>
      </c>
      <c r="B1740" s="160">
        <f t="shared" si="81"/>
        <v>142.03</v>
      </c>
      <c r="C1740" s="161">
        <v>278.20999999999998</v>
      </c>
      <c r="D1740" s="162">
        <v>44710</v>
      </c>
      <c r="E1740" s="163">
        <v>31909</v>
      </c>
      <c r="F1740" s="162">
        <f t="shared" si="80"/>
        <v>1751</v>
      </c>
      <c r="G1740" s="164">
        <f t="shared" si="79"/>
        <v>1288</v>
      </c>
      <c r="H1740" s="163">
        <v>14</v>
      </c>
    </row>
    <row r="1741" spans="1:8" x14ac:dyDescent="0.2">
      <c r="A1741" s="159">
        <v>1730</v>
      </c>
      <c r="B1741" s="160">
        <f t="shared" si="81"/>
        <v>142.03</v>
      </c>
      <c r="C1741" s="161">
        <v>278.20999999999998</v>
      </c>
      <c r="D1741" s="162">
        <v>44710</v>
      </c>
      <c r="E1741" s="163">
        <v>31909</v>
      </c>
      <c r="F1741" s="162">
        <f t="shared" si="80"/>
        <v>1751</v>
      </c>
      <c r="G1741" s="164">
        <f t="shared" si="79"/>
        <v>1288</v>
      </c>
      <c r="H1741" s="163">
        <v>14</v>
      </c>
    </row>
    <row r="1742" spans="1:8" x14ac:dyDescent="0.2">
      <c r="A1742" s="159">
        <v>1731</v>
      </c>
      <c r="B1742" s="160">
        <f t="shared" si="81"/>
        <v>142.03</v>
      </c>
      <c r="C1742" s="161">
        <v>278.20999999999998</v>
      </c>
      <c r="D1742" s="162">
        <v>44710</v>
      </c>
      <c r="E1742" s="163">
        <v>31909</v>
      </c>
      <c r="F1742" s="162">
        <f t="shared" si="80"/>
        <v>1751</v>
      </c>
      <c r="G1742" s="164">
        <f t="shared" ref="G1742:G1805" si="82">ROUND(0.25*12*(1/B1742*D1742+1/C1742*E1742),0)</f>
        <v>1288</v>
      </c>
      <c r="H1742" s="163">
        <v>14</v>
      </c>
    </row>
    <row r="1743" spans="1:8" x14ac:dyDescent="0.2">
      <c r="A1743" s="159">
        <v>1732</v>
      </c>
      <c r="B1743" s="160">
        <f t="shared" si="81"/>
        <v>142.04</v>
      </c>
      <c r="C1743" s="161">
        <v>278.20999999999998</v>
      </c>
      <c r="D1743" s="162">
        <v>44710</v>
      </c>
      <c r="E1743" s="163">
        <v>31909</v>
      </c>
      <c r="F1743" s="162">
        <f t="shared" ref="F1743:F1806" si="83">ROUND(0.25*12*1.348*(1/B1743*D1743+1/C1743*E1743)+H1743,0)</f>
        <v>1751</v>
      </c>
      <c r="G1743" s="164">
        <f t="shared" si="82"/>
        <v>1288</v>
      </c>
      <c r="H1743" s="163">
        <v>14</v>
      </c>
    </row>
    <row r="1744" spans="1:8" x14ac:dyDescent="0.2">
      <c r="A1744" s="159">
        <v>1733</v>
      </c>
      <c r="B1744" s="160">
        <f t="shared" si="81"/>
        <v>142.04</v>
      </c>
      <c r="C1744" s="161">
        <v>278.20999999999998</v>
      </c>
      <c r="D1744" s="162">
        <v>44710</v>
      </c>
      <c r="E1744" s="163">
        <v>31909</v>
      </c>
      <c r="F1744" s="162">
        <f t="shared" si="83"/>
        <v>1751</v>
      </c>
      <c r="G1744" s="164">
        <f t="shared" si="82"/>
        <v>1288</v>
      </c>
      <c r="H1744" s="163">
        <v>14</v>
      </c>
    </row>
    <row r="1745" spans="1:8" x14ac:dyDescent="0.2">
      <c r="A1745" s="159">
        <v>1734</v>
      </c>
      <c r="B1745" s="160">
        <f t="shared" si="81"/>
        <v>142.04</v>
      </c>
      <c r="C1745" s="161">
        <v>278.20999999999998</v>
      </c>
      <c r="D1745" s="162">
        <v>44710</v>
      </c>
      <c r="E1745" s="163">
        <v>31909</v>
      </c>
      <c r="F1745" s="162">
        <f t="shared" si="83"/>
        <v>1751</v>
      </c>
      <c r="G1745" s="164">
        <f t="shared" si="82"/>
        <v>1288</v>
      </c>
      <c r="H1745" s="163">
        <v>14</v>
      </c>
    </row>
    <row r="1746" spans="1:8" x14ac:dyDescent="0.2">
      <c r="A1746" s="159">
        <v>1735</v>
      </c>
      <c r="B1746" s="160">
        <f t="shared" si="81"/>
        <v>142.04</v>
      </c>
      <c r="C1746" s="161">
        <v>278.20999999999998</v>
      </c>
      <c r="D1746" s="162">
        <v>44710</v>
      </c>
      <c r="E1746" s="163">
        <v>31909</v>
      </c>
      <c r="F1746" s="162">
        <f t="shared" si="83"/>
        <v>1751</v>
      </c>
      <c r="G1746" s="164">
        <f t="shared" si="82"/>
        <v>1288</v>
      </c>
      <c r="H1746" s="163">
        <v>14</v>
      </c>
    </row>
    <row r="1747" spans="1:8" x14ac:dyDescent="0.2">
      <c r="A1747" s="159">
        <v>1736</v>
      </c>
      <c r="B1747" s="160">
        <f t="shared" si="81"/>
        <v>142.04</v>
      </c>
      <c r="C1747" s="161">
        <v>278.20999999999998</v>
      </c>
      <c r="D1747" s="162">
        <v>44710</v>
      </c>
      <c r="E1747" s="163">
        <v>31909</v>
      </c>
      <c r="F1747" s="162">
        <f t="shared" si="83"/>
        <v>1751</v>
      </c>
      <c r="G1747" s="164">
        <f t="shared" si="82"/>
        <v>1288</v>
      </c>
      <c r="H1747" s="163">
        <v>14</v>
      </c>
    </row>
    <row r="1748" spans="1:8" x14ac:dyDescent="0.2">
      <c r="A1748" s="159">
        <v>1737</v>
      </c>
      <c r="B1748" s="160">
        <f t="shared" si="81"/>
        <v>142.04</v>
      </c>
      <c r="C1748" s="161">
        <v>278.20999999999998</v>
      </c>
      <c r="D1748" s="162">
        <v>44710</v>
      </c>
      <c r="E1748" s="163">
        <v>31909</v>
      </c>
      <c r="F1748" s="162">
        <f t="shared" si="83"/>
        <v>1751</v>
      </c>
      <c r="G1748" s="164">
        <f t="shared" si="82"/>
        <v>1288</v>
      </c>
      <c r="H1748" s="163">
        <v>14</v>
      </c>
    </row>
    <row r="1749" spans="1:8" x14ac:dyDescent="0.2">
      <c r="A1749" s="159">
        <v>1738</v>
      </c>
      <c r="B1749" s="160">
        <f t="shared" si="81"/>
        <v>142.05000000000001</v>
      </c>
      <c r="C1749" s="161">
        <v>278.20999999999998</v>
      </c>
      <c r="D1749" s="162">
        <v>44710</v>
      </c>
      <c r="E1749" s="163">
        <v>31909</v>
      </c>
      <c r="F1749" s="162">
        <f t="shared" si="83"/>
        <v>1751</v>
      </c>
      <c r="G1749" s="164">
        <f t="shared" si="82"/>
        <v>1288</v>
      </c>
      <c r="H1749" s="163">
        <v>14</v>
      </c>
    </row>
    <row r="1750" spans="1:8" x14ac:dyDescent="0.2">
      <c r="A1750" s="159">
        <v>1739</v>
      </c>
      <c r="B1750" s="160">
        <f t="shared" si="81"/>
        <v>142.05000000000001</v>
      </c>
      <c r="C1750" s="161">
        <v>278.20999999999998</v>
      </c>
      <c r="D1750" s="162">
        <v>44710</v>
      </c>
      <c r="E1750" s="163">
        <v>31909</v>
      </c>
      <c r="F1750" s="162">
        <f t="shared" si="83"/>
        <v>1751</v>
      </c>
      <c r="G1750" s="164">
        <f t="shared" si="82"/>
        <v>1288</v>
      </c>
      <c r="H1750" s="163">
        <v>14</v>
      </c>
    </row>
    <row r="1751" spans="1:8" x14ac:dyDescent="0.2">
      <c r="A1751" s="159">
        <v>1740</v>
      </c>
      <c r="B1751" s="160">
        <f t="shared" si="81"/>
        <v>142.05000000000001</v>
      </c>
      <c r="C1751" s="161">
        <v>278.20999999999998</v>
      </c>
      <c r="D1751" s="162">
        <v>44710</v>
      </c>
      <c r="E1751" s="163">
        <v>31909</v>
      </c>
      <c r="F1751" s="162">
        <f t="shared" si="83"/>
        <v>1751</v>
      </c>
      <c r="G1751" s="164">
        <f t="shared" si="82"/>
        <v>1288</v>
      </c>
      <c r="H1751" s="163">
        <v>14</v>
      </c>
    </row>
    <row r="1752" spans="1:8" x14ac:dyDescent="0.2">
      <c r="A1752" s="159">
        <v>1741</v>
      </c>
      <c r="B1752" s="160">
        <f t="shared" si="81"/>
        <v>142.05000000000001</v>
      </c>
      <c r="C1752" s="161">
        <v>278.20999999999998</v>
      </c>
      <c r="D1752" s="162">
        <v>44710</v>
      </c>
      <c r="E1752" s="163">
        <v>31909</v>
      </c>
      <c r="F1752" s="162">
        <f t="shared" si="83"/>
        <v>1751</v>
      </c>
      <c r="G1752" s="164">
        <f t="shared" si="82"/>
        <v>1288</v>
      </c>
      <c r="H1752" s="163">
        <v>14</v>
      </c>
    </row>
    <row r="1753" spans="1:8" x14ac:dyDescent="0.2">
      <c r="A1753" s="159">
        <v>1742</v>
      </c>
      <c r="B1753" s="160">
        <f t="shared" si="81"/>
        <v>142.05000000000001</v>
      </c>
      <c r="C1753" s="161">
        <v>278.20999999999998</v>
      </c>
      <c r="D1753" s="162">
        <v>44710</v>
      </c>
      <c r="E1753" s="163">
        <v>31909</v>
      </c>
      <c r="F1753" s="162">
        <f t="shared" si="83"/>
        <v>1751</v>
      </c>
      <c r="G1753" s="164">
        <f t="shared" si="82"/>
        <v>1288</v>
      </c>
      <c r="H1753" s="163">
        <v>14</v>
      </c>
    </row>
    <row r="1754" spans="1:8" x14ac:dyDescent="0.2">
      <c r="A1754" s="159">
        <v>1743</v>
      </c>
      <c r="B1754" s="160">
        <f t="shared" si="81"/>
        <v>142.05000000000001</v>
      </c>
      <c r="C1754" s="161">
        <v>278.20999999999998</v>
      </c>
      <c r="D1754" s="162">
        <v>44710</v>
      </c>
      <c r="E1754" s="163">
        <v>31909</v>
      </c>
      <c r="F1754" s="162">
        <f t="shared" si="83"/>
        <v>1751</v>
      </c>
      <c r="G1754" s="164">
        <f t="shared" si="82"/>
        <v>1288</v>
      </c>
      <c r="H1754" s="163">
        <v>14</v>
      </c>
    </row>
    <row r="1755" spans="1:8" x14ac:dyDescent="0.2">
      <c r="A1755" s="159">
        <v>1744</v>
      </c>
      <c r="B1755" s="160">
        <f t="shared" si="81"/>
        <v>142.06</v>
      </c>
      <c r="C1755" s="161">
        <v>278.20999999999998</v>
      </c>
      <c r="D1755" s="162">
        <v>44710</v>
      </c>
      <c r="E1755" s="163">
        <v>31909</v>
      </c>
      <c r="F1755" s="162">
        <f t="shared" si="83"/>
        <v>1751</v>
      </c>
      <c r="G1755" s="164">
        <f t="shared" si="82"/>
        <v>1288</v>
      </c>
      <c r="H1755" s="163">
        <v>14</v>
      </c>
    </row>
    <row r="1756" spans="1:8" x14ac:dyDescent="0.2">
      <c r="A1756" s="159">
        <v>1745</v>
      </c>
      <c r="B1756" s="160">
        <f t="shared" si="81"/>
        <v>142.06</v>
      </c>
      <c r="C1756" s="161">
        <v>278.20999999999998</v>
      </c>
      <c r="D1756" s="162">
        <v>44710</v>
      </c>
      <c r="E1756" s="163">
        <v>31909</v>
      </c>
      <c r="F1756" s="162">
        <f t="shared" si="83"/>
        <v>1751</v>
      </c>
      <c r="G1756" s="164">
        <f t="shared" si="82"/>
        <v>1288</v>
      </c>
      <c r="H1756" s="163">
        <v>14</v>
      </c>
    </row>
    <row r="1757" spans="1:8" x14ac:dyDescent="0.2">
      <c r="A1757" s="159">
        <v>1746</v>
      </c>
      <c r="B1757" s="160">
        <f t="shared" si="81"/>
        <v>142.06</v>
      </c>
      <c r="C1757" s="161">
        <v>278.20999999999998</v>
      </c>
      <c r="D1757" s="162">
        <v>44710</v>
      </c>
      <c r="E1757" s="163">
        <v>31909</v>
      </c>
      <c r="F1757" s="162">
        <f t="shared" si="83"/>
        <v>1751</v>
      </c>
      <c r="G1757" s="164">
        <f t="shared" si="82"/>
        <v>1288</v>
      </c>
      <c r="H1757" s="163">
        <v>14</v>
      </c>
    </row>
    <row r="1758" spans="1:8" x14ac:dyDescent="0.2">
      <c r="A1758" s="159">
        <v>1747</v>
      </c>
      <c r="B1758" s="160">
        <f t="shared" si="81"/>
        <v>142.06</v>
      </c>
      <c r="C1758" s="161">
        <v>278.20999999999998</v>
      </c>
      <c r="D1758" s="162">
        <v>44710</v>
      </c>
      <c r="E1758" s="163">
        <v>31909</v>
      </c>
      <c r="F1758" s="162">
        <f t="shared" si="83"/>
        <v>1751</v>
      </c>
      <c r="G1758" s="164">
        <f t="shared" si="82"/>
        <v>1288</v>
      </c>
      <c r="H1758" s="163">
        <v>14</v>
      </c>
    </row>
    <row r="1759" spans="1:8" x14ac:dyDescent="0.2">
      <c r="A1759" s="159">
        <v>1748</v>
      </c>
      <c r="B1759" s="160">
        <f t="shared" si="81"/>
        <v>142.06</v>
      </c>
      <c r="C1759" s="161">
        <v>278.20999999999998</v>
      </c>
      <c r="D1759" s="162">
        <v>44710</v>
      </c>
      <c r="E1759" s="163">
        <v>31909</v>
      </c>
      <c r="F1759" s="162">
        <f t="shared" si="83"/>
        <v>1751</v>
      </c>
      <c r="G1759" s="164">
        <f t="shared" si="82"/>
        <v>1288</v>
      </c>
      <c r="H1759" s="163">
        <v>14</v>
      </c>
    </row>
    <row r="1760" spans="1:8" x14ac:dyDescent="0.2">
      <c r="A1760" s="159">
        <v>1749</v>
      </c>
      <c r="B1760" s="160">
        <f t="shared" si="81"/>
        <v>142.06</v>
      </c>
      <c r="C1760" s="161">
        <v>278.20999999999998</v>
      </c>
      <c r="D1760" s="162">
        <v>44710</v>
      </c>
      <c r="E1760" s="163">
        <v>31909</v>
      </c>
      <c r="F1760" s="162">
        <f t="shared" si="83"/>
        <v>1751</v>
      </c>
      <c r="G1760" s="164">
        <f t="shared" si="82"/>
        <v>1288</v>
      </c>
      <c r="H1760" s="163">
        <v>14</v>
      </c>
    </row>
    <row r="1761" spans="1:8" x14ac:dyDescent="0.2">
      <c r="A1761" s="159">
        <v>1750</v>
      </c>
      <c r="B1761" s="160">
        <f t="shared" si="81"/>
        <v>142.07</v>
      </c>
      <c r="C1761" s="161">
        <v>278.20999999999998</v>
      </c>
      <c r="D1761" s="162">
        <v>44710</v>
      </c>
      <c r="E1761" s="163">
        <v>31909</v>
      </c>
      <c r="F1761" s="162">
        <f t="shared" si="83"/>
        <v>1750</v>
      </c>
      <c r="G1761" s="164">
        <f t="shared" si="82"/>
        <v>1288</v>
      </c>
      <c r="H1761" s="163">
        <v>14</v>
      </c>
    </row>
    <row r="1762" spans="1:8" x14ac:dyDescent="0.2">
      <c r="A1762" s="159">
        <v>1751</v>
      </c>
      <c r="B1762" s="160">
        <f t="shared" si="81"/>
        <v>142.07</v>
      </c>
      <c r="C1762" s="161">
        <v>278.20999999999998</v>
      </c>
      <c r="D1762" s="162">
        <v>44710</v>
      </c>
      <c r="E1762" s="163">
        <v>31909</v>
      </c>
      <c r="F1762" s="162">
        <f t="shared" si="83"/>
        <v>1750</v>
      </c>
      <c r="G1762" s="164">
        <f t="shared" si="82"/>
        <v>1288</v>
      </c>
      <c r="H1762" s="163">
        <v>14</v>
      </c>
    </row>
    <row r="1763" spans="1:8" x14ac:dyDescent="0.2">
      <c r="A1763" s="159">
        <v>1752</v>
      </c>
      <c r="B1763" s="160">
        <f t="shared" si="81"/>
        <v>142.07</v>
      </c>
      <c r="C1763" s="161">
        <v>278.20999999999998</v>
      </c>
      <c r="D1763" s="162">
        <v>44710</v>
      </c>
      <c r="E1763" s="163">
        <v>31909</v>
      </c>
      <c r="F1763" s="162">
        <f t="shared" si="83"/>
        <v>1750</v>
      </c>
      <c r="G1763" s="164">
        <f t="shared" si="82"/>
        <v>1288</v>
      </c>
      <c r="H1763" s="163">
        <v>14</v>
      </c>
    </row>
    <row r="1764" spans="1:8" x14ac:dyDescent="0.2">
      <c r="A1764" s="159">
        <v>1753</v>
      </c>
      <c r="B1764" s="160">
        <f t="shared" si="81"/>
        <v>142.07</v>
      </c>
      <c r="C1764" s="161">
        <v>278.20999999999998</v>
      </c>
      <c r="D1764" s="162">
        <v>44710</v>
      </c>
      <c r="E1764" s="163">
        <v>31909</v>
      </c>
      <c r="F1764" s="162">
        <f t="shared" si="83"/>
        <v>1750</v>
      </c>
      <c r="G1764" s="164">
        <f t="shared" si="82"/>
        <v>1288</v>
      </c>
      <c r="H1764" s="163">
        <v>14</v>
      </c>
    </row>
    <row r="1765" spans="1:8" x14ac:dyDescent="0.2">
      <c r="A1765" s="159">
        <v>1754</v>
      </c>
      <c r="B1765" s="160">
        <f t="shared" si="81"/>
        <v>142.07</v>
      </c>
      <c r="C1765" s="161">
        <v>278.20999999999998</v>
      </c>
      <c r="D1765" s="162">
        <v>44710</v>
      </c>
      <c r="E1765" s="163">
        <v>31909</v>
      </c>
      <c r="F1765" s="162">
        <f t="shared" si="83"/>
        <v>1750</v>
      </c>
      <c r="G1765" s="164">
        <f t="shared" si="82"/>
        <v>1288</v>
      </c>
      <c r="H1765" s="163">
        <v>14</v>
      </c>
    </row>
    <row r="1766" spans="1:8" x14ac:dyDescent="0.2">
      <c r="A1766" s="159">
        <v>1755</v>
      </c>
      <c r="B1766" s="160">
        <f t="shared" si="81"/>
        <v>142.07</v>
      </c>
      <c r="C1766" s="161">
        <v>278.20999999999998</v>
      </c>
      <c r="D1766" s="162">
        <v>44710</v>
      </c>
      <c r="E1766" s="163">
        <v>31909</v>
      </c>
      <c r="F1766" s="162">
        <f t="shared" si="83"/>
        <v>1750</v>
      </c>
      <c r="G1766" s="164">
        <f t="shared" si="82"/>
        <v>1288</v>
      </c>
      <c r="H1766" s="163">
        <v>14</v>
      </c>
    </row>
    <row r="1767" spans="1:8" x14ac:dyDescent="0.2">
      <c r="A1767" s="159">
        <v>1756</v>
      </c>
      <c r="B1767" s="160">
        <f t="shared" si="81"/>
        <v>142.08000000000001</v>
      </c>
      <c r="C1767" s="161">
        <v>278.20999999999998</v>
      </c>
      <c r="D1767" s="162">
        <v>44710</v>
      </c>
      <c r="E1767" s="163">
        <v>31909</v>
      </c>
      <c r="F1767" s="162">
        <f t="shared" si="83"/>
        <v>1750</v>
      </c>
      <c r="G1767" s="164">
        <f t="shared" si="82"/>
        <v>1288</v>
      </c>
      <c r="H1767" s="163">
        <v>14</v>
      </c>
    </row>
    <row r="1768" spans="1:8" x14ac:dyDescent="0.2">
      <c r="A1768" s="159">
        <v>1757</v>
      </c>
      <c r="B1768" s="160">
        <f t="shared" si="81"/>
        <v>142.08000000000001</v>
      </c>
      <c r="C1768" s="161">
        <v>278.20999999999998</v>
      </c>
      <c r="D1768" s="162">
        <v>44710</v>
      </c>
      <c r="E1768" s="163">
        <v>31909</v>
      </c>
      <c r="F1768" s="162">
        <f t="shared" si="83"/>
        <v>1750</v>
      </c>
      <c r="G1768" s="164">
        <f t="shared" si="82"/>
        <v>1288</v>
      </c>
      <c r="H1768" s="163">
        <v>14</v>
      </c>
    </row>
    <row r="1769" spans="1:8" x14ac:dyDescent="0.2">
      <c r="A1769" s="159">
        <v>1758</v>
      </c>
      <c r="B1769" s="160">
        <f t="shared" si="81"/>
        <v>142.08000000000001</v>
      </c>
      <c r="C1769" s="161">
        <v>278.20999999999998</v>
      </c>
      <c r="D1769" s="162">
        <v>44710</v>
      </c>
      <c r="E1769" s="163">
        <v>31909</v>
      </c>
      <c r="F1769" s="162">
        <f t="shared" si="83"/>
        <v>1750</v>
      </c>
      <c r="G1769" s="164">
        <f t="shared" si="82"/>
        <v>1288</v>
      </c>
      <c r="H1769" s="163">
        <v>14</v>
      </c>
    </row>
    <row r="1770" spans="1:8" x14ac:dyDescent="0.2">
      <c r="A1770" s="159">
        <v>1759</v>
      </c>
      <c r="B1770" s="160">
        <f t="shared" si="81"/>
        <v>142.08000000000001</v>
      </c>
      <c r="C1770" s="161">
        <v>278.20999999999998</v>
      </c>
      <c r="D1770" s="162">
        <v>44710</v>
      </c>
      <c r="E1770" s="163">
        <v>31909</v>
      </c>
      <c r="F1770" s="162">
        <f t="shared" si="83"/>
        <v>1750</v>
      </c>
      <c r="G1770" s="164">
        <f t="shared" si="82"/>
        <v>1288</v>
      </c>
      <c r="H1770" s="163">
        <v>14</v>
      </c>
    </row>
    <row r="1771" spans="1:8" x14ac:dyDescent="0.2">
      <c r="A1771" s="159">
        <v>1760</v>
      </c>
      <c r="B1771" s="160">
        <f t="shared" si="81"/>
        <v>142.08000000000001</v>
      </c>
      <c r="C1771" s="161">
        <v>278.20999999999998</v>
      </c>
      <c r="D1771" s="162">
        <v>44710</v>
      </c>
      <c r="E1771" s="163">
        <v>31909</v>
      </c>
      <c r="F1771" s="162">
        <f t="shared" si="83"/>
        <v>1750</v>
      </c>
      <c r="G1771" s="164">
        <f t="shared" si="82"/>
        <v>1288</v>
      </c>
      <c r="H1771" s="163">
        <v>14</v>
      </c>
    </row>
    <row r="1772" spans="1:8" x14ac:dyDescent="0.2">
      <c r="A1772" s="159">
        <v>1761</v>
      </c>
      <c r="B1772" s="160">
        <f t="shared" si="81"/>
        <v>142.08000000000001</v>
      </c>
      <c r="C1772" s="161">
        <v>278.20999999999998</v>
      </c>
      <c r="D1772" s="162">
        <v>44710</v>
      </c>
      <c r="E1772" s="163">
        <v>31909</v>
      </c>
      <c r="F1772" s="162">
        <f t="shared" si="83"/>
        <v>1750</v>
      </c>
      <c r="G1772" s="164">
        <f t="shared" si="82"/>
        <v>1288</v>
      </c>
      <c r="H1772" s="163">
        <v>14</v>
      </c>
    </row>
    <row r="1773" spans="1:8" x14ac:dyDescent="0.2">
      <c r="A1773" s="159">
        <v>1762</v>
      </c>
      <c r="B1773" s="160">
        <f t="shared" si="81"/>
        <v>142.09</v>
      </c>
      <c r="C1773" s="161">
        <v>278.20999999999998</v>
      </c>
      <c r="D1773" s="162">
        <v>44710</v>
      </c>
      <c r="E1773" s="163">
        <v>31909</v>
      </c>
      <c r="F1773" s="162">
        <f t="shared" si="83"/>
        <v>1750</v>
      </c>
      <c r="G1773" s="164">
        <f t="shared" si="82"/>
        <v>1288</v>
      </c>
      <c r="H1773" s="163">
        <v>14</v>
      </c>
    </row>
    <row r="1774" spans="1:8" x14ac:dyDescent="0.2">
      <c r="A1774" s="159">
        <v>1763</v>
      </c>
      <c r="B1774" s="160">
        <f t="shared" si="81"/>
        <v>142.09</v>
      </c>
      <c r="C1774" s="161">
        <v>278.20999999999998</v>
      </c>
      <c r="D1774" s="162">
        <v>44710</v>
      </c>
      <c r="E1774" s="163">
        <v>31909</v>
      </c>
      <c r="F1774" s="162">
        <f t="shared" si="83"/>
        <v>1750</v>
      </c>
      <c r="G1774" s="164">
        <f t="shared" si="82"/>
        <v>1288</v>
      </c>
      <c r="H1774" s="163">
        <v>14</v>
      </c>
    </row>
    <row r="1775" spans="1:8" x14ac:dyDescent="0.2">
      <c r="A1775" s="159">
        <v>1764</v>
      </c>
      <c r="B1775" s="160">
        <f t="shared" si="81"/>
        <v>142.09</v>
      </c>
      <c r="C1775" s="161">
        <v>278.20999999999998</v>
      </c>
      <c r="D1775" s="162">
        <v>44710</v>
      </c>
      <c r="E1775" s="163">
        <v>31909</v>
      </c>
      <c r="F1775" s="162">
        <f t="shared" si="83"/>
        <v>1750</v>
      </c>
      <c r="G1775" s="164">
        <f t="shared" si="82"/>
        <v>1288</v>
      </c>
      <c r="H1775" s="163">
        <v>14</v>
      </c>
    </row>
    <row r="1776" spans="1:8" x14ac:dyDescent="0.2">
      <c r="A1776" s="159">
        <v>1765</v>
      </c>
      <c r="B1776" s="160">
        <f t="shared" si="81"/>
        <v>142.09</v>
      </c>
      <c r="C1776" s="161">
        <v>278.20999999999998</v>
      </c>
      <c r="D1776" s="162">
        <v>44710</v>
      </c>
      <c r="E1776" s="163">
        <v>31909</v>
      </c>
      <c r="F1776" s="162">
        <f t="shared" si="83"/>
        <v>1750</v>
      </c>
      <c r="G1776" s="164">
        <f t="shared" si="82"/>
        <v>1288</v>
      </c>
      <c r="H1776" s="163">
        <v>14</v>
      </c>
    </row>
    <row r="1777" spans="1:8" x14ac:dyDescent="0.2">
      <c r="A1777" s="159">
        <v>1766</v>
      </c>
      <c r="B1777" s="160">
        <f t="shared" si="81"/>
        <v>142.09</v>
      </c>
      <c r="C1777" s="161">
        <v>278.20999999999998</v>
      </c>
      <c r="D1777" s="162">
        <v>44710</v>
      </c>
      <c r="E1777" s="163">
        <v>31909</v>
      </c>
      <c r="F1777" s="162">
        <f t="shared" si="83"/>
        <v>1750</v>
      </c>
      <c r="G1777" s="164">
        <f t="shared" si="82"/>
        <v>1288</v>
      </c>
      <c r="H1777" s="163">
        <v>14</v>
      </c>
    </row>
    <row r="1778" spans="1:8" x14ac:dyDescent="0.2">
      <c r="A1778" s="159">
        <v>1767</v>
      </c>
      <c r="B1778" s="160">
        <f t="shared" si="81"/>
        <v>142.09</v>
      </c>
      <c r="C1778" s="161">
        <v>278.20999999999998</v>
      </c>
      <c r="D1778" s="162">
        <v>44710</v>
      </c>
      <c r="E1778" s="163">
        <v>31909</v>
      </c>
      <c r="F1778" s="162">
        <f t="shared" si="83"/>
        <v>1750</v>
      </c>
      <c r="G1778" s="164">
        <f t="shared" si="82"/>
        <v>1288</v>
      </c>
      <c r="H1778" s="163">
        <v>14</v>
      </c>
    </row>
    <row r="1779" spans="1:8" x14ac:dyDescent="0.2">
      <c r="A1779" s="159">
        <v>1768</v>
      </c>
      <c r="B1779" s="160">
        <f t="shared" si="81"/>
        <v>142.1</v>
      </c>
      <c r="C1779" s="161">
        <v>278.20999999999998</v>
      </c>
      <c r="D1779" s="162">
        <v>44710</v>
      </c>
      <c r="E1779" s="163">
        <v>31909</v>
      </c>
      <c r="F1779" s="162">
        <f t="shared" si="83"/>
        <v>1750</v>
      </c>
      <c r="G1779" s="164">
        <f t="shared" si="82"/>
        <v>1288</v>
      </c>
      <c r="H1779" s="163">
        <v>14</v>
      </c>
    </row>
    <row r="1780" spans="1:8" x14ac:dyDescent="0.2">
      <c r="A1780" s="159">
        <v>1769</v>
      </c>
      <c r="B1780" s="160">
        <f t="shared" si="81"/>
        <v>142.1</v>
      </c>
      <c r="C1780" s="161">
        <v>278.20999999999998</v>
      </c>
      <c r="D1780" s="162">
        <v>44710</v>
      </c>
      <c r="E1780" s="163">
        <v>31909</v>
      </c>
      <c r="F1780" s="162">
        <f t="shared" si="83"/>
        <v>1750</v>
      </c>
      <c r="G1780" s="164">
        <f t="shared" si="82"/>
        <v>1288</v>
      </c>
      <c r="H1780" s="163">
        <v>14</v>
      </c>
    </row>
    <row r="1781" spans="1:8" x14ac:dyDescent="0.2">
      <c r="A1781" s="159">
        <v>1770</v>
      </c>
      <c r="B1781" s="160">
        <f t="shared" si="81"/>
        <v>142.1</v>
      </c>
      <c r="C1781" s="161">
        <v>278.20999999999998</v>
      </c>
      <c r="D1781" s="162">
        <v>44710</v>
      </c>
      <c r="E1781" s="163">
        <v>31909</v>
      </c>
      <c r="F1781" s="162">
        <f t="shared" si="83"/>
        <v>1750</v>
      </c>
      <c r="G1781" s="164">
        <f t="shared" si="82"/>
        <v>1288</v>
      </c>
      <c r="H1781" s="163">
        <v>14</v>
      </c>
    </row>
    <row r="1782" spans="1:8" x14ac:dyDescent="0.2">
      <c r="A1782" s="159">
        <v>1771</v>
      </c>
      <c r="B1782" s="160">
        <f t="shared" si="81"/>
        <v>142.1</v>
      </c>
      <c r="C1782" s="161">
        <v>278.20999999999998</v>
      </c>
      <c r="D1782" s="162">
        <v>44710</v>
      </c>
      <c r="E1782" s="163">
        <v>31909</v>
      </c>
      <c r="F1782" s="162">
        <f t="shared" si="83"/>
        <v>1750</v>
      </c>
      <c r="G1782" s="164">
        <f t="shared" si="82"/>
        <v>1288</v>
      </c>
      <c r="H1782" s="163">
        <v>14</v>
      </c>
    </row>
    <row r="1783" spans="1:8" x14ac:dyDescent="0.2">
      <c r="A1783" s="159">
        <v>1772</v>
      </c>
      <c r="B1783" s="160">
        <f t="shared" ref="B1783:B1811" si="84">ROUND(2.9*LN(A1783)+120.41,2)</f>
        <v>142.1</v>
      </c>
      <c r="C1783" s="161">
        <v>278.20999999999998</v>
      </c>
      <c r="D1783" s="162">
        <v>44710</v>
      </c>
      <c r="E1783" s="163">
        <v>31909</v>
      </c>
      <c r="F1783" s="162">
        <f t="shared" si="83"/>
        <v>1750</v>
      </c>
      <c r="G1783" s="164">
        <f t="shared" si="82"/>
        <v>1288</v>
      </c>
      <c r="H1783" s="163">
        <v>14</v>
      </c>
    </row>
    <row r="1784" spans="1:8" x14ac:dyDescent="0.2">
      <c r="A1784" s="159">
        <v>1773</v>
      </c>
      <c r="B1784" s="160">
        <f t="shared" si="84"/>
        <v>142.1</v>
      </c>
      <c r="C1784" s="161">
        <v>278.20999999999998</v>
      </c>
      <c r="D1784" s="162">
        <v>44710</v>
      </c>
      <c r="E1784" s="163">
        <v>31909</v>
      </c>
      <c r="F1784" s="162">
        <f t="shared" si="83"/>
        <v>1750</v>
      </c>
      <c r="G1784" s="164">
        <f t="shared" si="82"/>
        <v>1288</v>
      </c>
      <c r="H1784" s="163">
        <v>14</v>
      </c>
    </row>
    <row r="1785" spans="1:8" x14ac:dyDescent="0.2">
      <c r="A1785" s="159">
        <v>1774</v>
      </c>
      <c r="B1785" s="160">
        <f t="shared" si="84"/>
        <v>142.1</v>
      </c>
      <c r="C1785" s="161">
        <v>278.20999999999998</v>
      </c>
      <c r="D1785" s="162">
        <v>44710</v>
      </c>
      <c r="E1785" s="163">
        <v>31909</v>
      </c>
      <c r="F1785" s="162">
        <f t="shared" si="83"/>
        <v>1750</v>
      </c>
      <c r="G1785" s="164">
        <f t="shared" si="82"/>
        <v>1288</v>
      </c>
      <c r="H1785" s="163">
        <v>14</v>
      </c>
    </row>
    <row r="1786" spans="1:8" x14ac:dyDescent="0.2">
      <c r="A1786" s="159">
        <v>1775</v>
      </c>
      <c r="B1786" s="160">
        <f t="shared" si="84"/>
        <v>142.11000000000001</v>
      </c>
      <c r="C1786" s="161">
        <v>278.20999999999998</v>
      </c>
      <c r="D1786" s="162">
        <v>44710</v>
      </c>
      <c r="E1786" s="163">
        <v>31909</v>
      </c>
      <c r="F1786" s="162">
        <f t="shared" si="83"/>
        <v>1750</v>
      </c>
      <c r="G1786" s="164">
        <f t="shared" si="82"/>
        <v>1288</v>
      </c>
      <c r="H1786" s="163">
        <v>14</v>
      </c>
    </row>
    <row r="1787" spans="1:8" x14ac:dyDescent="0.2">
      <c r="A1787" s="159">
        <v>1776</v>
      </c>
      <c r="B1787" s="160">
        <f t="shared" si="84"/>
        <v>142.11000000000001</v>
      </c>
      <c r="C1787" s="161">
        <v>278.20999999999998</v>
      </c>
      <c r="D1787" s="162">
        <v>44710</v>
      </c>
      <c r="E1787" s="163">
        <v>31909</v>
      </c>
      <c r="F1787" s="162">
        <f t="shared" si="83"/>
        <v>1750</v>
      </c>
      <c r="G1787" s="164">
        <f t="shared" si="82"/>
        <v>1288</v>
      </c>
      <c r="H1787" s="163">
        <v>14</v>
      </c>
    </row>
    <row r="1788" spans="1:8" x14ac:dyDescent="0.2">
      <c r="A1788" s="159">
        <v>1777</v>
      </c>
      <c r="B1788" s="160">
        <f t="shared" si="84"/>
        <v>142.11000000000001</v>
      </c>
      <c r="C1788" s="161">
        <v>278.20999999999998</v>
      </c>
      <c r="D1788" s="162">
        <v>44710</v>
      </c>
      <c r="E1788" s="163">
        <v>31909</v>
      </c>
      <c r="F1788" s="162">
        <f t="shared" si="83"/>
        <v>1750</v>
      </c>
      <c r="G1788" s="164">
        <f t="shared" si="82"/>
        <v>1288</v>
      </c>
      <c r="H1788" s="163">
        <v>14</v>
      </c>
    </row>
    <row r="1789" spans="1:8" x14ac:dyDescent="0.2">
      <c r="A1789" s="159">
        <v>1778</v>
      </c>
      <c r="B1789" s="160">
        <f t="shared" si="84"/>
        <v>142.11000000000001</v>
      </c>
      <c r="C1789" s="161">
        <v>278.20999999999998</v>
      </c>
      <c r="D1789" s="162">
        <v>44710</v>
      </c>
      <c r="E1789" s="163">
        <v>31909</v>
      </c>
      <c r="F1789" s="162">
        <f t="shared" si="83"/>
        <v>1750</v>
      </c>
      <c r="G1789" s="164">
        <f t="shared" si="82"/>
        <v>1288</v>
      </c>
      <c r="H1789" s="163">
        <v>14</v>
      </c>
    </row>
    <row r="1790" spans="1:8" x14ac:dyDescent="0.2">
      <c r="A1790" s="159">
        <v>1779</v>
      </c>
      <c r="B1790" s="160">
        <f t="shared" si="84"/>
        <v>142.11000000000001</v>
      </c>
      <c r="C1790" s="161">
        <v>278.20999999999998</v>
      </c>
      <c r="D1790" s="162">
        <v>44710</v>
      </c>
      <c r="E1790" s="163">
        <v>31909</v>
      </c>
      <c r="F1790" s="162">
        <f t="shared" si="83"/>
        <v>1750</v>
      </c>
      <c r="G1790" s="164">
        <f t="shared" si="82"/>
        <v>1288</v>
      </c>
      <c r="H1790" s="163">
        <v>14</v>
      </c>
    </row>
    <row r="1791" spans="1:8" x14ac:dyDescent="0.2">
      <c r="A1791" s="159">
        <v>1780</v>
      </c>
      <c r="B1791" s="160">
        <f t="shared" si="84"/>
        <v>142.11000000000001</v>
      </c>
      <c r="C1791" s="161">
        <v>278.20999999999998</v>
      </c>
      <c r="D1791" s="162">
        <v>44710</v>
      </c>
      <c r="E1791" s="163">
        <v>31909</v>
      </c>
      <c r="F1791" s="162">
        <f t="shared" si="83"/>
        <v>1750</v>
      </c>
      <c r="G1791" s="164">
        <f t="shared" si="82"/>
        <v>1288</v>
      </c>
      <c r="H1791" s="163">
        <v>14</v>
      </c>
    </row>
    <row r="1792" spans="1:8" x14ac:dyDescent="0.2">
      <c r="A1792" s="159">
        <v>1781</v>
      </c>
      <c r="B1792" s="160">
        <f t="shared" si="84"/>
        <v>142.12</v>
      </c>
      <c r="C1792" s="161">
        <v>278.20999999999998</v>
      </c>
      <c r="D1792" s="162">
        <v>44710</v>
      </c>
      <c r="E1792" s="163">
        <v>31909</v>
      </c>
      <c r="F1792" s="162">
        <f t="shared" si="83"/>
        <v>1750</v>
      </c>
      <c r="G1792" s="164">
        <f t="shared" si="82"/>
        <v>1288</v>
      </c>
      <c r="H1792" s="163">
        <v>14</v>
      </c>
    </row>
    <row r="1793" spans="1:8" x14ac:dyDescent="0.2">
      <c r="A1793" s="159">
        <v>1782</v>
      </c>
      <c r="B1793" s="160">
        <f t="shared" si="84"/>
        <v>142.12</v>
      </c>
      <c r="C1793" s="161">
        <v>278.20999999999998</v>
      </c>
      <c r="D1793" s="162">
        <v>44710</v>
      </c>
      <c r="E1793" s="163">
        <v>31909</v>
      </c>
      <c r="F1793" s="162">
        <f t="shared" si="83"/>
        <v>1750</v>
      </c>
      <c r="G1793" s="164">
        <f t="shared" si="82"/>
        <v>1288</v>
      </c>
      <c r="H1793" s="163">
        <v>14</v>
      </c>
    </row>
    <row r="1794" spans="1:8" x14ac:dyDescent="0.2">
      <c r="A1794" s="159">
        <v>1783</v>
      </c>
      <c r="B1794" s="160">
        <f t="shared" si="84"/>
        <v>142.12</v>
      </c>
      <c r="C1794" s="161">
        <v>278.20999999999998</v>
      </c>
      <c r="D1794" s="162">
        <v>44710</v>
      </c>
      <c r="E1794" s="163">
        <v>31909</v>
      </c>
      <c r="F1794" s="162">
        <f t="shared" si="83"/>
        <v>1750</v>
      </c>
      <c r="G1794" s="164">
        <f t="shared" si="82"/>
        <v>1288</v>
      </c>
      <c r="H1794" s="163">
        <v>14</v>
      </c>
    </row>
    <row r="1795" spans="1:8" x14ac:dyDescent="0.2">
      <c r="A1795" s="159">
        <v>1784</v>
      </c>
      <c r="B1795" s="160">
        <f t="shared" si="84"/>
        <v>142.12</v>
      </c>
      <c r="C1795" s="161">
        <v>278.20999999999998</v>
      </c>
      <c r="D1795" s="162">
        <v>44710</v>
      </c>
      <c r="E1795" s="163">
        <v>31909</v>
      </c>
      <c r="F1795" s="162">
        <f t="shared" si="83"/>
        <v>1750</v>
      </c>
      <c r="G1795" s="164">
        <f t="shared" si="82"/>
        <v>1288</v>
      </c>
      <c r="H1795" s="163">
        <v>14</v>
      </c>
    </row>
    <row r="1796" spans="1:8" x14ac:dyDescent="0.2">
      <c r="A1796" s="159">
        <v>1785</v>
      </c>
      <c r="B1796" s="160">
        <f t="shared" si="84"/>
        <v>142.12</v>
      </c>
      <c r="C1796" s="161">
        <v>278.20999999999998</v>
      </c>
      <c r="D1796" s="162">
        <v>44710</v>
      </c>
      <c r="E1796" s="163">
        <v>31909</v>
      </c>
      <c r="F1796" s="162">
        <f t="shared" si="83"/>
        <v>1750</v>
      </c>
      <c r="G1796" s="164">
        <f t="shared" si="82"/>
        <v>1288</v>
      </c>
      <c r="H1796" s="163">
        <v>14</v>
      </c>
    </row>
    <row r="1797" spans="1:8" x14ac:dyDescent="0.2">
      <c r="A1797" s="159">
        <v>1786</v>
      </c>
      <c r="B1797" s="160">
        <f t="shared" si="84"/>
        <v>142.12</v>
      </c>
      <c r="C1797" s="161">
        <v>278.20999999999998</v>
      </c>
      <c r="D1797" s="162">
        <v>44710</v>
      </c>
      <c r="E1797" s="163">
        <v>31909</v>
      </c>
      <c r="F1797" s="162">
        <f t="shared" si="83"/>
        <v>1750</v>
      </c>
      <c r="G1797" s="164">
        <f t="shared" si="82"/>
        <v>1288</v>
      </c>
      <c r="H1797" s="163">
        <v>14</v>
      </c>
    </row>
    <row r="1798" spans="1:8" x14ac:dyDescent="0.2">
      <c r="A1798" s="159">
        <v>1787</v>
      </c>
      <c r="B1798" s="160">
        <f t="shared" si="84"/>
        <v>142.13</v>
      </c>
      <c r="C1798" s="161">
        <v>278.20999999999998</v>
      </c>
      <c r="D1798" s="162">
        <v>44710</v>
      </c>
      <c r="E1798" s="163">
        <v>31909</v>
      </c>
      <c r="F1798" s="162">
        <f t="shared" si="83"/>
        <v>1750</v>
      </c>
      <c r="G1798" s="164">
        <f t="shared" si="82"/>
        <v>1288</v>
      </c>
      <c r="H1798" s="163">
        <v>14</v>
      </c>
    </row>
    <row r="1799" spans="1:8" x14ac:dyDescent="0.2">
      <c r="A1799" s="159">
        <v>1788</v>
      </c>
      <c r="B1799" s="160">
        <f t="shared" si="84"/>
        <v>142.13</v>
      </c>
      <c r="C1799" s="161">
        <v>278.20999999999998</v>
      </c>
      <c r="D1799" s="162">
        <v>44710</v>
      </c>
      <c r="E1799" s="163">
        <v>31909</v>
      </c>
      <c r="F1799" s="162">
        <f t="shared" si="83"/>
        <v>1750</v>
      </c>
      <c r="G1799" s="164">
        <f t="shared" si="82"/>
        <v>1288</v>
      </c>
      <c r="H1799" s="163">
        <v>14</v>
      </c>
    </row>
    <row r="1800" spans="1:8" x14ac:dyDescent="0.2">
      <c r="A1800" s="159">
        <v>1789</v>
      </c>
      <c r="B1800" s="160">
        <f t="shared" si="84"/>
        <v>142.13</v>
      </c>
      <c r="C1800" s="161">
        <v>278.20999999999998</v>
      </c>
      <c r="D1800" s="162">
        <v>44710</v>
      </c>
      <c r="E1800" s="163">
        <v>31909</v>
      </c>
      <c r="F1800" s="162">
        <f t="shared" si="83"/>
        <v>1750</v>
      </c>
      <c r="G1800" s="164">
        <f t="shared" si="82"/>
        <v>1288</v>
      </c>
      <c r="H1800" s="163">
        <v>14</v>
      </c>
    </row>
    <row r="1801" spans="1:8" x14ac:dyDescent="0.2">
      <c r="A1801" s="159">
        <v>1790</v>
      </c>
      <c r="B1801" s="160">
        <f t="shared" si="84"/>
        <v>142.13</v>
      </c>
      <c r="C1801" s="161">
        <v>278.20999999999998</v>
      </c>
      <c r="D1801" s="162">
        <v>44710</v>
      </c>
      <c r="E1801" s="163">
        <v>31909</v>
      </c>
      <c r="F1801" s="162">
        <f t="shared" si="83"/>
        <v>1750</v>
      </c>
      <c r="G1801" s="164">
        <f t="shared" si="82"/>
        <v>1288</v>
      </c>
      <c r="H1801" s="163">
        <v>14</v>
      </c>
    </row>
    <row r="1802" spans="1:8" x14ac:dyDescent="0.2">
      <c r="A1802" s="159">
        <v>1791</v>
      </c>
      <c r="B1802" s="160">
        <f t="shared" si="84"/>
        <v>142.13</v>
      </c>
      <c r="C1802" s="161">
        <v>278.20999999999998</v>
      </c>
      <c r="D1802" s="162">
        <v>44710</v>
      </c>
      <c r="E1802" s="163">
        <v>31909</v>
      </c>
      <c r="F1802" s="162">
        <f t="shared" si="83"/>
        <v>1750</v>
      </c>
      <c r="G1802" s="164">
        <f t="shared" si="82"/>
        <v>1288</v>
      </c>
      <c r="H1802" s="163">
        <v>14</v>
      </c>
    </row>
    <row r="1803" spans="1:8" x14ac:dyDescent="0.2">
      <c r="A1803" s="159">
        <v>1792</v>
      </c>
      <c r="B1803" s="160">
        <f t="shared" si="84"/>
        <v>142.13</v>
      </c>
      <c r="C1803" s="161">
        <v>278.20999999999998</v>
      </c>
      <c r="D1803" s="162">
        <v>44710</v>
      </c>
      <c r="E1803" s="163">
        <v>31909</v>
      </c>
      <c r="F1803" s="162">
        <f t="shared" si="83"/>
        <v>1750</v>
      </c>
      <c r="G1803" s="164">
        <f t="shared" si="82"/>
        <v>1288</v>
      </c>
      <c r="H1803" s="163">
        <v>14</v>
      </c>
    </row>
    <row r="1804" spans="1:8" x14ac:dyDescent="0.2">
      <c r="A1804" s="159">
        <v>1793</v>
      </c>
      <c r="B1804" s="160">
        <f t="shared" si="84"/>
        <v>142.13999999999999</v>
      </c>
      <c r="C1804" s="161">
        <v>278.20999999999998</v>
      </c>
      <c r="D1804" s="162">
        <v>44710</v>
      </c>
      <c r="E1804" s="163">
        <v>31909</v>
      </c>
      <c r="F1804" s="162">
        <f t="shared" si="83"/>
        <v>1750</v>
      </c>
      <c r="G1804" s="164">
        <f t="shared" si="82"/>
        <v>1288</v>
      </c>
      <c r="H1804" s="163">
        <v>14</v>
      </c>
    </row>
    <row r="1805" spans="1:8" x14ac:dyDescent="0.2">
      <c r="A1805" s="159">
        <v>1794</v>
      </c>
      <c r="B1805" s="160">
        <f t="shared" si="84"/>
        <v>142.13999999999999</v>
      </c>
      <c r="C1805" s="161">
        <v>278.20999999999998</v>
      </c>
      <c r="D1805" s="162">
        <v>44710</v>
      </c>
      <c r="E1805" s="163">
        <v>31909</v>
      </c>
      <c r="F1805" s="162">
        <f t="shared" si="83"/>
        <v>1750</v>
      </c>
      <c r="G1805" s="164">
        <f t="shared" si="82"/>
        <v>1288</v>
      </c>
      <c r="H1805" s="163">
        <v>14</v>
      </c>
    </row>
    <row r="1806" spans="1:8" x14ac:dyDescent="0.2">
      <c r="A1806" s="159">
        <v>1795</v>
      </c>
      <c r="B1806" s="160">
        <f t="shared" si="84"/>
        <v>142.13999999999999</v>
      </c>
      <c r="C1806" s="161">
        <v>278.20999999999998</v>
      </c>
      <c r="D1806" s="162">
        <v>44710</v>
      </c>
      <c r="E1806" s="163">
        <v>31909</v>
      </c>
      <c r="F1806" s="162">
        <f t="shared" si="83"/>
        <v>1750</v>
      </c>
      <c r="G1806" s="164">
        <f t="shared" ref="G1806:G1811" si="85">ROUND(0.25*12*(1/B1806*D1806+1/C1806*E1806),0)</f>
        <v>1288</v>
      </c>
      <c r="H1806" s="163">
        <v>14</v>
      </c>
    </row>
    <row r="1807" spans="1:8" x14ac:dyDescent="0.2">
      <c r="A1807" s="159">
        <v>1796</v>
      </c>
      <c r="B1807" s="160">
        <f t="shared" si="84"/>
        <v>142.13999999999999</v>
      </c>
      <c r="C1807" s="161">
        <v>278.20999999999998</v>
      </c>
      <c r="D1807" s="162">
        <v>44710</v>
      </c>
      <c r="E1807" s="163">
        <v>31909</v>
      </c>
      <c r="F1807" s="162">
        <f t="shared" ref="F1807:F1811" si="86">ROUND(0.25*12*1.348*(1/B1807*D1807+1/C1807*E1807)+H1807,0)</f>
        <v>1750</v>
      </c>
      <c r="G1807" s="164">
        <f t="shared" si="85"/>
        <v>1288</v>
      </c>
      <c r="H1807" s="163">
        <v>14</v>
      </c>
    </row>
    <row r="1808" spans="1:8" x14ac:dyDescent="0.2">
      <c r="A1808" s="159">
        <v>1797</v>
      </c>
      <c r="B1808" s="160">
        <f t="shared" si="84"/>
        <v>142.13999999999999</v>
      </c>
      <c r="C1808" s="161">
        <v>278.20999999999998</v>
      </c>
      <c r="D1808" s="162">
        <v>44710</v>
      </c>
      <c r="E1808" s="163">
        <v>31909</v>
      </c>
      <c r="F1808" s="162">
        <f t="shared" si="86"/>
        <v>1750</v>
      </c>
      <c r="G1808" s="164">
        <f t="shared" si="85"/>
        <v>1288</v>
      </c>
      <c r="H1808" s="163">
        <v>14</v>
      </c>
    </row>
    <row r="1809" spans="1:8" x14ac:dyDescent="0.2">
      <c r="A1809" s="159">
        <v>1798</v>
      </c>
      <c r="B1809" s="160">
        <f t="shared" si="84"/>
        <v>142.13999999999999</v>
      </c>
      <c r="C1809" s="161">
        <v>278.20999999999998</v>
      </c>
      <c r="D1809" s="162">
        <v>44710</v>
      </c>
      <c r="E1809" s="163">
        <v>31909</v>
      </c>
      <c r="F1809" s="162">
        <f t="shared" si="86"/>
        <v>1750</v>
      </c>
      <c r="G1809" s="164">
        <f t="shared" si="85"/>
        <v>1288</v>
      </c>
      <c r="H1809" s="163">
        <v>14</v>
      </c>
    </row>
    <row r="1810" spans="1:8" x14ac:dyDescent="0.2">
      <c r="A1810" s="159">
        <v>1799</v>
      </c>
      <c r="B1810" s="160">
        <f t="shared" si="84"/>
        <v>142.15</v>
      </c>
      <c r="C1810" s="161">
        <v>278.20999999999998</v>
      </c>
      <c r="D1810" s="162">
        <v>44710</v>
      </c>
      <c r="E1810" s="163">
        <v>31909</v>
      </c>
      <c r="F1810" s="162">
        <f t="shared" si="86"/>
        <v>1750</v>
      </c>
      <c r="G1810" s="164">
        <f t="shared" si="85"/>
        <v>1288</v>
      </c>
      <c r="H1810" s="163">
        <v>14</v>
      </c>
    </row>
    <row r="1811" spans="1:8" ht="13.5" thickBot="1" x14ac:dyDescent="0.25">
      <c r="A1811" s="165">
        <v>1800</v>
      </c>
      <c r="B1811" s="166">
        <f t="shared" si="84"/>
        <v>142.15</v>
      </c>
      <c r="C1811" s="167">
        <v>278.20999999999998</v>
      </c>
      <c r="D1811" s="168">
        <v>44710</v>
      </c>
      <c r="E1811" s="169">
        <v>31909</v>
      </c>
      <c r="F1811" s="168">
        <f t="shared" si="86"/>
        <v>1750</v>
      </c>
      <c r="G1811" s="170">
        <f t="shared" si="85"/>
        <v>1288</v>
      </c>
      <c r="H1811" s="169">
        <v>14</v>
      </c>
    </row>
  </sheetData>
  <autoFilter ref="C11:E11"/>
  <mergeCells count="5">
    <mergeCell ref="A9:B9"/>
    <mergeCell ref="B10:C10"/>
    <mergeCell ref="D10:E10"/>
    <mergeCell ref="F10:F11"/>
    <mergeCell ref="G10:H10"/>
  </mergeCells>
  <pageMargins left="0.59055118110236227" right="0.39370078740157483" top="0.98425196850393704" bottom="0.98425196850393704" header="0.51181102362204722" footer="0.51181102362204722"/>
  <pageSetup paperSize="9" fitToHeight="19" orientation="portrait" r:id="rId1"/>
  <headerFooter alignWithMargins="0">
    <oddHeader xml:space="preserve">&amp;LKrajský úřad Plzeňského kraje&amp;R19. 3. 2024
</oddHeader>
    <oddFooter>Stránka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zoomScaleNormal="100" workbookViewId="0">
      <pane ySplit="13" topLeftCell="A14" activePane="bottomLeft" state="frozenSplit"/>
      <selection activeCell="J36" sqref="J36"/>
      <selection pane="bottomLeft" activeCell="A14" sqref="A14"/>
    </sheetView>
  </sheetViews>
  <sheetFormatPr defaultRowHeight="12.75" x14ac:dyDescent="0.2"/>
  <cols>
    <col min="1" max="1" width="8.75" style="127" customWidth="1"/>
    <col min="2" max="2" width="8.375" style="127" customWidth="1"/>
    <col min="3" max="3" width="9.5" style="127" customWidth="1"/>
    <col min="4" max="4" width="11.75" style="127" customWidth="1"/>
    <col min="5" max="5" width="11.875" style="127" customWidth="1"/>
    <col min="6" max="7" width="11.25" style="127" customWidth="1"/>
    <col min="8" max="8" width="9.375" style="127" customWidth="1"/>
    <col min="9" max="9" width="14.125" style="127" customWidth="1"/>
    <col min="10" max="16384" width="9" style="127"/>
  </cols>
  <sheetData>
    <row r="1" spans="1:11" x14ac:dyDescent="0.2">
      <c r="H1" s="127" t="s">
        <v>92</v>
      </c>
    </row>
    <row r="2" spans="1:11" ht="4.5" customHeight="1" x14ac:dyDescent="0.2"/>
    <row r="3" spans="1:11" ht="20.25" x14ac:dyDescent="0.3">
      <c r="A3" s="128" t="s">
        <v>86</v>
      </c>
      <c r="C3" s="129"/>
      <c r="D3" s="129"/>
      <c r="E3" s="129"/>
      <c r="F3" s="130"/>
      <c r="G3" s="130"/>
      <c r="H3" s="131"/>
      <c r="I3" s="131"/>
    </row>
    <row r="4" spans="1:11" ht="15" x14ac:dyDescent="0.25">
      <c r="A4" s="132" t="s">
        <v>93</v>
      </c>
      <c r="B4" s="133"/>
      <c r="C4" s="133"/>
      <c r="D4" s="133"/>
      <c r="E4" s="133"/>
      <c r="F4" s="133"/>
      <c r="G4" s="133"/>
      <c r="I4" s="131"/>
      <c r="K4" s="134"/>
    </row>
    <row r="5" spans="1:11" ht="15" x14ac:dyDescent="0.25">
      <c r="A5" s="132" t="s">
        <v>94</v>
      </c>
      <c r="B5" s="133"/>
      <c r="C5" s="133"/>
      <c r="D5" s="133"/>
      <c r="E5" s="133"/>
      <c r="F5" s="133"/>
      <c r="G5" s="133"/>
      <c r="I5" s="131"/>
      <c r="K5" s="134"/>
    </row>
    <row r="6" spans="1:11" ht="5.25" customHeight="1" x14ac:dyDescent="0.25">
      <c r="A6" s="132"/>
      <c r="B6" s="133"/>
      <c r="C6" s="133"/>
      <c r="D6" s="133"/>
      <c r="E6" s="133"/>
      <c r="F6" s="133"/>
      <c r="G6" s="133"/>
      <c r="I6" s="131"/>
    </row>
    <row r="7" spans="1:11" ht="15.75" x14ac:dyDescent="0.25">
      <c r="A7" s="135"/>
      <c r="B7" s="136"/>
      <c r="C7" s="137" t="s">
        <v>4</v>
      </c>
      <c r="E7" s="138" t="s">
        <v>5</v>
      </c>
      <c r="I7" s="131"/>
    </row>
    <row r="8" spans="1:11" ht="15.75" x14ac:dyDescent="0.25">
      <c r="A8" s="139" t="s">
        <v>95</v>
      </c>
      <c r="B8" s="136"/>
      <c r="C8" s="140" t="s">
        <v>30</v>
      </c>
      <c r="D8" s="171"/>
      <c r="E8" s="172">
        <v>1000</v>
      </c>
      <c r="I8" s="131"/>
    </row>
    <row r="9" spans="1:11" ht="15.75" x14ac:dyDescent="0.25">
      <c r="A9" s="139" t="s">
        <v>96</v>
      </c>
      <c r="B9" s="136"/>
      <c r="C9" s="173" t="s">
        <v>33</v>
      </c>
      <c r="D9" s="171"/>
      <c r="E9" s="172">
        <v>1000</v>
      </c>
      <c r="I9" s="131"/>
    </row>
    <row r="10" spans="1:11" ht="15.75" x14ac:dyDescent="0.25">
      <c r="A10" s="139" t="s">
        <v>97</v>
      </c>
      <c r="B10" s="136"/>
      <c r="C10" s="174">
        <v>91</v>
      </c>
      <c r="D10" s="175"/>
      <c r="E10" s="174">
        <v>1000</v>
      </c>
      <c r="I10" s="131"/>
    </row>
    <row r="11" spans="1:11" ht="6" customHeight="1" thickBot="1" x14ac:dyDescent="0.25">
      <c r="A11" s="292"/>
      <c r="B11" s="292"/>
      <c r="C11" s="143"/>
      <c r="D11" s="144"/>
      <c r="E11" s="145"/>
      <c r="F11" s="145"/>
      <c r="G11" s="145"/>
      <c r="I11" s="131"/>
    </row>
    <row r="12" spans="1:11" ht="34.5" customHeight="1" x14ac:dyDescent="0.2">
      <c r="A12" s="146"/>
      <c r="B12" s="293" t="s">
        <v>0</v>
      </c>
      <c r="C12" s="294"/>
      <c r="D12" s="295" t="s">
        <v>1</v>
      </c>
      <c r="E12" s="296"/>
      <c r="F12" s="287" t="s">
        <v>2</v>
      </c>
      <c r="G12" s="297" t="s">
        <v>3</v>
      </c>
      <c r="H12" s="298"/>
    </row>
    <row r="13" spans="1:11" ht="45.75" thickBot="1" x14ac:dyDescent="0.25">
      <c r="A13" s="147" t="s">
        <v>84</v>
      </c>
      <c r="B13" s="148" t="s">
        <v>4</v>
      </c>
      <c r="C13" s="149" t="s">
        <v>5</v>
      </c>
      <c r="D13" s="150" t="s">
        <v>6</v>
      </c>
      <c r="E13" s="151" t="s">
        <v>85</v>
      </c>
      <c r="F13" s="288"/>
      <c r="G13" s="152" t="s">
        <v>8</v>
      </c>
      <c r="H13" s="151" t="s">
        <v>9</v>
      </c>
    </row>
    <row r="14" spans="1:11" x14ac:dyDescent="0.2">
      <c r="A14" s="176">
        <v>1</v>
      </c>
      <c r="B14" s="177">
        <f>ROUND(2*A14,2)</f>
        <v>2</v>
      </c>
      <c r="C14" s="178">
        <v>1000</v>
      </c>
      <c r="D14" s="156">
        <v>39002</v>
      </c>
      <c r="E14" s="157">
        <v>22825</v>
      </c>
      <c r="F14" s="179">
        <f>ROUND(12*1.348*(1/B14*D14+1/C14*E14)+H14,0)</f>
        <v>315867</v>
      </c>
      <c r="G14" s="180">
        <f t="shared" ref="G14:G77" si="0">ROUND(12*(1/B14*D14+1/C14*E14),0)</f>
        <v>234286</v>
      </c>
      <c r="H14" s="157">
        <v>50</v>
      </c>
    </row>
    <row r="15" spans="1:11" x14ac:dyDescent="0.2">
      <c r="A15" s="181">
        <v>2</v>
      </c>
      <c r="B15" s="160">
        <f>ROUND(2*A15,2)</f>
        <v>4</v>
      </c>
      <c r="C15" s="182">
        <v>1000</v>
      </c>
      <c r="D15" s="162">
        <v>39002</v>
      </c>
      <c r="E15" s="183">
        <v>22825</v>
      </c>
      <c r="F15" s="184">
        <f>ROUND(12*1.348*(1/B15*D15+1/C15*E15)+H15,0)</f>
        <v>158143</v>
      </c>
      <c r="G15" s="164">
        <f t="shared" si="0"/>
        <v>117280</v>
      </c>
      <c r="H15" s="163">
        <v>50</v>
      </c>
    </row>
    <row r="16" spans="1:11" x14ac:dyDescent="0.2">
      <c r="A16" s="181">
        <v>3</v>
      </c>
      <c r="B16" s="160">
        <f>ROUND(2*A16,2)</f>
        <v>6</v>
      </c>
      <c r="C16" s="182">
        <v>1000</v>
      </c>
      <c r="D16" s="162">
        <v>39002</v>
      </c>
      <c r="E16" s="183">
        <v>22825</v>
      </c>
      <c r="F16" s="184">
        <f>ROUND(12*1.348*(1/B16*D16+1/C16*E16)+H16,0)</f>
        <v>105569</v>
      </c>
      <c r="G16" s="185">
        <f t="shared" si="0"/>
        <v>78278</v>
      </c>
      <c r="H16" s="163">
        <v>50</v>
      </c>
    </row>
    <row r="17" spans="1:8" x14ac:dyDescent="0.2">
      <c r="A17" s="181">
        <v>4</v>
      </c>
      <c r="B17" s="160">
        <f>ROUND(2*A17,2)</f>
        <v>8</v>
      </c>
      <c r="C17" s="182">
        <v>1000</v>
      </c>
      <c r="D17" s="162">
        <v>39002</v>
      </c>
      <c r="E17" s="183">
        <v>22825</v>
      </c>
      <c r="F17" s="184">
        <f t="shared" ref="F17:F80" si="1">ROUND(12*1.348*(1/B17*D17+1/C17*E17)+H17,0)</f>
        <v>79281</v>
      </c>
      <c r="G17" s="164">
        <f t="shared" si="0"/>
        <v>58777</v>
      </c>
      <c r="H17" s="163">
        <v>50</v>
      </c>
    </row>
    <row r="18" spans="1:8" x14ac:dyDescent="0.2">
      <c r="A18" s="181">
        <v>5</v>
      </c>
      <c r="B18" s="160">
        <f t="shared" ref="B18:B57" si="2">ROUND(2*A18,2)</f>
        <v>10</v>
      </c>
      <c r="C18" s="182">
        <v>1000</v>
      </c>
      <c r="D18" s="162">
        <v>39002</v>
      </c>
      <c r="E18" s="183">
        <v>22825</v>
      </c>
      <c r="F18" s="184">
        <f t="shared" si="1"/>
        <v>63509</v>
      </c>
      <c r="G18" s="185">
        <f t="shared" si="0"/>
        <v>47076</v>
      </c>
      <c r="H18" s="163">
        <v>50</v>
      </c>
    </row>
    <row r="19" spans="1:8" x14ac:dyDescent="0.2">
      <c r="A19" s="181">
        <v>6</v>
      </c>
      <c r="B19" s="160">
        <f t="shared" si="2"/>
        <v>12</v>
      </c>
      <c r="C19" s="182">
        <v>1000</v>
      </c>
      <c r="D19" s="162">
        <v>39002</v>
      </c>
      <c r="E19" s="183">
        <v>22825</v>
      </c>
      <c r="F19" s="184">
        <f t="shared" si="1"/>
        <v>52994</v>
      </c>
      <c r="G19" s="164">
        <f t="shared" si="0"/>
        <v>39276</v>
      </c>
      <c r="H19" s="163">
        <v>50</v>
      </c>
    </row>
    <row r="20" spans="1:8" x14ac:dyDescent="0.2">
      <c r="A20" s="181">
        <v>7</v>
      </c>
      <c r="B20" s="160">
        <f t="shared" si="2"/>
        <v>14</v>
      </c>
      <c r="C20" s="182">
        <v>1000</v>
      </c>
      <c r="D20" s="162">
        <v>39002</v>
      </c>
      <c r="E20" s="183">
        <v>22825</v>
      </c>
      <c r="F20" s="184">
        <f t="shared" si="1"/>
        <v>45483</v>
      </c>
      <c r="G20" s="185">
        <f t="shared" si="0"/>
        <v>33704</v>
      </c>
      <c r="H20" s="163">
        <v>50</v>
      </c>
    </row>
    <row r="21" spans="1:8" x14ac:dyDescent="0.2">
      <c r="A21" s="181">
        <v>8</v>
      </c>
      <c r="B21" s="160">
        <f t="shared" si="2"/>
        <v>16</v>
      </c>
      <c r="C21" s="182">
        <v>1000</v>
      </c>
      <c r="D21" s="162">
        <v>39002</v>
      </c>
      <c r="E21" s="183">
        <v>22825</v>
      </c>
      <c r="F21" s="184">
        <f t="shared" si="1"/>
        <v>39850</v>
      </c>
      <c r="G21" s="164">
        <f t="shared" si="0"/>
        <v>29525</v>
      </c>
      <c r="H21" s="163">
        <v>50</v>
      </c>
    </row>
    <row r="22" spans="1:8" x14ac:dyDescent="0.2">
      <c r="A22" s="181">
        <v>9</v>
      </c>
      <c r="B22" s="160">
        <f t="shared" si="2"/>
        <v>18</v>
      </c>
      <c r="C22" s="182">
        <v>1000</v>
      </c>
      <c r="D22" s="162">
        <v>39002</v>
      </c>
      <c r="E22" s="183">
        <v>22825</v>
      </c>
      <c r="F22" s="184">
        <f t="shared" si="1"/>
        <v>35469</v>
      </c>
      <c r="G22" s="185">
        <f t="shared" si="0"/>
        <v>26275</v>
      </c>
      <c r="H22" s="163">
        <v>50</v>
      </c>
    </row>
    <row r="23" spans="1:8" x14ac:dyDescent="0.2">
      <c r="A23" s="181">
        <v>10</v>
      </c>
      <c r="B23" s="160">
        <f t="shared" si="2"/>
        <v>20</v>
      </c>
      <c r="C23" s="182">
        <v>1000</v>
      </c>
      <c r="D23" s="162">
        <v>39002</v>
      </c>
      <c r="E23" s="183">
        <v>22825</v>
      </c>
      <c r="F23" s="184">
        <f t="shared" si="1"/>
        <v>31964</v>
      </c>
      <c r="G23" s="164">
        <f t="shared" si="0"/>
        <v>23675</v>
      </c>
      <c r="H23" s="163">
        <v>50</v>
      </c>
    </row>
    <row r="24" spans="1:8" x14ac:dyDescent="0.2">
      <c r="A24" s="181">
        <v>11</v>
      </c>
      <c r="B24" s="160">
        <f t="shared" si="2"/>
        <v>22</v>
      </c>
      <c r="C24" s="182">
        <v>1000</v>
      </c>
      <c r="D24" s="162">
        <v>39002</v>
      </c>
      <c r="E24" s="183">
        <v>22825</v>
      </c>
      <c r="F24" s="184">
        <f t="shared" si="1"/>
        <v>29096</v>
      </c>
      <c r="G24" s="185">
        <f t="shared" si="0"/>
        <v>21548</v>
      </c>
      <c r="H24" s="163">
        <v>50</v>
      </c>
    </row>
    <row r="25" spans="1:8" x14ac:dyDescent="0.2">
      <c r="A25" s="181">
        <v>12</v>
      </c>
      <c r="B25" s="160">
        <f t="shared" si="2"/>
        <v>24</v>
      </c>
      <c r="C25" s="182">
        <v>1000</v>
      </c>
      <c r="D25" s="162">
        <v>39002</v>
      </c>
      <c r="E25" s="183">
        <v>22825</v>
      </c>
      <c r="F25" s="184">
        <f t="shared" si="1"/>
        <v>26707</v>
      </c>
      <c r="G25" s="164">
        <f t="shared" si="0"/>
        <v>19775</v>
      </c>
      <c r="H25" s="163">
        <v>50</v>
      </c>
    </row>
    <row r="26" spans="1:8" x14ac:dyDescent="0.2">
      <c r="A26" s="181">
        <v>13</v>
      </c>
      <c r="B26" s="160">
        <f t="shared" si="2"/>
        <v>26</v>
      </c>
      <c r="C26" s="182">
        <v>1000</v>
      </c>
      <c r="D26" s="162">
        <v>39002</v>
      </c>
      <c r="E26" s="183">
        <v>22825</v>
      </c>
      <c r="F26" s="184">
        <f t="shared" si="1"/>
        <v>24684</v>
      </c>
      <c r="G26" s="185">
        <f t="shared" si="0"/>
        <v>18275</v>
      </c>
      <c r="H26" s="163">
        <v>50</v>
      </c>
    </row>
    <row r="27" spans="1:8" x14ac:dyDescent="0.2">
      <c r="A27" s="181">
        <v>14</v>
      </c>
      <c r="B27" s="160">
        <f t="shared" si="2"/>
        <v>28</v>
      </c>
      <c r="C27" s="182">
        <v>1000</v>
      </c>
      <c r="D27" s="162">
        <v>39002</v>
      </c>
      <c r="E27" s="183">
        <v>22825</v>
      </c>
      <c r="F27" s="184">
        <f t="shared" si="1"/>
        <v>22951</v>
      </c>
      <c r="G27" s="164">
        <f t="shared" si="0"/>
        <v>16989</v>
      </c>
      <c r="H27" s="163">
        <v>50</v>
      </c>
    </row>
    <row r="28" spans="1:8" x14ac:dyDescent="0.2">
      <c r="A28" s="181">
        <v>15</v>
      </c>
      <c r="B28" s="160">
        <f t="shared" si="2"/>
        <v>30</v>
      </c>
      <c r="C28" s="182">
        <v>1000</v>
      </c>
      <c r="D28" s="162">
        <v>39002</v>
      </c>
      <c r="E28" s="183">
        <v>22825</v>
      </c>
      <c r="F28" s="184">
        <f t="shared" si="1"/>
        <v>21449</v>
      </c>
      <c r="G28" s="185">
        <f t="shared" si="0"/>
        <v>15875</v>
      </c>
      <c r="H28" s="163">
        <v>50</v>
      </c>
    </row>
    <row r="29" spans="1:8" x14ac:dyDescent="0.2">
      <c r="A29" s="181">
        <v>16</v>
      </c>
      <c r="B29" s="160">
        <f t="shared" si="2"/>
        <v>32</v>
      </c>
      <c r="C29" s="182">
        <v>1000</v>
      </c>
      <c r="D29" s="162">
        <v>39002</v>
      </c>
      <c r="E29" s="183">
        <v>22825</v>
      </c>
      <c r="F29" s="184">
        <f t="shared" si="1"/>
        <v>20135</v>
      </c>
      <c r="G29" s="164">
        <f t="shared" si="0"/>
        <v>14900</v>
      </c>
      <c r="H29" s="163">
        <v>50</v>
      </c>
    </row>
    <row r="30" spans="1:8" x14ac:dyDescent="0.2">
      <c r="A30" s="181">
        <v>17</v>
      </c>
      <c r="B30" s="160">
        <f t="shared" si="2"/>
        <v>34</v>
      </c>
      <c r="C30" s="182">
        <v>1000</v>
      </c>
      <c r="D30" s="162">
        <v>39002</v>
      </c>
      <c r="E30" s="183">
        <v>22825</v>
      </c>
      <c r="F30" s="184">
        <f t="shared" si="1"/>
        <v>18975</v>
      </c>
      <c r="G30" s="185">
        <f t="shared" si="0"/>
        <v>14039</v>
      </c>
      <c r="H30" s="163">
        <v>50</v>
      </c>
    </row>
    <row r="31" spans="1:8" x14ac:dyDescent="0.2">
      <c r="A31" s="181">
        <v>18</v>
      </c>
      <c r="B31" s="160">
        <f t="shared" si="2"/>
        <v>36</v>
      </c>
      <c r="C31" s="182">
        <v>1000</v>
      </c>
      <c r="D31" s="162">
        <v>39002</v>
      </c>
      <c r="E31" s="183">
        <v>22825</v>
      </c>
      <c r="F31" s="184">
        <f t="shared" si="1"/>
        <v>17944</v>
      </c>
      <c r="G31" s="164">
        <f t="shared" si="0"/>
        <v>13275</v>
      </c>
      <c r="H31" s="163">
        <v>50</v>
      </c>
    </row>
    <row r="32" spans="1:8" x14ac:dyDescent="0.2">
      <c r="A32" s="181">
        <v>19</v>
      </c>
      <c r="B32" s="160">
        <f t="shared" si="2"/>
        <v>38</v>
      </c>
      <c r="C32" s="182">
        <v>1000</v>
      </c>
      <c r="D32" s="162">
        <v>39002</v>
      </c>
      <c r="E32" s="183">
        <v>22825</v>
      </c>
      <c r="F32" s="184">
        <f t="shared" si="1"/>
        <v>17022</v>
      </c>
      <c r="G32" s="185">
        <f t="shared" si="0"/>
        <v>12590</v>
      </c>
      <c r="H32" s="163">
        <v>50</v>
      </c>
    </row>
    <row r="33" spans="1:8" x14ac:dyDescent="0.2">
      <c r="A33" s="181">
        <v>20</v>
      </c>
      <c r="B33" s="160">
        <f t="shared" si="2"/>
        <v>40</v>
      </c>
      <c r="C33" s="182">
        <v>1000</v>
      </c>
      <c r="D33" s="162">
        <v>39002</v>
      </c>
      <c r="E33" s="183">
        <v>22825</v>
      </c>
      <c r="F33" s="184">
        <f t="shared" si="1"/>
        <v>16192</v>
      </c>
      <c r="G33" s="164">
        <f t="shared" si="0"/>
        <v>11975</v>
      </c>
      <c r="H33" s="163">
        <v>50</v>
      </c>
    </row>
    <row r="34" spans="1:8" x14ac:dyDescent="0.2">
      <c r="A34" s="181">
        <v>21</v>
      </c>
      <c r="B34" s="160">
        <f t="shared" si="2"/>
        <v>42</v>
      </c>
      <c r="C34" s="182">
        <v>1000</v>
      </c>
      <c r="D34" s="162">
        <v>39002</v>
      </c>
      <c r="E34" s="183">
        <v>22825</v>
      </c>
      <c r="F34" s="184">
        <f t="shared" si="1"/>
        <v>15441</v>
      </c>
      <c r="G34" s="185">
        <f t="shared" si="0"/>
        <v>11417</v>
      </c>
      <c r="H34" s="163">
        <v>50</v>
      </c>
    </row>
    <row r="35" spans="1:8" x14ac:dyDescent="0.2">
      <c r="A35" s="181">
        <v>22</v>
      </c>
      <c r="B35" s="160">
        <f t="shared" si="2"/>
        <v>44</v>
      </c>
      <c r="C35" s="182">
        <v>1000</v>
      </c>
      <c r="D35" s="162">
        <v>39002</v>
      </c>
      <c r="E35" s="183">
        <v>22825</v>
      </c>
      <c r="F35" s="184">
        <f t="shared" si="1"/>
        <v>14758</v>
      </c>
      <c r="G35" s="164">
        <f t="shared" si="0"/>
        <v>10911</v>
      </c>
      <c r="H35" s="163">
        <v>50</v>
      </c>
    </row>
    <row r="36" spans="1:8" x14ac:dyDescent="0.2">
      <c r="A36" s="181">
        <v>23</v>
      </c>
      <c r="B36" s="160">
        <f t="shared" si="2"/>
        <v>46</v>
      </c>
      <c r="C36" s="182">
        <v>1000</v>
      </c>
      <c r="D36" s="162">
        <v>39002</v>
      </c>
      <c r="E36" s="183">
        <v>22825</v>
      </c>
      <c r="F36" s="184">
        <f t="shared" si="1"/>
        <v>14134</v>
      </c>
      <c r="G36" s="185">
        <f t="shared" si="0"/>
        <v>10448</v>
      </c>
      <c r="H36" s="163">
        <v>50</v>
      </c>
    </row>
    <row r="37" spans="1:8" x14ac:dyDescent="0.2">
      <c r="A37" s="181">
        <v>24</v>
      </c>
      <c r="B37" s="160">
        <f t="shared" si="2"/>
        <v>48</v>
      </c>
      <c r="C37" s="182">
        <v>1000</v>
      </c>
      <c r="D37" s="162">
        <v>39002</v>
      </c>
      <c r="E37" s="183">
        <v>22825</v>
      </c>
      <c r="F37" s="184">
        <f t="shared" si="1"/>
        <v>13563</v>
      </c>
      <c r="G37" s="164">
        <f t="shared" si="0"/>
        <v>10024</v>
      </c>
      <c r="H37" s="163">
        <v>50</v>
      </c>
    </row>
    <row r="38" spans="1:8" x14ac:dyDescent="0.2">
      <c r="A38" s="181">
        <v>25</v>
      </c>
      <c r="B38" s="160">
        <f t="shared" si="2"/>
        <v>50</v>
      </c>
      <c r="C38" s="182">
        <v>1000</v>
      </c>
      <c r="D38" s="162">
        <v>39002</v>
      </c>
      <c r="E38" s="183">
        <v>22825</v>
      </c>
      <c r="F38" s="184">
        <f t="shared" si="1"/>
        <v>13037</v>
      </c>
      <c r="G38" s="185">
        <f t="shared" si="0"/>
        <v>9634</v>
      </c>
      <c r="H38" s="163">
        <v>50</v>
      </c>
    </row>
    <row r="39" spans="1:8" x14ac:dyDescent="0.2">
      <c r="A39" s="181">
        <v>26</v>
      </c>
      <c r="B39" s="160">
        <f t="shared" si="2"/>
        <v>52</v>
      </c>
      <c r="C39" s="182">
        <v>1000</v>
      </c>
      <c r="D39" s="162">
        <v>39002</v>
      </c>
      <c r="E39" s="183">
        <v>22825</v>
      </c>
      <c r="F39" s="184">
        <f t="shared" si="1"/>
        <v>12552</v>
      </c>
      <c r="G39" s="164">
        <f t="shared" si="0"/>
        <v>9274</v>
      </c>
      <c r="H39" s="163">
        <v>50</v>
      </c>
    </row>
    <row r="40" spans="1:8" x14ac:dyDescent="0.2">
      <c r="A40" s="181">
        <v>27</v>
      </c>
      <c r="B40" s="160">
        <f t="shared" si="2"/>
        <v>54</v>
      </c>
      <c r="C40" s="182">
        <v>1000</v>
      </c>
      <c r="D40" s="162">
        <v>39002</v>
      </c>
      <c r="E40" s="183">
        <v>22825</v>
      </c>
      <c r="F40" s="184">
        <f t="shared" si="1"/>
        <v>12102</v>
      </c>
      <c r="G40" s="185">
        <f t="shared" si="0"/>
        <v>8941</v>
      </c>
      <c r="H40" s="163">
        <v>50</v>
      </c>
    </row>
    <row r="41" spans="1:8" x14ac:dyDescent="0.2">
      <c r="A41" s="181">
        <v>28</v>
      </c>
      <c r="B41" s="160">
        <f t="shared" si="2"/>
        <v>56</v>
      </c>
      <c r="C41" s="182">
        <v>1000</v>
      </c>
      <c r="D41" s="162">
        <v>39002</v>
      </c>
      <c r="E41" s="183">
        <v>22825</v>
      </c>
      <c r="F41" s="184">
        <f t="shared" si="1"/>
        <v>11685</v>
      </c>
      <c r="G41" s="164">
        <f t="shared" si="0"/>
        <v>8631</v>
      </c>
      <c r="H41" s="163">
        <v>50</v>
      </c>
    </row>
    <row r="42" spans="1:8" x14ac:dyDescent="0.2">
      <c r="A42" s="181">
        <v>29</v>
      </c>
      <c r="B42" s="160">
        <f t="shared" si="2"/>
        <v>58</v>
      </c>
      <c r="C42" s="182">
        <v>1000</v>
      </c>
      <c r="D42" s="162">
        <v>39002</v>
      </c>
      <c r="E42" s="183">
        <v>22825</v>
      </c>
      <c r="F42" s="184">
        <f t="shared" si="1"/>
        <v>11297</v>
      </c>
      <c r="G42" s="185">
        <f t="shared" si="0"/>
        <v>8343</v>
      </c>
      <c r="H42" s="163">
        <v>50</v>
      </c>
    </row>
    <row r="43" spans="1:8" x14ac:dyDescent="0.2">
      <c r="A43" s="181">
        <v>30</v>
      </c>
      <c r="B43" s="160">
        <f t="shared" si="2"/>
        <v>60</v>
      </c>
      <c r="C43" s="182">
        <v>1000</v>
      </c>
      <c r="D43" s="162">
        <v>39002</v>
      </c>
      <c r="E43" s="183">
        <v>22825</v>
      </c>
      <c r="F43" s="184">
        <f t="shared" si="1"/>
        <v>10934</v>
      </c>
      <c r="G43" s="164">
        <f t="shared" si="0"/>
        <v>8074</v>
      </c>
      <c r="H43" s="163">
        <v>50</v>
      </c>
    </row>
    <row r="44" spans="1:8" x14ac:dyDescent="0.2">
      <c r="A44" s="181">
        <v>31</v>
      </c>
      <c r="B44" s="160">
        <f t="shared" si="2"/>
        <v>62</v>
      </c>
      <c r="C44" s="182">
        <v>1000</v>
      </c>
      <c r="D44" s="162">
        <v>39002</v>
      </c>
      <c r="E44" s="183">
        <v>22825</v>
      </c>
      <c r="F44" s="184">
        <f t="shared" si="1"/>
        <v>10595</v>
      </c>
      <c r="G44" s="185">
        <f t="shared" si="0"/>
        <v>7823</v>
      </c>
      <c r="H44" s="163">
        <v>50</v>
      </c>
    </row>
    <row r="45" spans="1:8" x14ac:dyDescent="0.2">
      <c r="A45" s="181">
        <v>32</v>
      </c>
      <c r="B45" s="160">
        <f t="shared" si="2"/>
        <v>64</v>
      </c>
      <c r="C45" s="182">
        <v>1000</v>
      </c>
      <c r="D45" s="162">
        <v>39002</v>
      </c>
      <c r="E45" s="183">
        <v>22825</v>
      </c>
      <c r="F45" s="184">
        <f t="shared" si="1"/>
        <v>10277</v>
      </c>
      <c r="G45" s="164">
        <f t="shared" si="0"/>
        <v>7587</v>
      </c>
      <c r="H45" s="163">
        <v>50</v>
      </c>
    </row>
    <row r="46" spans="1:8" x14ac:dyDescent="0.2">
      <c r="A46" s="181">
        <v>33</v>
      </c>
      <c r="B46" s="160">
        <f t="shared" si="2"/>
        <v>66</v>
      </c>
      <c r="C46" s="182">
        <v>1000</v>
      </c>
      <c r="D46" s="162">
        <v>39002</v>
      </c>
      <c r="E46" s="183">
        <v>22825</v>
      </c>
      <c r="F46" s="184">
        <f t="shared" si="1"/>
        <v>9978</v>
      </c>
      <c r="G46" s="185">
        <f t="shared" si="0"/>
        <v>7365</v>
      </c>
      <c r="H46" s="163">
        <v>50</v>
      </c>
    </row>
    <row r="47" spans="1:8" x14ac:dyDescent="0.2">
      <c r="A47" s="181">
        <v>34</v>
      </c>
      <c r="B47" s="160">
        <f t="shared" si="2"/>
        <v>68</v>
      </c>
      <c r="C47" s="182">
        <v>1000</v>
      </c>
      <c r="D47" s="162">
        <v>39002</v>
      </c>
      <c r="E47" s="183">
        <v>22825</v>
      </c>
      <c r="F47" s="184">
        <f t="shared" si="1"/>
        <v>9697</v>
      </c>
      <c r="G47" s="164">
        <f t="shared" si="0"/>
        <v>7157</v>
      </c>
      <c r="H47" s="163">
        <v>50</v>
      </c>
    </row>
    <row r="48" spans="1:8" x14ac:dyDescent="0.2">
      <c r="A48" s="181">
        <v>35</v>
      </c>
      <c r="B48" s="160">
        <f t="shared" si="2"/>
        <v>70</v>
      </c>
      <c r="C48" s="182">
        <v>1000</v>
      </c>
      <c r="D48" s="162">
        <v>39002</v>
      </c>
      <c r="E48" s="183">
        <v>22825</v>
      </c>
      <c r="F48" s="184">
        <f t="shared" si="1"/>
        <v>9432</v>
      </c>
      <c r="G48" s="185">
        <f t="shared" si="0"/>
        <v>6960</v>
      </c>
      <c r="H48" s="163">
        <v>50</v>
      </c>
    </row>
    <row r="49" spans="1:8" x14ac:dyDescent="0.2">
      <c r="A49" s="181">
        <v>36</v>
      </c>
      <c r="B49" s="160">
        <f t="shared" si="2"/>
        <v>72</v>
      </c>
      <c r="C49" s="182">
        <v>1000</v>
      </c>
      <c r="D49" s="162">
        <v>39002</v>
      </c>
      <c r="E49" s="183">
        <v>22825</v>
      </c>
      <c r="F49" s="184">
        <f t="shared" si="1"/>
        <v>9182</v>
      </c>
      <c r="G49" s="164">
        <f t="shared" si="0"/>
        <v>6774</v>
      </c>
      <c r="H49" s="163">
        <v>50</v>
      </c>
    </row>
    <row r="50" spans="1:8" x14ac:dyDescent="0.2">
      <c r="A50" s="181">
        <v>37</v>
      </c>
      <c r="B50" s="160">
        <f t="shared" si="2"/>
        <v>74</v>
      </c>
      <c r="C50" s="182">
        <v>1000</v>
      </c>
      <c r="D50" s="162">
        <v>39002</v>
      </c>
      <c r="E50" s="183">
        <v>22825</v>
      </c>
      <c r="F50" s="184">
        <f t="shared" si="1"/>
        <v>8945</v>
      </c>
      <c r="G50" s="185">
        <f t="shared" si="0"/>
        <v>6599</v>
      </c>
      <c r="H50" s="163">
        <v>50</v>
      </c>
    </row>
    <row r="51" spans="1:8" x14ac:dyDescent="0.2">
      <c r="A51" s="181">
        <v>38</v>
      </c>
      <c r="B51" s="160">
        <f t="shared" si="2"/>
        <v>76</v>
      </c>
      <c r="C51" s="182">
        <v>1000</v>
      </c>
      <c r="D51" s="162">
        <v>39002</v>
      </c>
      <c r="E51" s="183">
        <v>22825</v>
      </c>
      <c r="F51" s="184">
        <f t="shared" si="1"/>
        <v>8720</v>
      </c>
      <c r="G51" s="164">
        <f t="shared" si="0"/>
        <v>6432</v>
      </c>
      <c r="H51" s="163">
        <v>50</v>
      </c>
    </row>
    <row r="52" spans="1:8" x14ac:dyDescent="0.2">
      <c r="A52" s="181">
        <v>39</v>
      </c>
      <c r="B52" s="160">
        <f t="shared" si="2"/>
        <v>78</v>
      </c>
      <c r="C52" s="182">
        <v>1000</v>
      </c>
      <c r="D52" s="162">
        <v>39002</v>
      </c>
      <c r="E52" s="183">
        <v>22825</v>
      </c>
      <c r="F52" s="184">
        <f t="shared" si="1"/>
        <v>8508</v>
      </c>
      <c r="G52" s="185">
        <f t="shared" si="0"/>
        <v>6274</v>
      </c>
      <c r="H52" s="163">
        <v>50</v>
      </c>
    </row>
    <row r="53" spans="1:8" x14ac:dyDescent="0.2">
      <c r="A53" s="181">
        <v>40</v>
      </c>
      <c r="B53" s="160">
        <f t="shared" si="2"/>
        <v>80</v>
      </c>
      <c r="C53" s="182">
        <v>1000</v>
      </c>
      <c r="D53" s="162">
        <v>39002</v>
      </c>
      <c r="E53" s="183">
        <v>22825</v>
      </c>
      <c r="F53" s="184">
        <f t="shared" si="1"/>
        <v>8305</v>
      </c>
      <c r="G53" s="164">
        <f t="shared" si="0"/>
        <v>6124</v>
      </c>
      <c r="H53" s="163">
        <v>50</v>
      </c>
    </row>
    <row r="54" spans="1:8" x14ac:dyDescent="0.2">
      <c r="A54" s="181">
        <v>41</v>
      </c>
      <c r="B54" s="160">
        <f t="shared" si="2"/>
        <v>82</v>
      </c>
      <c r="C54" s="182">
        <v>1000</v>
      </c>
      <c r="D54" s="162">
        <v>39002</v>
      </c>
      <c r="E54" s="183">
        <v>22825</v>
      </c>
      <c r="F54" s="184">
        <f t="shared" si="1"/>
        <v>8113</v>
      </c>
      <c r="G54" s="185">
        <f t="shared" si="0"/>
        <v>5982</v>
      </c>
      <c r="H54" s="163">
        <v>50</v>
      </c>
    </row>
    <row r="55" spans="1:8" x14ac:dyDescent="0.2">
      <c r="A55" s="181">
        <v>42</v>
      </c>
      <c r="B55" s="160">
        <f t="shared" si="2"/>
        <v>84</v>
      </c>
      <c r="C55" s="182">
        <v>1000</v>
      </c>
      <c r="D55" s="162">
        <v>39002</v>
      </c>
      <c r="E55" s="183">
        <v>22825</v>
      </c>
      <c r="F55" s="184">
        <f t="shared" si="1"/>
        <v>7930</v>
      </c>
      <c r="G55" s="164">
        <f t="shared" si="0"/>
        <v>5846</v>
      </c>
      <c r="H55" s="163">
        <v>50</v>
      </c>
    </row>
    <row r="56" spans="1:8" x14ac:dyDescent="0.2">
      <c r="A56" s="181">
        <v>43</v>
      </c>
      <c r="B56" s="160">
        <f t="shared" si="2"/>
        <v>86</v>
      </c>
      <c r="C56" s="182">
        <v>1000</v>
      </c>
      <c r="D56" s="162">
        <v>39002</v>
      </c>
      <c r="E56" s="183">
        <v>22825</v>
      </c>
      <c r="F56" s="184">
        <f t="shared" si="1"/>
        <v>7755</v>
      </c>
      <c r="G56" s="185">
        <f t="shared" si="0"/>
        <v>5716</v>
      </c>
      <c r="H56" s="163">
        <v>50</v>
      </c>
    </row>
    <row r="57" spans="1:8" x14ac:dyDescent="0.2">
      <c r="A57" s="181">
        <v>44</v>
      </c>
      <c r="B57" s="160">
        <f t="shared" si="2"/>
        <v>88</v>
      </c>
      <c r="C57" s="182">
        <v>1000</v>
      </c>
      <c r="D57" s="162">
        <v>39002</v>
      </c>
      <c r="E57" s="183">
        <v>22825</v>
      </c>
      <c r="F57" s="184">
        <f t="shared" si="1"/>
        <v>7588</v>
      </c>
      <c r="G57" s="164">
        <f t="shared" si="0"/>
        <v>5592</v>
      </c>
      <c r="H57" s="163">
        <v>50</v>
      </c>
    </row>
    <row r="58" spans="1:8" x14ac:dyDescent="0.2">
      <c r="A58" s="181">
        <v>45</v>
      </c>
      <c r="B58" s="160">
        <f>ROUND(4.7001*LN(A58)+71,2)</f>
        <v>88.89</v>
      </c>
      <c r="C58" s="182">
        <v>1000</v>
      </c>
      <c r="D58" s="162">
        <v>39002</v>
      </c>
      <c r="E58" s="183">
        <v>22825</v>
      </c>
      <c r="F58" s="184">
        <f t="shared" si="1"/>
        <v>7517</v>
      </c>
      <c r="G58" s="185">
        <f t="shared" si="0"/>
        <v>5539</v>
      </c>
      <c r="H58" s="163">
        <v>50</v>
      </c>
    </row>
    <row r="59" spans="1:8" x14ac:dyDescent="0.2">
      <c r="A59" s="181">
        <v>46</v>
      </c>
      <c r="B59" s="160">
        <f>ROUND(4.7001*LN(A59)+71,2)</f>
        <v>88.99</v>
      </c>
      <c r="C59" s="182">
        <v>1000</v>
      </c>
      <c r="D59" s="162">
        <v>39002</v>
      </c>
      <c r="E59" s="183">
        <v>22825</v>
      </c>
      <c r="F59" s="184">
        <f t="shared" si="1"/>
        <v>7509</v>
      </c>
      <c r="G59" s="164">
        <f t="shared" si="0"/>
        <v>5533</v>
      </c>
      <c r="H59" s="163">
        <v>50</v>
      </c>
    </row>
    <row r="60" spans="1:8" x14ac:dyDescent="0.2">
      <c r="A60" s="181">
        <v>47</v>
      </c>
      <c r="B60" s="160">
        <f t="shared" ref="B60:B83" si="3">ROUND(4.7001*LN(A60)+71,2)</f>
        <v>89.1</v>
      </c>
      <c r="C60" s="182">
        <v>1000</v>
      </c>
      <c r="D60" s="162">
        <v>39002</v>
      </c>
      <c r="E60" s="183">
        <v>22825</v>
      </c>
      <c r="F60" s="184">
        <f t="shared" si="1"/>
        <v>7500</v>
      </c>
      <c r="G60" s="185">
        <f t="shared" si="0"/>
        <v>5527</v>
      </c>
      <c r="H60" s="163">
        <v>50</v>
      </c>
    </row>
    <row r="61" spans="1:8" x14ac:dyDescent="0.2">
      <c r="A61" s="181">
        <v>48</v>
      </c>
      <c r="B61" s="160">
        <f t="shared" si="3"/>
        <v>89.2</v>
      </c>
      <c r="C61" s="182">
        <v>1000</v>
      </c>
      <c r="D61" s="162">
        <v>39002</v>
      </c>
      <c r="E61" s="183">
        <v>22825</v>
      </c>
      <c r="F61" s="184">
        <f t="shared" si="1"/>
        <v>7492</v>
      </c>
      <c r="G61" s="164">
        <f t="shared" si="0"/>
        <v>5521</v>
      </c>
      <c r="H61" s="163">
        <v>50</v>
      </c>
    </row>
    <row r="62" spans="1:8" x14ac:dyDescent="0.2">
      <c r="A62" s="181">
        <v>49</v>
      </c>
      <c r="B62" s="160">
        <f t="shared" si="3"/>
        <v>89.29</v>
      </c>
      <c r="C62" s="182">
        <v>1000</v>
      </c>
      <c r="D62" s="162">
        <v>39002</v>
      </c>
      <c r="E62" s="183">
        <v>22825</v>
      </c>
      <c r="F62" s="184">
        <f t="shared" si="1"/>
        <v>7485</v>
      </c>
      <c r="G62" s="185">
        <f t="shared" si="0"/>
        <v>5516</v>
      </c>
      <c r="H62" s="163">
        <v>50</v>
      </c>
    </row>
    <row r="63" spans="1:8" x14ac:dyDescent="0.2">
      <c r="A63" s="181">
        <v>50</v>
      </c>
      <c r="B63" s="160">
        <f t="shared" si="3"/>
        <v>89.39</v>
      </c>
      <c r="C63" s="182">
        <v>1000</v>
      </c>
      <c r="D63" s="162">
        <v>39002</v>
      </c>
      <c r="E63" s="183">
        <v>22825</v>
      </c>
      <c r="F63" s="184">
        <f t="shared" si="1"/>
        <v>7477</v>
      </c>
      <c r="G63" s="164">
        <f t="shared" si="0"/>
        <v>5510</v>
      </c>
      <c r="H63" s="163">
        <v>50</v>
      </c>
    </row>
    <row r="64" spans="1:8" x14ac:dyDescent="0.2">
      <c r="A64" s="181">
        <v>51</v>
      </c>
      <c r="B64" s="160">
        <f t="shared" si="3"/>
        <v>89.48</v>
      </c>
      <c r="C64" s="182">
        <v>1000</v>
      </c>
      <c r="D64" s="162">
        <v>39002</v>
      </c>
      <c r="E64" s="183">
        <v>22825</v>
      </c>
      <c r="F64" s="184">
        <f t="shared" si="1"/>
        <v>7470</v>
      </c>
      <c r="G64" s="185">
        <f t="shared" si="0"/>
        <v>5504</v>
      </c>
      <c r="H64" s="163">
        <v>50</v>
      </c>
    </row>
    <row r="65" spans="1:8" x14ac:dyDescent="0.2">
      <c r="A65" s="181">
        <v>52</v>
      </c>
      <c r="B65" s="160">
        <f t="shared" si="3"/>
        <v>89.57</v>
      </c>
      <c r="C65" s="182">
        <v>1000</v>
      </c>
      <c r="D65" s="162">
        <v>39002</v>
      </c>
      <c r="E65" s="183">
        <v>22825</v>
      </c>
      <c r="F65" s="184">
        <f t="shared" si="1"/>
        <v>7463</v>
      </c>
      <c r="G65" s="164">
        <f t="shared" si="0"/>
        <v>5499</v>
      </c>
      <c r="H65" s="163">
        <v>50</v>
      </c>
    </row>
    <row r="66" spans="1:8" x14ac:dyDescent="0.2">
      <c r="A66" s="181">
        <v>53</v>
      </c>
      <c r="B66" s="160">
        <f t="shared" si="3"/>
        <v>89.66</v>
      </c>
      <c r="C66" s="182">
        <v>1000</v>
      </c>
      <c r="D66" s="162">
        <v>39002</v>
      </c>
      <c r="E66" s="183">
        <v>22825</v>
      </c>
      <c r="F66" s="184">
        <f t="shared" si="1"/>
        <v>7456</v>
      </c>
      <c r="G66" s="185">
        <f t="shared" si="0"/>
        <v>5494</v>
      </c>
      <c r="H66" s="163">
        <v>50</v>
      </c>
    </row>
    <row r="67" spans="1:8" x14ac:dyDescent="0.2">
      <c r="A67" s="181">
        <v>54</v>
      </c>
      <c r="B67" s="160">
        <f t="shared" si="3"/>
        <v>89.75</v>
      </c>
      <c r="C67" s="182">
        <v>1000</v>
      </c>
      <c r="D67" s="162">
        <v>39002</v>
      </c>
      <c r="E67" s="183">
        <v>22825</v>
      </c>
      <c r="F67" s="184">
        <f t="shared" si="1"/>
        <v>7449</v>
      </c>
      <c r="G67" s="164">
        <f t="shared" si="0"/>
        <v>5489</v>
      </c>
      <c r="H67" s="163">
        <v>50</v>
      </c>
    </row>
    <row r="68" spans="1:8" x14ac:dyDescent="0.2">
      <c r="A68" s="181">
        <v>55</v>
      </c>
      <c r="B68" s="160">
        <f t="shared" si="3"/>
        <v>89.83</v>
      </c>
      <c r="C68" s="182">
        <v>1000</v>
      </c>
      <c r="D68" s="162">
        <v>39002</v>
      </c>
      <c r="E68" s="183">
        <v>22825</v>
      </c>
      <c r="F68" s="184">
        <f t="shared" si="1"/>
        <v>7442</v>
      </c>
      <c r="G68" s="185">
        <f t="shared" si="0"/>
        <v>5484</v>
      </c>
      <c r="H68" s="163">
        <v>50</v>
      </c>
    </row>
    <row r="69" spans="1:8" x14ac:dyDescent="0.2">
      <c r="A69" s="181">
        <v>56</v>
      </c>
      <c r="B69" s="160">
        <f t="shared" si="3"/>
        <v>89.92</v>
      </c>
      <c r="C69" s="182">
        <v>1000</v>
      </c>
      <c r="D69" s="162">
        <v>39002</v>
      </c>
      <c r="E69" s="183">
        <v>22825</v>
      </c>
      <c r="F69" s="184">
        <f t="shared" si="1"/>
        <v>7435</v>
      </c>
      <c r="G69" s="164">
        <f t="shared" si="0"/>
        <v>5479</v>
      </c>
      <c r="H69" s="163">
        <v>50</v>
      </c>
    </row>
    <row r="70" spans="1:8" x14ac:dyDescent="0.2">
      <c r="A70" s="181">
        <v>57</v>
      </c>
      <c r="B70" s="160">
        <f t="shared" si="3"/>
        <v>90</v>
      </c>
      <c r="C70" s="182">
        <v>1000</v>
      </c>
      <c r="D70" s="162">
        <v>39002</v>
      </c>
      <c r="E70" s="183">
        <v>22825</v>
      </c>
      <c r="F70" s="184">
        <f t="shared" si="1"/>
        <v>7429</v>
      </c>
      <c r="G70" s="185">
        <f t="shared" si="0"/>
        <v>5474</v>
      </c>
      <c r="H70" s="163">
        <v>50</v>
      </c>
    </row>
    <row r="71" spans="1:8" x14ac:dyDescent="0.2">
      <c r="A71" s="181">
        <v>58</v>
      </c>
      <c r="B71" s="160">
        <f t="shared" si="3"/>
        <v>90.08</v>
      </c>
      <c r="C71" s="182">
        <v>1000</v>
      </c>
      <c r="D71" s="162">
        <v>39002</v>
      </c>
      <c r="E71" s="183">
        <v>22825</v>
      </c>
      <c r="F71" s="184">
        <f t="shared" si="1"/>
        <v>7423</v>
      </c>
      <c r="G71" s="164">
        <f t="shared" si="0"/>
        <v>5470</v>
      </c>
      <c r="H71" s="163">
        <v>50</v>
      </c>
    </row>
    <row r="72" spans="1:8" x14ac:dyDescent="0.2">
      <c r="A72" s="181">
        <v>59</v>
      </c>
      <c r="B72" s="160">
        <f t="shared" si="3"/>
        <v>90.16</v>
      </c>
      <c r="C72" s="182">
        <v>1000</v>
      </c>
      <c r="D72" s="162">
        <v>39002</v>
      </c>
      <c r="E72" s="183">
        <v>22825</v>
      </c>
      <c r="F72" s="184">
        <f t="shared" si="1"/>
        <v>7417</v>
      </c>
      <c r="G72" s="185">
        <f t="shared" si="0"/>
        <v>5465</v>
      </c>
      <c r="H72" s="163">
        <v>50</v>
      </c>
    </row>
    <row r="73" spans="1:8" x14ac:dyDescent="0.2">
      <c r="A73" s="181">
        <v>60</v>
      </c>
      <c r="B73" s="160">
        <f t="shared" si="3"/>
        <v>90.24</v>
      </c>
      <c r="C73" s="182">
        <v>1000</v>
      </c>
      <c r="D73" s="162">
        <v>39002</v>
      </c>
      <c r="E73" s="183">
        <v>22825</v>
      </c>
      <c r="F73" s="184">
        <f t="shared" si="1"/>
        <v>7411</v>
      </c>
      <c r="G73" s="164">
        <f t="shared" si="0"/>
        <v>5460</v>
      </c>
      <c r="H73" s="163">
        <v>50</v>
      </c>
    </row>
    <row r="74" spans="1:8" x14ac:dyDescent="0.2">
      <c r="A74" s="181">
        <v>61</v>
      </c>
      <c r="B74" s="160">
        <f t="shared" si="3"/>
        <v>90.32</v>
      </c>
      <c r="C74" s="182">
        <v>1000</v>
      </c>
      <c r="D74" s="162">
        <v>39002</v>
      </c>
      <c r="E74" s="183">
        <v>22825</v>
      </c>
      <c r="F74" s="184">
        <f t="shared" si="1"/>
        <v>7404</v>
      </c>
      <c r="G74" s="185">
        <f t="shared" si="0"/>
        <v>5456</v>
      </c>
      <c r="H74" s="163">
        <v>50</v>
      </c>
    </row>
    <row r="75" spans="1:8" x14ac:dyDescent="0.2">
      <c r="A75" s="181">
        <v>62</v>
      </c>
      <c r="B75" s="160">
        <f t="shared" si="3"/>
        <v>90.4</v>
      </c>
      <c r="C75" s="182">
        <v>1000</v>
      </c>
      <c r="D75" s="162">
        <v>39002</v>
      </c>
      <c r="E75" s="183">
        <v>22825</v>
      </c>
      <c r="F75" s="184">
        <f t="shared" si="1"/>
        <v>7398</v>
      </c>
      <c r="G75" s="164">
        <f t="shared" si="0"/>
        <v>5451</v>
      </c>
      <c r="H75" s="163">
        <v>50</v>
      </c>
    </row>
    <row r="76" spans="1:8" x14ac:dyDescent="0.2">
      <c r="A76" s="181">
        <v>63</v>
      </c>
      <c r="B76" s="160">
        <f t="shared" si="3"/>
        <v>90.47</v>
      </c>
      <c r="C76" s="182">
        <v>1000</v>
      </c>
      <c r="D76" s="162">
        <v>39002</v>
      </c>
      <c r="E76" s="183">
        <v>22825</v>
      </c>
      <c r="F76" s="184">
        <f t="shared" si="1"/>
        <v>7393</v>
      </c>
      <c r="G76" s="185">
        <f t="shared" si="0"/>
        <v>5447</v>
      </c>
      <c r="H76" s="163">
        <v>50</v>
      </c>
    </row>
    <row r="77" spans="1:8" x14ac:dyDescent="0.2">
      <c r="A77" s="181">
        <v>64</v>
      </c>
      <c r="B77" s="160">
        <f t="shared" si="3"/>
        <v>90.55</v>
      </c>
      <c r="C77" s="182">
        <v>1000</v>
      </c>
      <c r="D77" s="162">
        <v>39002</v>
      </c>
      <c r="E77" s="183">
        <v>22825</v>
      </c>
      <c r="F77" s="184">
        <f t="shared" si="1"/>
        <v>7387</v>
      </c>
      <c r="G77" s="164">
        <f t="shared" si="0"/>
        <v>5443</v>
      </c>
      <c r="H77" s="163">
        <v>50</v>
      </c>
    </row>
    <row r="78" spans="1:8" x14ac:dyDescent="0.2">
      <c r="A78" s="181">
        <v>65</v>
      </c>
      <c r="B78" s="160">
        <f t="shared" si="3"/>
        <v>90.62</v>
      </c>
      <c r="C78" s="182">
        <v>1000</v>
      </c>
      <c r="D78" s="162">
        <v>39002</v>
      </c>
      <c r="E78" s="183">
        <v>22825</v>
      </c>
      <c r="F78" s="184">
        <f t="shared" si="1"/>
        <v>7381</v>
      </c>
      <c r="G78" s="185">
        <f t="shared" ref="G78:G113" si="4">ROUND(12*(1/B78*D78+1/C78*E78),0)</f>
        <v>5439</v>
      </c>
      <c r="H78" s="163">
        <v>50</v>
      </c>
    </row>
    <row r="79" spans="1:8" x14ac:dyDescent="0.2">
      <c r="A79" s="181">
        <v>66</v>
      </c>
      <c r="B79" s="160">
        <f t="shared" si="3"/>
        <v>90.69</v>
      </c>
      <c r="C79" s="182">
        <v>1000</v>
      </c>
      <c r="D79" s="162">
        <v>39002</v>
      </c>
      <c r="E79" s="183">
        <v>22825</v>
      </c>
      <c r="F79" s="184">
        <f t="shared" si="1"/>
        <v>7376</v>
      </c>
      <c r="G79" s="164">
        <f t="shared" si="4"/>
        <v>5435</v>
      </c>
      <c r="H79" s="163">
        <v>50</v>
      </c>
    </row>
    <row r="80" spans="1:8" x14ac:dyDescent="0.2">
      <c r="A80" s="181">
        <v>67</v>
      </c>
      <c r="B80" s="160">
        <f t="shared" si="3"/>
        <v>90.76</v>
      </c>
      <c r="C80" s="182">
        <v>1000</v>
      </c>
      <c r="D80" s="162">
        <v>39002</v>
      </c>
      <c r="E80" s="183">
        <v>22825</v>
      </c>
      <c r="F80" s="184">
        <f t="shared" si="1"/>
        <v>7370</v>
      </c>
      <c r="G80" s="185">
        <f t="shared" si="4"/>
        <v>5431</v>
      </c>
      <c r="H80" s="163">
        <v>50</v>
      </c>
    </row>
    <row r="81" spans="1:8" x14ac:dyDescent="0.2">
      <c r="A81" s="181">
        <v>68</v>
      </c>
      <c r="B81" s="160">
        <f t="shared" si="3"/>
        <v>90.83</v>
      </c>
      <c r="C81" s="182">
        <v>1000</v>
      </c>
      <c r="D81" s="162">
        <v>39002</v>
      </c>
      <c r="E81" s="183">
        <v>22825</v>
      </c>
      <c r="F81" s="184">
        <f t="shared" ref="F81:F113" si="5">ROUND(12*1.348*(1/B81*D81+1/C81*E81)+H81,0)</f>
        <v>7365</v>
      </c>
      <c r="G81" s="164">
        <f t="shared" si="4"/>
        <v>5427</v>
      </c>
      <c r="H81" s="163">
        <v>50</v>
      </c>
    </row>
    <row r="82" spans="1:8" x14ac:dyDescent="0.2">
      <c r="A82" s="181">
        <v>69</v>
      </c>
      <c r="B82" s="160">
        <f t="shared" si="3"/>
        <v>90.9</v>
      </c>
      <c r="C82" s="182">
        <v>1000</v>
      </c>
      <c r="D82" s="162">
        <v>39002</v>
      </c>
      <c r="E82" s="183">
        <v>22825</v>
      </c>
      <c r="F82" s="184">
        <f t="shared" si="5"/>
        <v>7360</v>
      </c>
      <c r="G82" s="185">
        <f t="shared" si="4"/>
        <v>5423</v>
      </c>
      <c r="H82" s="163">
        <v>50</v>
      </c>
    </row>
    <row r="83" spans="1:8" x14ac:dyDescent="0.2">
      <c r="A83" s="181">
        <v>70</v>
      </c>
      <c r="B83" s="160">
        <f t="shared" si="3"/>
        <v>90.97</v>
      </c>
      <c r="C83" s="182">
        <v>1000</v>
      </c>
      <c r="D83" s="162">
        <v>39002</v>
      </c>
      <c r="E83" s="183">
        <v>22825</v>
      </c>
      <c r="F83" s="184">
        <f t="shared" si="5"/>
        <v>7354</v>
      </c>
      <c r="G83" s="164">
        <f t="shared" si="4"/>
        <v>5419</v>
      </c>
      <c r="H83" s="163">
        <v>50</v>
      </c>
    </row>
    <row r="84" spans="1:8" x14ac:dyDescent="0.2">
      <c r="A84" s="181">
        <v>71</v>
      </c>
      <c r="B84" s="160">
        <v>91</v>
      </c>
      <c r="C84" s="182">
        <v>1000</v>
      </c>
      <c r="D84" s="162">
        <v>39002</v>
      </c>
      <c r="E84" s="183">
        <v>22825</v>
      </c>
      <c r="F84" s="184">
        <f t="shared" si="5"/>
        <v>7352</v>
      </c>
      <c r="G84" s="185">
        <f t="shared" si="4"/>
        <v>5417</v>
      </c>
      <c r="H84" s="163">
        <v>50</v>
      </c>
    </row>
    <row r="85" spans="1:8" x14ac:dyDescent="0.2">
      <c r="A85" s="181">
        <v>72</v>
      </c>
      <c r="B85" s="160">
        <v>91</v>
      </c>
      <c r="C85" s="182">
        <v>1000</v>
      </c>
      <c r="D85" s="162">
        <v>39002</v>
      </c>
      <c r="E85" s="183">
        <v>22825</v>
      </c>
      <c r="F85" s="184">
        <f t="shared" si="5"/>
        <v>7352</v>
      </c>
      <c r="G85" s="164">
        <f t="shared" si="4"/>
        <v>5417</v>
      </c>
      <c r="H85" s="163">
        <v>50</v>
      </c>
    </row>
    <row r="86" spans="1:8" x14ac:dyDescent="0.2">
      <c r="A86" s="181">
        <v>73</v>
      </c>
      <c r="B86" s="160">
        <v>91</v>
      </c>
      <c r="C86" s="182">
        <v>1000</v>
      </c>
      <c r="D86" s="162">
        <v>39002</v>
      </c>
      <c r="E86" s="183">
        <v>22825</v>
      </c>
      <c r="F86" s="184">
        <f t="shared" si="5"/>
        <v>7352</v>
      </c>
      <c r="G86" s="185">
        <f t="shared" si="4"/>
        <v>5417</v>
      </c>
      <c r="H86" s="163">
        <v>50</v>
      </c>
    </row>
    <row r="87" spans="1:8" x14ac:dyDescent="0.2">
      <c r="A87" s="181">
        <v>74</v>
      </c>
      <c r="B87" s="160">
        <v>91</v>
      </c>
      <c r="C87" s="182">
        <v>1000</v>
      </c>
      <c r="D87" s="162">
        <v>39002</v>
      </c>
      <c r="E87" s="183">
        <v>22825</v>
      </c>
      <c r="F87" s="184">
        <f t="shared" si="5"/>
        <v>7352</v>
      </c>
      <c r="G87" s="164">
        <f t="shared" si="4"/>
        <v>5417</v>
      </c>
      <c r="H87" s="163">
        <v>50</v>
      </c>
    </row>
    <row r="88" spans="1:8" x14ac:dyDescent="0.2">
      <c r="A88" s="181">
        <v>75</v>
      </c>
      <c r="B88" s="160">
        <v>91</v>
      </c>
      <c r="C88" s="182">
        <v>1000</v>
      </c>
      <c r="D88" s="162">
        <v>39002</v>
      </c>
      <c r="E88" s="183">
        <v>22825</v>
      </c>
      <c r="F88" s="184">
        <f t="shared" si="5"/>
        <v>7352</v>
      </c>
      <c r="G88" s="185">
        <f t="shared" si="4"/>
        <v>5417</v>
      </c>
      <c r="H88" s="163">
        <v>50</v>
      </c>
    </row>
    <row r="89" spans="1:8" x14ac:dyDescent="0.2">
      <c r="A89" s="181">
        <v>76</v>
      </c>
      <c r="B89" s="160">
        <v>91</v>
      </c>
      <c r="C89" s="182">
        <v>1000</v>
      </c>
      <c r="D89" s="162">
        <v>39002</v>
      </c>
      <c r="E89" s="183">
        <v>22825</v>
      </c>
      <c r="F89" s="184">
        <f t="shared" si="5"/>
        <v>7352</v>
      </c>
      <c r="G89" s="164">
        <f t="shared" si="4"/>
        <v>5417</v>
      </c>
      <c r="H89" s="163">
        <v>50</v>
      </c>
    </row>
    <row r="90" spans="1:8" x14ac:dyDescent="0.2">
      <c r="A90" s="181">
        <v>77</v>
      </c>
      <c r="B90" s="160">
        <v>91</v>
      </c>
      <c r="C90" s="182">
        <v>1000</v>
      </c>
      <c r="D90" s="162">
        <v>39002</v>
      </c>
      <c r="E90" s="183">
        <v>22825</v>
      </c>
      <c r="F90" s="184">
        <f t="shared" si="5"/>
        <v>7352</v>
      </c>
      <c r="G90" s="185">
        <f t="shared" si="4"/>
        <v>5417</v>
      </c>
      <c r="H90" s="163">
        <v>50</v>
      </c>
    </row>
    <row r="91" spans="1:8" x14ac:dyDescent="0.2">
      <c r="A91" s="181">
        <v>78</v>
      </c>
      <c r="B91" s="160">
        <v>91</v>
      </c>
      <c r="C91" s="182">
        <v>1000</v>
      </c>
      <c r="D91" s="162">
        <v>39002</v>
      </c>
      <c r="E91" s="183">
        <v>22825</v>
      </c>
      <c r="F91" s="184">
        <f t="shared" si="5"/>
        <v>7352</v>
      </c>
      <c r="G91" s="164">
        <f t="shared" si="4"/>
        <v>5417</v>
      </c>
      <c r="H91" s="163">
        <v>50</v>
      </c>
    </row>
    <row r="92" spans="1:8" x14ac:dyDescent="0.2">
      <c r="A92" s="181">
        <v>79</v>
      </c>
      <c r="B92" s="160">
        <v>91</v>
      </c>
      <c r="C92" s="182">
        <v>1000</v>
      </c>
      <c r="D92" s="162">
        <v>39002</v>
      </c>
      <c r="E92" s="183">
        <v>22825</v>
      </c>
      <c r="F92" s="184">
        <f t="shared" si="5"/>
        <v>7352</v>
      </c>
      <c r="G92" s="185">
        <f t="shared" si="4"/>
        <v>5417</v>
      </c>
      <c r="H92" s="163">
        <v>50</v>
      </c>
    </row>
    <row r="93" spans="1:8" x14ac:dyDescent="0.2">
      <c r="A93" s="181">
        <v>80</v>
      </c>
      <c r="B93" s="160">
        <v>91</v>
      </c>
      <c r="C93" s="182">
        <v>1000</v>
      </c>
      <c r="D93" s="162">
        <v>39002</v>
      </c>
      <c r="E93" s="183">
        <v>22825</v>
      </c>
      <c r="F93" s="184">
        <f t="shared" si="5"/>
        <v>7352</v>
      </c>
      <c r="G93" s="164">
        <f t="shared" si="4"/>
        <v>5417</v>
      </c>
      <c r="H93" s="163">
        <v>50</v>
      </c>
    </row>
    <row r="94" spans="1:8" x14ac:dyDescent="0.2">
      <c r="A94" s="181">
        <v>81</v>
      </c>
      <c r="B94" s="160">
        <v>91</v>
      </c>
      <c r="C94" s="182">
        <v>1000</v>
      </c>
      <c r="D94" s="162">
        <v>39002</v>
      </c>
      <c r="E94" s="183">
        <v>22825</v>
      </c>
      <c r="F94" s="184">
        <f t="shared" si="5"/>
        <v>7352</v>
      </c>
      <c r="G94" s="185">
        <f t="shared" si="4"/>
        <v>5417</v>
      </c>
      <c r="H94" s="163">
        <v>50</v>
      </c>
    </row>
    <row r="95" spans="1:8" x14ac:dyDescent="0.2">
      <c r="A95" s="181">
        <v>82</v>
      </c>
      <c r="B95" s="160">
        <v>91</v>
      </c>
      <c r="C95" s="182">
        <v>1000</v>
      </c>
      <c r="D95" s="162">
        <v>39002</v>
      </c>
      <c r="E95" s="183">
        <v>22825</v>
      </c>
      <c r="F95" s="184">
        <f t="shared" si="5"/>
        <v>7352</v>
      </c>
      <c r="G95" s="164">
        <f t="shared" si="4"/>
        <v>5417</v>
      </c>
      <c r="H95" s="163">
        <v>50</v>
      </c>
    </row>
    <row r="96" spans="1:8" x14ac:dyDescent="0.2">
      <c r="A96" s="181">
        <v>83</v>
      </c>
      <c r="B96" s="160">
        <v>91</v>
      </c>
      <c r="C96" s="182">
        <v>1000</v>
      </c>
      <c r="D96" s="162">
        <v>39002</v>
      </c>
      <c r="E96" s="183">
        <v>22825</v>
      </c>
      <c r="F96" s="184">
        <f t="shared" si="5"/>
        <v>7352</v>
      </c>
      <c r="G96" s="185">
        <f t="shared" si="4"/>
        <v>5417</v>
      </c>
      <c r="H96" s="163">
        <v>50</v>
      </c>
    </row>
    <row r="97" spans="1:8" x14ac:dyDescent="0.2">
      <c r="A97" s="181">
        <v>84</v>
      </c>
      <c r="B97" s="160">
        <v>91</v>
      </c>
      <c r="C97" s="182">
        <v>1000</v>
      </c>
      <c r="D97" s="162">
        <v>39002</v>
      </c>
      <c r="E97" s="183">
        <v>22825</v>
      </c>
      <c r="F97" s="184">
        <f t="shared" si="5"/>
        <v>7352</v>
      </c>
      <c r="G97" s="164">
        <f t="shared" si="4"/>
        <v>5417</v>
      </c>
      <c r="H97" s="163">
        <v>50</v>
      </c>
    </row>
    <row r="98" spans="1:8" x14ac:dyDescent="0.2">
      <c r="A98" s="181">
        <v>85</v>
      </c>
      <c r="B98" s="160">
        <v>91</v>
      </c>
      <c r="C98" s="182">
        <v>1000</v>
      </c>
      <c r="D98" s="162">
        <v>39002</v>
      </c>
      <c r="E98" s="183">
        <v>22825</v>
      </c>
      <c r="F98" s="184">
        <f t="shared" si="5"/>
        <v>7352</v>
      </c>
      <c r="G98" s="185">
        <f t="shared" si="4"/>
        <v>5417</v>
      </c>
      <c r="H98" s="163">
        <v>50</v>
      </c>
    </row>
    <row r="99" spans="1:8" x14ac:dyDescent="0.2">
      <c r="A99" s="181">
        <v>86</v>
      </c>
      <c r="B99" s="160">
        <v>91</v>
      </c>
      <c r="C99" s="182">
        <v>1000</v>
      </c>
      <c r="D99" s="162">
        <v>39002</v>
      </c>
      <c r="E99" s="183">
        <v>22825</v>
      </c>
      <c r="F99" s="184">
        <f t="shared" si="5"/>
        <v>7352</v>
      </c>
      <c r="G99" s="164">
        <f t="shared" si="4"/>
        <v>5417</v>
      </c>
      <c r="H99" s="163">
        <v>50</v>
      </c>
    </row>
    <row r="100" spans="1:8" x14ac:dyDescent="0.2">
      <c r="A100" s="181">
        <v>87</v>
      </c>
      <c r="B100" s="160">
        <v>91</v>
      </c>
      <c r="C100" s="182">
        <v>1000</v>
      </c>
      <c r="D100" s="162">
        <v>39002</v>
      </c>
      <c r="E100" s="183">
        <v>22825</v>
      </c>
      <c r="F100" s="184">
        <f t="shared" si="5"/>
        <v>7352</v>
      </c>
      <c r="G100" s="185">
        <f t="shared" si="4"/>
        <v>5417</v>
      </c>
      <c r="H100" s="163">
        <v>50</v>
      </c>
    </row>
    <row r="101" spans="1:8" x14ac:dyDescent="0.2">
      <c r="A101" s="181">
        <v>88</v>
      </c>
      <c r="B101" s="160">
        <v>91</v>
      </c>
      <c r="C101" s="182">
        <v>1000</v>
      </c>
      <c r="D101" s="162">
        <v>39002</v>
      </c>
      <c r="E101" s="183">
        <v>22825</v>
      </c>
      <c r="F101" s="184">
        <f t="shared" si="5"/>
        <v>7352</v>
      </c>
      <c r="G101" s="164">
        <f t="shared" si="4"/>
        <v>5417</v>
      </c>
      <c r="H101" s="163">
        <v>50</v>
      </c>
    </row>
    <row r="102" spans="1:8" x14ac:dyDescent="0.2">
      <c r="A102" s="181">
        <v>89</v>
      </c>
      <c r="B102" s="160">
        <v>91</v>
      </c>
      <c r="C102" s="182">
        <v>1000</v>
      </c>
      <c r="D102" s="162">
        <v>39002</v>
      </c>
      <c r="E102" s="183">
        <v>22825</v>
      </c>
      <c r="F102" s="184">
        <f t="shared" si="5"/>
        <v>7352</v>
      </c>
      <c r="G102" s="185">
        <f t="shared" si="4"/>
        <v>5417</v>
      </c>
      <c r="H102" s="163">
        <v>50</v>
      </c>
    </row>
    <row r="103" spans="1:8" x14ac:dyDescent="0.2">
      <c r="A103" s="181">
        <v>90</v>
      </c>
      <c r="B103" s="160">
        <v>91</v>
      </c>
      <c r="C103" s="182">
        <v>1000</v>
      </c>
      <c r="D103" s="162">
        <v>39002</v>
      </c>
      <c r="E103" s="183">
        <v>22825</v>
      </c>
      <c r="F103" s="184">
        <f t="shared" si="5"/>
        <v>7352</v>
      </c>
      <c r="G103" s="164">
        <f t="shared" si="4"/>
        <v>5417</v>
      </c>
      <c r="H103" s="163">
        <v>50</v>
      </c>
    </row>
    <row r="104" spans="1:8" x14ac:dyDescent="0.2">
      <c r="A104" s="181">
        <v>91</v>
      </c>
      <c r="B104" s="160">
        <v>91</v>
      </c>
      <c r="C104" s="182">
        <v>1000</v>
      </c>
      <c r="D104" s="162">
        <v>39002</v>
      </c>
      <c r="E104" s="183">
        <v>22825</v>
      </c>
      <c r="F104" s="184">
        <f t="shared" si="5"/>
        <v>7352</v>
      </c>
      <c r="G104" s="185">
        <f t="shared" si="4"/>
        <v>5417</v>
      </c>
      <c r="H104" s="163">
        <v>50</v>
      </c>
    </row>
    <row r="105" spans="1:8" x14ac:dyDescent="0.2">
      <c r="A105" s="181">
        <v>92</v>
      </c>
      <c r="B105" s="160">
        <v>91</v>
      </c>
      <c r="C105" s="182">
        <v>1000</v>
      </c>
      <c r="D105" s="162">
        <v>39002</v>
      </c>
      <c r="E105" s="183">
        <v>22825</v>
      </c>
      <c r="F105" s="184">
        <f t="shared" si="5"/>
        <v>7352</v>
      </c>
      <c r="G105" s="164">
        <f t="shared" si="4"/>
        <v>5417</v>
      </c>
      <c r="H105" s="163">
        <v>50</v>
      </c>
    </row>
    <row r="106" spans="1:8" x14ac:dyDescent="0.2">
      <c r="A106" s="181">
        <v>93</v>
      </c>
      <c r="B106" s="160">
        <v>91</v>
      </c>
      <c r="C106" s="182">
        <v>1000</v>
      </c>
      <c r="D106" s="162">
        <v>39002</v>
      </c>
      <c r="E106" s="183">
        <v>22825</v>
      </c>
      <c r="F106" s="184">
        <f t="shared" si="5"/>
        <v>7352</v>
      </c>
      <c r="G106" s="185">
        <f t="shared" si="4"/>
        <v>5417</v>
      </c>
      <c r="H106" s="163">
        <v>50</v>
      </c>
    </row>
    <row r="107" spans="1:8" x14ac:dyDescent="0.2">
      <c r="A107" s="181">
        <v>94</v>
      </c>
      <c r="B107" s="160">
        <v>91</v>
      </c>
      <c r="C107" s="182">
        <v>1000</v>
      </c>
      <c r="D107" s="162">
        <v>39002</v>
      </c>
      <c r="E107" s="183">
        <v>22825</v>
      </c>
      <c r="F107" s="184">
        <f t="shared" si="5"/>
        <v>7352</v>
      </c>
      <c r="G107" s="164">
        <f t="shared" si="4"/>
        <v>5417</v>
      </c>
      <c r="H107" s="163">
        <v>50</v>
      </c>
    </row>
    <row r="108" spans="1:8" x14ac:dyDescent="0.2">
      <c r="A108" s="181">
        <v>95</v>
      </c>
      <c r="B108" s="160">
        <v>91</v>
      </c>
      <c r="C108" s="182">
        <v>1000</v>
      </c>
      <c r="D108" s="162">
        <v>39002</v>
      </c>
      <c r="E108" s="183">
        <v>22825</v>
      </c>
      <c r="F108" s="184">
        <f t="shared" si="5"/>
        <v>7352</v>
      </c>
      <c r="G108" s="185">
        <f t="shared" si="4"/>
        <v>5417</v>
      </c>
      <c r="H108" s="163">
        <v>50</v>
      </c>
    </row>
    <row r="109" spans="1:8" x14ac:dyDescent="0.2">
      <c r="A109" s="181">
        <v>96</v>
      </c>
      <c r="B109" s="160">
        <v>91</v>
      </c>
      <c r="C109" s="182">
        <v>1000</v>
      </c>
      <c r="D109" s="162">
        <v>39002</v>
      </c>
      <c r="E109" s="183">
        <v>22825</v>
      </c>
      <c r="F109" s="184">
        <f t="shared" si="5"/>
        <v>7352</v>
      </c>
      <c r="G109" s="164">
        <f t="shared" si="4"/>
        <v>5417</v>
      </c>
      <c r="H109" s="163">
        <v>50</v>
      </c>
    </row>
    <row r="110" spans="1:8" x14ac:dyDescent="0.2">
      <c r="A110" s="181">
        <v>97</v>
      </c>
      <c r="B110" s="160">
        <v>91</v>
      </c>
      <c r="C110" s="182">
        <v>1000</v>
      </c>
      <c r="D110" s="162">
        <v>39002</v>
      </c>
      <c r="E110" s="183">
        <v>22825</v>
      </c>
      <c r="F110" s="184">
        <f t="shared" si="5"/>
        <v>7352</v>
      </c>
      <c r="G110" s="185">
        <f t="shared" si="4"/>
        <v>5417</v>
      </c>
      <c r="H110" s="163">
        <v>50</v>
      </c>
    </row>
    <row r="111" spans="1:8" x14ac:dyDescent="0.2">
      <c r="A111" s="181">
        <v>98</v>
      </c>
      <c r="B111" s="160">
        <v>91</v>
      </c>
      <c r="C111" s="182">
        <v>1000</v>
      </c>
      <c r="D111" s="162">
        <v>39002</v>
      </c>
      <c r="E111" s="183">
        <v>22825</v>
      </c>
      <c r="F111" s="184">
        <f t="shared" si="5"/>
        <v>7352</v>
      </c>
      <c r="G111" s="164">
        <f t="shared" si="4"/>
        <v>5417</v>
      </c>
      <c r="H111" s="163">
        <v>50</v>
      </c>
    </row>
    <row r="112" spans="1:8" x14ac:dyDescent="0.2">
      <c r="A112" s="186">
        <v>99</v>
      </c>
      <c r="B112" s="160">
        <v>91</v>
      </c>
      <c r="C112" s="187">
        <v>1000</v>
      </c>
      <c r="D112" s="162">
        <v>39002</v>
      </c>
      <c r="E112" s="183">
        <v>22825</v>
      </c>
      <c r="F112" s="184">
        <f t="shared" si="5"/>
        <v>7352</v>
      </c>
      <c r="G112" s="188">
        <f t="shared" si="4"/>
        <v>5417</v>
      </c>
      <c r="H112" s="163">
        <v>50</v>
      </c>
    </row>
    <row r="113" spans="1:8" ht="13.5" thickBot="1" x14ac:dyDescent="0.25">
      <c r="A113" s="189">
        <v>100</v>
      </c>
      <c r="B113" s="166">
        <v>91</v>
      </c>
      <c r="C113" s="190">
        <v>1000</v>
      </c>
      <c r="D113" s="168">
        <v>39002</v>
      </c>
      <c r="E113" s="169">
        <v>22825</v>
      </c>
      <c r="F113" s="191">
        <f t="shared" si="5"/>
        <v>7352</v>
      </c>
      <c r="G113" s="170">
        <f t="shared" si="4"/>
        <v>5417</v>
      </c>
      <c r="H113" s="169">
        <v>50</v>
      </c>
    </row>
  </sheetData>
  <autoFilter ref="C13:E13"/>
  <mergeCells count="5">
    <mergeCell ref="A11:B11"/>
    <mergeCell ref="B12:C12"/>
    <mergeCell ref="D12:E12"/>
    <mergeCell ref="F12:F13"/>
    <mergeCell ref="G12:H12"/>
  </mergeCells>
  <pageMargins left="0.59055118110236227" right="0.39370078740157483" top="0.98425196850393704" bottom="0.98425196850393704" header="0.51181102362204722" footer="0.51181102362204722"/>
  <pageSetup paperSize="9" fitToHeight="19" orientation="portrait" r:id="rId1"/>
  <headerFooter alignWithMargins="0">
    <oddHeader xml:space="preserve">&amp;LKrajský úřad Plzeňského kraje&amp;R19. 3. 2024
</oddHeader>
    <oddFooter>Stránka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zoomScaleNormal="100" workbookViewId="0">
      <pane ySplit="13" topLeftCell="A14" activePane="bottomLeft" state="frozenSplit"/>
      <selection activeCell="J36" sqref="J36"/>
      <selection pane="bottomLeft" activeCell="A14" sqref="A14"/>
    </sheetView>
  </sheetViews>
  <sheetFormatPr defaultRowHeight="12.75" x14ac:dyDescent="0.2"/>
  <cols>
    <col min="1" max="1" width="8.75" style="127" customWidth="1"/>
    <col min="2" max="2" width="8.375" style="127" customWidth="1"/>
    <col min="3" max="3" width="9.5" style="127" customWidth="1"/>
    <col min="4" max="4" width="11.75" style="127" customWidth="1"/>
    <col min="5" max="5" width="11.875" style="127" customWidth="1"/>
    <col min="6" max="7" width="11.25" style="127" customWidth="1"/>
    <col min="8" max="8" width="9.375" style="127" customWidth="1"/>
    <col min="9" max="9" width="14.125" style="127" customWidth="1"/>
    <col min="10" max="16384" width="9" style="127"/>
  </cols>
  <sheetData>
    <row r="1" spans="1:11" x14ac:dyDescent="0.2">
      <c r="H1" s="127" t="s">
        <v>98</v>
      </c>
    </row>
    <row r="2" spans="1:11" ht="4.5" customHeight="1" x14ac:dyDescent="0.2"/>
    <row r="3" spans="1:11" ht="20.25" x14ac:dyDescent="0.3">
      <c r="A3" s="128" t="s">
        <v>86</v>
      </c>
      <c r="C3" s="129"/>
      <c r="D3" s="129"/>
      <c r="E3" s="129"/>
      <c r="F3" s="130"/>
      <c r="G3" s="130"/>
      <c r="H3" s="131"/>
      <c r="I3" s="131"/>
    </row>
    <row r="4" spans="1:11" ht="15" x14ac:dyDescent="0.25">
      <c r="A4" s="132" t="s">
        <v>93</v>
      </c>
      <c r="B4" s="133"/>
      <c r="C4" s="133"/>
      <c r="D4" s="133"/>
      <c r="E4" s="133"/>
      <c r="F4" s="133"/>
      <c r="G4" s="133"/>
      <c r="I4" s="131"/>
      <c r="K4" s="134"/>
    </row>
    <row r="5" spans="1:11" ht="15" x14ac:dyDescent="0.25">
      <c r="A5" s="132" t="s">
        <v>99</v>
      </c>
      <c r="B5" s="133"/>
      <c r="C5" s="133"/>
      <c r="D5" s="133"/>
      <c r="E5" s="133"/>
      <c r="F5" s="133"/>
      <c r="G5" s="133"/>
      <c r="I5" s="131"/>
      <c r="K5" s="134"/>
    </row>
    <row r="6" spans="1:11" ht="5.25" customHeight="1" x14ac:dyDescent="0.25">
      <c r="A6" s="132"/>
      <c r="B6" s="133"/>
      <c r="C6" s="133"/>
      <c r="D6" s="133"/>
      <c r="E6" s="133"/>
      <c r="F6" s="133"/>
      <c r="G6" s="133"/>
      <c r="I6" s="131"/>
    </row>
    <row r="7" spans="1:11" ht="15.75" x14ac:dyDescent="0.25">
      <c r="A7" s="135"/>
      <c r="B7" s="136"/>
      <c r="C7" s="137" t="s">
        <v>4</v>
      </c>
      <c r="E7" s="138" t="s">
        <v>5</v>
      </c>
      <c r="I7" s="131"/>
    </row>
    <row r="8" spans="1:11" ht="15.75" x14ac:dyDescent="0.25">
      <c r="A8" s="139" t="s">
        <v>95</v>
      </c>
      <c r="B8" s="136"/>
      <c r="C8" s="140" t="s">
        <v>37</v>
      </c>
      <c r="D8" s="171"/>
      <c r="E8" s="172">
        <v>1000</v>
      </c>
      <c r="I8" s="131"/>
    </row>
    <row r="9" spans="1:11" ht="15.75" x14ac:dyDescent="0.25">
      <c r="A9" s="139" t="s">
        <v>96</v>
      </c>
      <c r="B9" s="136"/>
      <c r="C9" s="173" t="s">
        <v>40</v>
      </c>
      <c r="D9" s="171"/>
      <c r="E9" s="172">
        <v>1000</v>
      </c>
      <c r="I9" s="131"/>
    </row>
    <row r="10" spans="1:11" ht="15.75" x14ac:dyDescent="0.25">
      <c r="A10" s="139" t="s">
        <v>97</v>
      </c>
      <c r="B10" s="136"/>
      <c r="C10" s="174">
        <v>95</v>
      </c>
      <c r="D10" s="175"/>
      <c r="E10" s="174">
        <v>1000</v>
      </c>
      <c r="I10" s="131"/>
    </row>
    <row r="11" spans="1:11" ht="6" customHeight="1" thickBot="1" x14ac:dyDescent="0.25">
      <c r="A11" s="292"/>
      <c r="B11" s="292"/>
      <c r="C11" s="143"/>
      <c r="D11" s="144"/>
      <c r="E11" s="145"/>
      <c r="F11" s="145"/>
      <c r="G11" s="145"/>
      <c r="I11" s="131"/>
    </row>
    <row r="12" spans="1:11" ht="34.5" customHeight="1" x14ac:dyDescent="0.2">
      <c r="A12" s="146"/>
      <c r="B12" s="293" t="s">
        <v>0</v>
      </c>
      <c r="C12" s="294"/>
      <c r="D12" s="295" t="s">
        <v>1</v>
      </c>
      <c r="E12" s="296"/>
      <c r="F12" s="287" t="s">
        <v>2</v>
      </c>
      <c r="G12" s="297" t="s">
        <v>3</v>
      </c>
      <c r="H12" s="298"/>
    </row>
    <row r="13" spans="1:11" ht="45.75" thickBot="1" x14ac:dyDescent="0.25">
      <c r="A13" s="147" t="s">
        <v>84</v>
      </c>
      <c r="B13" s="148" t="s">
        <v>4</v>
      </c>
      <c r="C13" s="149" t="s">
        <v>5</v>
      </c>
      <c r="D13" s="150" t="s">
        <v>6</v>
      </c>
      <c r="E13" s="151" t="s">
        <v>85</v>
      </c>
      <c r="F13" s="288"/>
      <c r="G13" s="152" t="s">
        <v>8</v>
      </c>
      <c r="H13" s="151" t="s">
        <v>9</v>
      </c>
    </row>
    <row r="14" spans="1:11" x14ac:dyDescent="0.2">
      <c r="A14" s="176">
        <v>1</v>
      </c>
      <c r="B14" s="177">
        <f>ROUND(2.1*A14,2)</f>
        <v>2.1</v>
      </c>
      <c r="C14" s="178">
        <v>1000</v>
      </c>
      <c r="D14" s="156">
        <v>39002</v>
      </c>
      <c r="E14" s="157">
        <v>22825</v>
      </c>
      <c r="F14" s="179">
        <f>ROUND(12*1.348*(1/B14*D14+1/C14*E14)+H14,0)</f>
        <v>300846</v>
      </c>
      <c r="G14" s="180">
        <f t="shared" ref="G14:G77" si="0">ROUND(12*(1/B14*D14+1/C14*E14),0)</f>
        <v>223142</v>
      </c>
      <c r="H14" s="157">
        <v>50</v>
      </c>
    </row>
    <row r="15" spans="1:11" x14ac:dyDescent="0.2">
      <c r="A15" s="181">
        <v>2</v>
      </c>
      <c r="B15" s="160">
        <f>ROUND(2.1*A15,2)</f>
        <v>4.2</v>
      </c>
      <c r="C15" s="182">
        <v>1000</v>
      </c>
      <c r="D15" s="162">
        <v>39002</v>
      </c>
      <c r="E15" s="183">
        <v>22825</v>
      </c>
      <c r="F15" s="184">
        <f>ROUND(12*1.348*(1/B15*D15+1/C15*E15)+H15,0)</f>
        <v>150633</v>
      </c>
      <c r="G15" s="164">
        <f t="shared" si="0"/>
        <v>111708</v>
      </c>
      <c r="H15" s="163">
        <v>50</v>
      </c>
    </row>
    <row r="16" spans="1:11" x14ac:dyDescent="0.2">
      <c r="A16" s="181">
        <v>3</v>
      </c>
      <c r="B16" s="160">
        <f>ROUND(2.1*A16,2)</f>
        <v>6.3</v>
      </c>
      <c r="C16" s="182">
        <v>1000</v>
      </c>
      <c r="D16" s="162">
        <v>39002</v>
      </c>
      <c r="E16" s="183">
        <v>22825</v>
      </c>
      <c r="F16" s="184">
        <f>ROUND(12*1.348*(1/B16*D16+1/C16*E16)+H16,0)</f>
        <v>100561</v>
      </c>
      <c r="G16" s="185">
        <f t="shared" si="0"/>
        <v>74563</v>
      </c>
      <c r="H16" s="163">
        <v>50</v>
      </c>
    </row>
    <row r="17" spans="1:8" x14ac:dyDescent="0.2">
      <c r="A17" s="181">
        <v>4</v>
      </c>
      <c r="B17" s="160">
        <f t="shared" ref="B17:B57" si="1">ROUND(2.1*A17,2)</f>
        <v>8.4</v>
      </c>
      <c r="C17" s="182">
        <v>1000</v>
      </c>
      <c r="D17" s="162">
        <v>39002</v>
      </c>
      <c r="E17" s="183">
        <v>22825</v>
      </c>
      <c r="F17" s="184">
        <f t="shared" ref="F17:F80" si="2">ROUND(12*1.348*(1/B17*D17+1/C17*E17)+H17,0)</f>
        <v>75526</v>
      </c>
      <c r="G17" s="164">
        <f t="shared" si="0"/>
        <v>55991</v>
      </c>
      <c r="H17" s="163">
        <v>50</v>
      </c>
    </row>
    <row r="18" spans="1:8" x14ac:dyDescent="0.2">
      <c r="A18" s="181">
        <v>5</v>
      </c>
      <c r="B18" s="160">
        <f t="shared" si="1"/>
        <v>10.5</v>
      </c>
      <c r="C18" s="182">
        <v>1000</v>
      </c>
      <c r="D18" s="162">
        <v>39002</v>
      </c>
      <c r="E18" s="183">
        <v>22825</v>
      </c>
      <c r="F18" s="184">
        <f t="shared" si="2"/>
        <v>60505</v>
      </c>
      <c r="G18" s="185">
        <f t="shared" si="0"/>
        <v>44848</v>
      </c>
      <c r="H18" s="163">
        <v>50</v>
      </c>
    </row>
    <row r="19" spans="1:8" x14ac:dyDescent="0.2">
      <c r="A19" s="181">
        <v>6</v>
      </c>
      <c r="B19" s="160">
        <f t="shared" si="1"/>
        <v>12.6</v>
      </c>
      <c r="C19" s="182">
        <v>1000</v>
      </c>
      <c r="D19" s="162">
        <v>39002</v>
      </c>
      <c r="E19" s="183">
        <v>22825</v>
      </c>
      <c r="F19" s="184">
        <f t="shared" si="2"/>
        <v>50490</v>
      </c>
      <c r="G19" s="164">
        <f t="shared" si="0"/>
        <v>37419</v>
      </c>
      <c r="H19" s="163">
        <v>50</v>
      </c>
    </row>
    <row r="20" spans="1:8" x14ac:dyDescent="0.2">
      <c r="A20" s="181">
        <v>7</v>
      </c>
      <c r="B20" s="160">
        <f t="shared" si="1"/>
        <v>14.7</v>
      </c>
      <c r="C20" s="182">
        <v>1000</v>
      </c>
      <c r="D20" s="162">
        <v>39002</v>
      </c>
      <c r="E20" s="183">
        <v>22825</v>
      </c>
      <c r="F20" s="184">
        <f t="shared" si="2"/>
        <v>43337</v>
      </c>
      <c r="G20" s="185">
        <f t="shared" si="0"/>
        <v>32112</v>
      </c>
      <c r="H20" s="163">
        <v>50</v>
      </c>
    </row>
    <row r="21" spans="1:8" x14ac:dyDescent="0.2">
      <c r="A21" s="181">
        <v>8</v>
      </c>
      <c r="B21" s="160">
        <f t="shared" si="1"/>
        <v>16.8</v>
      </c>
      <c r="C21" s="182">
        <v>1000</v>
      </c>
      <c r="D21" s="162">
        <v>39002</v>
      </c>
      <c r="E21" s="183">
        <v>22825</v>
      </c>
      <c r="F21" s="184">
        <f t="shared" si="2"/>
        <v>37973</v>
      </c>
      <c r="G21" s="164">
        <f t="shared" si="0"/>
        <v>28132</v>
      </c>
      <c r="H21" s="163">
        <v>50</v>
      </c>
    </row>
    <row r="22" spans="1:8" x14ac:dyDescent="0.2">
      <c r="A22" s="181">
        <v>9</v>
      </c>
      <c r="B22" s="160">
        <f t="shared" si="1"/>
        <v>18.899999999999999</v>
      </c>
      <c r="C22" s="182">
        <v>1000</v>
      </c>
      <c r="D22" s="162">
        <v>39002</v>
      </c>
      <c r="E22" s="183">
        <v>22825</v>
      </c>
      <c r="F22" s="184">
        <f t="shared" si="2"/>
        <v>33800</v>
      </c>
      <c r="G22" s="185">
        <f t="shared" si="0"/>
        <v>25037</v>
      </c>
      <c r="H22" s="163">
        <v>50</v>
      </c>
    </row>
    <row r="23" spans="1:8" x14ac:dyDescent="0.2">
      <c r="A23" s="181">
        <v>10</v>
      </c>
      <c r="B23" s="160">
        <f t="shared" si="1"/>
        <v>21</v>
      </c>
      <c r="C23" s="182">
        <v>1000</v>
      </c>
      <c r="D23" s="162">
        <v>39002</v>
      </c>
      <c r="E23" s="183">
        <v>22825</v>
      </c>
      <c r="F23" s="184">
        <f t="shared" si="2"/>
        <v>30462</v>
      </c>
      <c r="G23" s="164">
        <f t="shared" si="0"/>
        <v>22561</v>
      </c>
      <c r="H23" s="163">
        <v>50</v>
      </c>
    </row>
    <row r="24" spans="1:8" x14ac:dyDescent="0.2">
      <c r="A24" s="181">
        <v>11</v>
      </c>
      <c r="B24" s="160">
        <f t="shared" si="1"/>
        <v>23.1</v>
      </c>
      <c r="C24" s="182">
        <v>1000</v>
      </c>
      <c r="D24" s="162">
        <v>39002</v>
      </c>
      <c r="E24" s="183">
        <v>22825</v>
      </c>
      <c r="F24" s="184">
        <f t="shared" si="2"/>
        <v>27731</v>
      </c>
      <c r="G24" s="185">
        <f t="shared" si="0"/>
        <v>20535</v>
      </c>
      <c r="H24" s="163">
        <v>50</v>
      </c>
    </row>
    <row r="25" spans="1:8" x14ac:dyDescent="0.2">
      <c r="A25" s="181">
        <v>12</v>
      </c>
      <c r="B25" s="160">
        <f t="shared" si="1"/>
        <v>25.2</v>
      </c>
      <c r="C25" s="182">
        <v>1000</v>
      </c>
      <c r="D25" s="162">
        <v>39002</v>
      </c>
      <c r="E25" s="183">
        <v>22825</v>
      </c>
      <c r="F25" s="184">
        <f t="shared" si="2"/>
        <v>25455</v>
      </c>
      <c r="G25" s="164">
        <f t="shared" si="0"/>
        <v>18846</v>
      </c>
      <c r="H25" s="163">
        <v>50</v>
      </c>
    </row>
    <row r="26" spans="1:8" x14ac:dyDescent="0.2">
      <c r="A26" s="181">
        <v>13</v>
      </c>
      <c r="B26" s="160">
        <f t="shared" si="1"/>
        <v>27.3</v>
      </c>
      <c r="C26" s="182">
        <v>1000</v>
      </c>
      <c r="D26" s="162">
        <v>39002</v>
      </c>
      <c r="E26" s="183">
        <v>22825</v>
      </c>
      <c r="F26" s="184">
        <f t="shared" si="2"/>
        <v>23529</v>
      </c>
      <c r="G26" s="185">
        <f t="shared" si="0"/>
        <v>17418</v>
      </c>
      <c r="H26" s="163">
        <v>50</v>
      </c>
    </row>
    <row r="27" spans="1:8" x14ac:dyDescent="0.2">
      <c r="A27" s="181">
        <v>14</v>
      </c>
      <c r="B27" s="160">
        <f t="shared" si="1"/>
        <v>29.4</v>
      </c>
      <c r="C27" s="182">
        <v>1000</v>
      </c>
      <c r="D27" s="162">
        <v>39002</v>
      </c>
      <c r="E27" s="183">
        <v>22825</v>
      </c>
      <c r="F27" s="184">
        <f t="shared" si="2"/>
        <v>21878</v>
      </c>
      <c r="G27" s="164">
        <f t="shared" si="0"/>
        <v>16193</v>
      </c>
      <c r="H27" s="163">
        <v>50</v>
      </c>
    </row>
    <row r="28" spans="1:8" x14ac:dyDescent="0.2">
      <c r="A28" s="181">
        <v>15</v>
      </c>
      <c r="B28" s="160">
        <f t="shared" si="1"/>
        <v>31.5</v>
      </c>
      <c r="C28" s="182">
        <v>1000</v>
      </c>
      <c r="D28" s="162">
        <v>39002</v>
      </c>
      <c r="E28" s="183">
        <v>22825</v>
      </c>
      <c r="F28" s="184">
        <f t="shared" si="2"/>
        <v>20448</v>
      </c>
      <c r="G28" s="185">
        <f t="shared" si="0"/>
        <v>15132</v>
      </c>
      <c r="H28" s="163">
        <v>50</v>
      </c>
    </row>
    <row r="29" spans="1:8" x14ac:dyDescent="0.2">
      <c r="A29" s="181">
        <v>16</v>
      </c>
      <c r="B29" s="160">
        <f t="shared" si="1"/>
        <v>33.6</v>
      </c>
      <c r="C29" s="182">
        <v>1000</v>
      </c>
      <c r="D29" s="162">
        <v>39002</v>
      </c>
      <c r="E29" s="183">
        <v>22825</v>
      </c>
      <c r="F29" s="184">
        <f t="shared" si="2"/>
        <v>19196</v>
      </c>
      <c r="G29" s="164">
        <f t="shared" si="0"/>
        <v>14203</v>
      </c>
      <c r="H29" s="163">
        <v>50</v>
      </c>
    </row>
    <row r="30" spans="1:8" x14ac:dyDescent="0.2">
      <c r="A30" s="181">
        <v>17</v>
      </c>
      <c r="B30" s="160">
        <f t="shared" si="1"/>
        <v>35.700000000000003</v>
      </c>
      <c r="C30" s="182">
        <v>1000</v>
      </c>
      <c r="D30" s="162">
        <v>39002</v>
      </c>
      <c r="E30" s="183">
        <v>22825</v>
      </c>
      <c r="F30" s="184">
        <f t="shared" si="2"/>
        <v>18091</v>
      </c>
      <c r="G30" s="185">
        <f t="shared" si="0"/>
        <v>13384</v>
      </c>
      <c r="H30" s="163">
        <v>50</v>
      </c>
    </row>
    <row r="31" spans="1:8" x14ac:dyDescent="0.2">
      <c r="A31" s="181">
        <v>18</v>
      </c>
      <c r="B31" s="160">
        <f t="shared" si="1"/>
        <v>37.799999999999997</v>
      </c>
      <c r="C31" s="182">
        <v>1000</v>
      </c>
      <c r="D31" s="162">
        <v>39002</v>
      </c>
      <c r="E31" s="183">
        <v>22825</v>
      </c>
      <c r="F31" s="184">
        <f t="shared" si="2"/>
        <v>17110</v>
      </c>
      <c r="G31" s="164">
        <f t="shared" si="0"/>
        <v>12655</v>
      </c>
      <c r="H31" s="163">
        <v>50</v>
      </c>
    </row>
    <row r="32" spans="1:8" x14ac:dyDescent="0.2">
      <c r="A32" s="181">
        <v>19</v>
      </c>
      <c r="B32" s="160">
        <f t="shared" si="1"/>
        <v>39.9</v>
      </c>
      <c r="C32" s="182">
        <v>1000</v>
      </c>
      <c r="D32" s="162">
        <v>39002</v>
      </c>
      <c r="E32" s="183">
        <v>22825</v>
      </c>
      <c r="F32" s="184">
        <f t="shared" si="2"/>
        <v>16231</v>
      </c>
      <c r="G32" s="185">
        <f t="shared" si="0"/>
        <v>12004</v>
      </c>
      <c r="H32" s="163">
        <v>50</v>
      </c>
    </row>
    <row r="33" spans="1:8" x14ac:dyDescent="0.2">
      <c r="A33" s="181">
        <v>20</v>
      </c>
      <c r="B33" s="160">
        <f t="shared" si="1"/>
        <v>42</v>
      </c>
      <c r="C33" s="182">
        <v>1000</v>
      </c>
      <c r="D33" s="162">
        <v>39002</v>
      </c>
      <c r="E33" s="183">
        <v>22825</v>
      </c>
      <c r="F33" s="184">
        <f t="shared" si="2"/>
        <v>15441</v>
      </c>
      <c r="G33" s="164">
        <f t="shared" si="0"/>
        <v>11417</v>
      </c>
      <c r="H33" s="163">
        <v>50</v>
      </c>
    </row>
    <row r="34" spans="1:8" x14ac:dyDescent="0.2">
      <c r="A34" s="181">
        <v>21</v>
      </c>
      <c r="B34" s="160">
        <f t="shared" si="1"/>
        <v>44.1</v>
      </c>
      <c r="C34" s="182">
        <v>1000</v>
      </c>
      <c r="D34" s="162">
        <v>39002</v>
      </c>
      <c r="E34" s="183">
        <v>22825</v>
      </c>
      <c r="F34" s="184">
        <f t="shared" si="2"/>
        <v>14725</v>
      </c>
      <c r="G34" s="185">
        <f t="shared" si="0"/>
        <v>10887</v>
      </c>
      <c r="H34" s="163">
        <v>50</v>
      </c>
    </row>
    <row r="35" spans="1:8" x14ac:dyDescent="0.2">
      <c r="A35" s="181">
        <v>22</v>
      </c>
      <c r="B35" s="160">
        <f t="shared" si="1"/>
        <v>46.2</v>
      </c>
      <c r="C35" s="182">
        <v>1000</v>
      </c>
      <c r="D35" s="162">
        <v>39002</v>
      </c>
      <c r="E35" s="183">
        <v>22825</v>
      </c>
      <c r="F35" s="184">
        <f t="shared" si="2"/>
        <v>14075</v>
      </c>
      <c r="G35" s="164">
        <f t="shared" si="0"/>
        <v>10404</v>
      </c>
      <c r="H35" s="163">
        <v>50</v>
      </c>
    </row>
    <row r="36" spans="1:8" x14ac:dyDescent="0.2">
      <c r="A36" s="181">
        <v>23</v>
      </c>
      <c r="B36" s="160">
        <f t="shared" si="1"/>
        <v>48.3</v>
      </c>
      <c r="C36" s="182">
        <v>1000</v>
      </c>
      <c r="D36" s="162">
        <v>39002</v>
      </c>
      <c r="E36" s="183">
        <v>22825</v>
      </c>
      <c r="F36" s="184">
        <f t="shared" si="2"/>
        <v>13481</v>
      </c>
      <c r="G36" s="185">
        <f t="shared" si="0"/>
        <v>9964</v>
      </c>
      <c r="H36" s="163">
        <v>50</v>
      </c>
    </row>
    <row r="37" spans="1:8" x14ac:dyDescent="0.2">
      <c r="A37" s="181">
        <v>24</v>
      </c>
      <c r="B37" s="160">
        <f t="shared" si="1"/>
        <v>50.4</v>
      </c>
      <c r="C37" s="182">
        <v>1000</v>
      </c>
      <c r="D37" s="162">
        <v>39002</v>
      </c>
      <c r="E37" s="183">
        <v>22825</v>
      </c>
      <c r="F37" s="184">
        <f t="shared" si="2"/>
        <v>12937</v>
      </c>
      <c r="G37" s="164">
        <f t="shared" si="0"/>
        <v>9560</v>
      </c>
      <c r="H37" s="163">
        <v>50</v>
      </c>
    </row>
    <row r="38" spans="1:8" x14ac:dyDescent="0.2">
      <c r="A38" s="181">
        <v>25</v>
      </c>
      <c r="B38" s="160">
        <f t="shared" si="1"/>
        <v>52.5</v>
      </c>
      <c r="C38" s="182">
        <v>1000</v>
      </c>
      <c r="D38" s="162">
        <v>39002</v>
      </c>
      <c r="E38" s="183">
        <v>22825</v>
      </c>
      <c r="F38" s="184">
        <f t="shared" si="2"/>
        <v>12436</v>
      </c>
      <c r="G38" s="185">
        <f t="shared" si="0"/>
        <v>9189</v>
      </c>
      <c r="H38" s="163">
        <v>50</v>
      </c>
    </row>
    <row r="39" spans="1:8" x14ac:dyDescent="0.2">
      <c r="A39" s="181">
        <v>26</v>
      </c>
      <c r="B39" s="160">
        <f t="shared" si="1"/>
        <v>54.6</v>
      </c>
      <c r="C39" s="182">
        <v>1000</v>
      </c>
      <c r="D39" s="162">
        <v>39002</v>
      </c>
      <c r="E39" s="183">
        <v>22825</v>
      </c>
      <c r="F39" s="184">
        <f t="shared" si="2"/>
        <v>11974</v>
      </c>
      <c r="G39" s="164">
        <f t="shared" si="0"/>
        <v>8846</v>
      </c>
      <c r="H39" s="163">
        <v>50</v>
      </c>
    </row>
    <row r="40" spans="1:8" x14ac:dyDescent="0.2">
      <c r="A40" s="181">
        <v>27</v>
      </c>
      <c r="B40" s="160">
        <f t="shared" si="1"/>
        <v>56.7</v>
      </c>
      <c r="C40" s="182">
        <v>1000</v>
      </c>
      <c r="D40" s="162">
        <v>39002</v>
      </c>
      <c r="E40" s="183">
        <v>22825</v>
      </c>
      <c r="F40" s="184">
        <f t="shared" si="2"/>
        <v>11546</v>
      </c>
      <c r="G40" s="185">
        <f t="shared" si="0"/>
        <v>8528</v>
      </c>
      <c r="H40" s="163">
        <v>50</v>
      </c>
    </row>
    <row r="41" spans="1:8" x14ac:dyDescent="0.2">
      <c r="A41" s="181">
        <v>28</v>
      </c>
      <c r="B41" s="160">
        <f t="shared" si="1"/>
        <v>58.8</v>
      </c>
      <c r="C41" s="182">
        <v>1000</v>
      </c>
      <c r="D41" s="162">
        <v>39002</v>
      </c>
      <c r="E41" s="183">
        <v>22825</v>
      </c>
      <c r="F41" s="184">
        <f t="shared" si="2"/>
        <v>11149</v>
      </c>
      <c r="G41" s="164">
        <f t="shared" si="0"/>
        <v>8233</v>
      </c>
      <c r="H41" s="163">
        <v>50</v>
      </c>
    </row>
    <row r="42" spans="1:8" x14ac:dyDescent="0.2">
      <c r="A42" s="181">
        <v>29</v>
      </c>
      <c r="B42" s="160">
        <f t="shared" si="1"/>
        <v>60.9</v>
      </c>
      <c r="C42" s="182">
        <v>1000</v>
      </c>
      <c r="D42" s="162">
        <v>39002</v>
      </c>
      <c r="E42" s="183">
        <v>22825</v>
      </c>
      <c r="F42" s="184">
        <f t="shared" si="2"/>
        <v>10779</v>
      </c>
      <c r="G42" s="185">
        <f t="shared" si="0"/>
        <v>7959</v>
      </c>
      <c r="H42" s="163">
        <v>50</v>
      </c>
    </row>
    <row r="43" spans="1:8" x14ac:dyDescent="0.2">
      <c r="A43" s="181">
        <v>30</v>
      </c>
      <c r="B43" s="160">
        <f t="shared" si="1"/>
        <v>63</v>
      </c>
      <c r="C43" s="182">
        <v>1000</v>
      </c>
      <c r="D43" s="162">
        <v>39002</v>
      </c>
      <c r="E43" s="183">
        <v>22825</v>
      </c>
      <c r="F43" s="184">
        <f t="shared" si="2"/>
        <v>10433</v>
      </c>
      <c r="G43" s="164">
        <f t="shared" si="0"/>
        <v>7703</v>
      </c>
      <c r="H43" s="163">
        <v>50</v>
      </c>
    </row>
    <row r="44" spans="1:8" x14ac:dyDescent="0.2">
      <c r="A44" s="181">
        <v>31</v>
      </c>
      <c r="B44" s="160">
        <f t="shared" si="1"/>
        <v>65.099999999999994</v>
      </c>
      <c r="C44" s="182">
        <v>1000</v>
      </c>
      <c r="D44" s="162">
        <v>39002</v>
      </c>
      <c r="E44" s="183">
        <v>22825</v>
      </c>
      <c r="F44" s="184">
        <f t="shared" si="2"/>
        <v>10110</v>
      </c>
      <c r="G44" s="185">
        <f t="shared" si="0"/>
        <v>7463</v>
      </c>
      <c r="H44" s="163">
        <v>50</v>
      </c>
    </row>
    <row r="45" spans="1:8" x14ac:dyDescent="0.2">
      <c r="A45" s="181">
        <v>32</v>
      </c>
      <c r="B45" s="160">
        <f t="shared" si="1"/>
        <v>67.2</v>
      </c>
      <c r="C45" s="182">
        <v>1000</v>
      </c>
      <c r="D45" s="162">
        <v>39002</v>
      </c>
      <c r="E45" s="183">
        <v>22825</v>
      </c>
      <c r="F45" s="184">
        <f t="shared" si="2"/>
        <v>9808</v>
      </c>
      <c r="G45" s="164">
        <f t="shared" si="0"/>
        <v>7239</v>
      </c>
      <c r="H45" s="163">
        <v>50</v>
      </c>
    </row>
    <row r="46" spans="1:8" x14ac:dyDescent="0.2">
      <c r="A46" s="181">
        <v>33</v>
      </c>
      <c r="B46" s="160">
        <f t="shared" si="1"/>
        <v>69.3</v>
      </c>
      <c r="C46" s="182">
        <v>1000</v>
      </c>
      <c r="D46" s="162">
        <v>39002</v>
      </c>
      <c r="E46" s="183">
        <v>22825</v>
      </c>
      <c r="F46" s="184">
        <f t="shared" si="2"/>
        <v>9523</v>
      </c>
      <c r="G46" s="185">
        <f t="shared" si="0"/>
        <v>7027</v>
      </c>
      <c r="H46" s="163">
        <v>50</v>
      </c>
    </row>
    <row r="47" spans="1:8" x14ac:dyDescent="0.2">
      <c r="A47" s="181">
        <v>34</v>
      </c>
      <c r="B47" s="160">
        <f t="shared" si="1"/>
        <v>71.400000000000006</v>
      </c>
      <c r="C47" s="182">
        <v>1000</v>
      </c>
      <c r="D47" s="162">
        <v>39002</v>
      </c>
      <c r="E47" s="183">
        <v>22825</v>
      </c>
      <c r="F47" s="184">
        <f t="shared" si="2"/>
        <v>9255</v>
      </c>
      <c r="G47" s="164">
        <f t="shared" si="0"/>
        <v>6829</v>
      </c>
      <c r="H47" s="163">
        <v>50</v>
      </c>
    </row>
    <row r="48" spans="1:8" x14ac:dyDescent="0.2">
      <c r="A48" s="181">
        <v>35</v>
      </c>
      <c r="B48" s="160">
        <f t="shared" si="1"/>
        <v>73.5</v>
      </c>
      <c r="C48" s="182">
        <v>1000</v>
      </c>
      <c r="D48" s="162">
        <v>39002</v>
      </c>
      <c r="E48" s="183">
        <v>22825</v>
      </c>
      <c r="F48" s="184">
        <f t="shared" si="2"/>
        <v>9003</v>
      </c>
      <c r="G48" s="185">
        <f t="shared" si="0"/>
        <v>6642</v>
      </c>
      <c r="H48" s="163">
        <v>50</v>
      </c>
    </row>
    <row r="49" spans="1:8" x14ac:dyDescent="0.2">
      <c r="A49" s="181">
        <v>36</v>
      </c>
      <c r="B49" s="160">
        <f t="shared" si="1"/>
        <v>75.599999999999994</v>
      </c>
      <c r="C49" s="182">
        <v>1000</v>
      </c>
      <c r="D49" s="162">
        <v>39002</v>
      </c>
      <c r="E49" s="183">
        <v>22825</v>
      </c>
      <c r="F49" s="184">
        <f t="shared" si="2"/>
        <v>8764</v>
      </c>
      <c r="G49" s="164">
        <f t="shared" si="0"/>
        <v>6465</v>
      </c>
      <c r="H49" s="163">
        <v>50</v>
      </c>
    </row>
    <row r="50" spans="1:8" x14ac:dyDescent="0.2">
      <c r="A50" s="181">
        <v>37</v>
      </c>
      <c r="B50" s="160">
        <f t="shared" si="1"/>
        <v>77.7</v>
      </c>
      <c r="C50" s="182">
        <v>1000</v>
      </c>
      <c r="D50" s="162">
        <v>39002</v>
      </c>
      <c r="E50" s="183">
        <v>22825</v>
      </c>
      <c r="F50" s="184">
        <f t="shared" si="2"/>
        <v>8539</v>
      </c>
      <c r="G50" s="185">
        <f t="shared" si="0"/>
        <v>6297</v>
      </c>
      <c r="H50" s="163">
        <v>50</v>
      </c>
    </row>
    <row r="51" spans="1:8" x14ac:dyDescent="0.2">
      <c r="A51" s="181">
        <v>38</v>
      </c>
      <c r="B51" s="160">
        <f t="shared" si="1"/>
        <v>79.8</v>
      </c>
      <c r="C51" s="182">
        <v>1000</v>
      </c>
      <c r="D51" s="162">
        <v>39002</v>
      </c>
      <c r="E51" s="183">
        <v>22825</v>
      </c>
      <c r="F51" s="184">
        <f t="shared" si="2"/>
        <v>8325</v>
      </c>
      <c r="G51" s="164">
        <f t="shared" si="0"/>
        <v>6139</v>
      </c>
      <c r="H51" s="163">
        <v>50</v>
      </c>
    </row>
    <row r="52" spans="1:8" x14ac:dyDescent="0.2">
      <c r="A52" s="181">
        <v>39</v>
      </c>
      <c r="B52" s="160">
        <f t="shared" si="1"/>
        <v>81.900000000000006</v>
      </c>
      <c r="C52" s="182">
        <v>1000</v>
      </c>
      <c r="D52" s="162">
        <v>39002</v>
      </c>
      <c r="E52" s="183">
        <v>22825</v>
      </c>
      <c r="F52" s="184">
        <f t="shared" si="2"/>
        <v>8122</v>
      </c>
      <c r="G52" s="185">
        <f t="shared" si="0"/>
        <v>5988</v>
      </c>
      <c r="H52" s="163">
        <v>50</v>
      </c>
    </row>
    <row r="53" spans="1:8" x14ac:dyDescent="0.2">
      <c r="A53" s="181">
        <v>40</v>
      </c>
      <c r="B53" s="160">
        <f t="shared" si="1"/>
        <v>84</v>
      </c>
      <c r="C53" s="182">
        <v>1000</v>
      </c>
      <c r="D53" s="162">
        <v>39002</v>
      </c>
      <c r="E53" s="183">
        <v>22825</v>
      </c>
      <c r="F53" s="184">
        <f t="shared" si="2"/>
        <v>7930</v>
      </c>
      <c r="G53" s="164">
        <f t="shared" si="0"/>
        <v>5846</v>
      </c>
      <c r="H53" s="163">
        <v>50</v>
      </c>
    </row>
    <row r="54" spans="1:8" x14ac:dyDescent="0.2">
      <c r="A54" s="181">
        <v>41</v>
      </c>
      <c r="B54" s="160">
        <f t="shared" si="1"/>
        <v>86.1</v>
      </c>
      <c r="C54" s="182">
        <v>1000</v>
      </c>
      <c r="D54" s="162">
        <v>39002</v>
      </c>
      <c r="E54" s="183">
        <v>22825</v>
      </c>
      <c r="F54" s="184">
        <f t="shared" si="2"/>
        <v>7747</v>
      </c>
      <c r="G54" s="185">
        <f t="shared" si="0"/>
        <v>5710</v>
      </c>
      <c r="H54" s="163">
        <v>50</v>
      </c>
    </row>
    <row r="55" spans="1:8" x14ac:dyDescent="0.2">
      <c r="A55" s="181">
        <v>42</v>
      </c>
      <c r="B55" s="160">
        <f t="shared" si="1"/>
        <v>88.2</v>
      </c>
      <c r="C55" s="182">
        <v>1000</v>
      </c>
      <c r="D55" s="162">
        <v>39002</v>
      </c>
      <c r="E55" s="183">
        <v>22825</v>
      </c>
      <c r="F55" s="184">
        <f t="shared" si="2"/>
        <v>7572</v>
      </c>
      <c r="G55" s="164">
        <f t="shared" si="0"/>
        <v>5580</v>
      </c>
      <c r="H55" s="163">
        <v>50</v>
      </c>
    </row>
    <row r="56" spans="1:8" x14ac:dyDescent="0.2">
      <c r="A56" s="181">
        <v>43</v>
      </c>
      <c r="B56" s="160">
        <f t="shared" si="1"/>
        <v>90.3</v>
      </c>
      <c r="C56" s="182">
        <v>1000</v>
      </c>
      <c r="D56" s="162">
        <v>39002</v>
      </c>
      <c r="E56" s="183">
        <v>22825</v>
      </c>
      <c r="F56" s="184">
        <f t="shared" si="2"/>
        <v>7406</v>
      </c>
      <c r="G56" s="185">
        <f t="shared" si="0"/>
        <v>5457</v>
      </c>
      <c r="H56" s="163">
        <v>50</v>
      </c>
    </row>
    <row r="57" spans="1:8" x14ac:dyDescent="0.2">
      <c r="A57" s="181">
        <v>44</v>
      </c>
      <c r="B57" s="160">
        <f t="shared" si="1"/>
        <v>92.4</v>
      </c>
      <c r="C57" s="182">
        <v>1000</v>
      </c>
      <c r="D57" s="162">
        <v>39002</v>
      </c>
      <c r="E57" s="183">
        <v>22825</v>
      </c>
      <c r="F57" s="184">
        <f t="shared" si="2"/>
        <v>7247</v>
      </c>
      <c r="G57" s="164">
        <f t="shared" si="0"/>
        <v>5339</v>
      </c>
      <c r="H57" s="163">
        <v>50</v>
      </c>
    </row>
    <row r="58" spans="1:8" x14ac:dyDescent="0.2">
      <c r="A58" s="181">
        <v>45</v>
      </c>
      <c r="B58" s="160">
        <f>ROUND(4.7001*LN(A58)+75,2)</f>
        <v>92.89</v>
      </c>
      <c r="C58" s="182">
        <v>1000</v>
      </c>
      <c r="D58" s="162">
        <v>39002</v>
      </c>
      <c r="E58" s="183">
        <v>22825</v>
      </c>
      <c r="F58" s="184">
        <f t="shared" si="2"/>
        <v>7211</v>
      </c>
      <c r="G58" s="185">
        <f t="shared" si="0"/>
        <v>5312</v>
      </c>
      <c r="H58" s="163">
        <v>50</v>
      </c>
    </row>
    <row r="59" spans="1:8" x14ac:dyDescent="0.2">
      <c r="A59" s="181">
        <v>46</v>
      </c>
      <c r="B59" s="160">
        <f>ROUND(4.7001*LN(A59)+75,2)</f>
        <v>92.99</v>
      </c>
      <c r="C59" s="182">
        <v>1000</v>
      </c>
      <c r="D59" s="162">
        <v>39002</v>
      </c>
      <c r="E59" s="183">
        <v>22825</v>
      </c>
      <c r="F59" s="184">
        <f t="shared" si="2"/>
        <v>7204</v>
      </c>
      <c r="G59" s="164">
        <f t="shared" si="0"/>
        <v>5307</v>
      </c>
      <c r="H59" s="163">
        <v>50</v>
      </c>
    </row>
    <row r="60" spans="1:8" x14ac:dyDescent="0.2">
      <c r="A60" s="181">
        <v>47</v>
      </c>
      <c r="B60" s="160">
        <f t="shared" ref="B60:B83" si="3">ROUND(4.7001*LN(A60)+75,2)</f>
        <v>93.1</v>
      </c>
      <c r="C60" s="182">
        <v>1000</v>
      </c>
      <c r="D60" s="162">
        <v>39002</v>
      </c>
      <c r="E60" s="183">
        <v>22825</v>
      </c>
      <c r="F60" s="184">
        <f t="shared" si="2"/>
        <v>7196</v>
      </c>
      <c r="G60" s="185">
        <f t="shared" si="0"/>
        <v>5301</v>
      </c>
      <c r="H60" s="163">
        <v>50</v>
      </c>
    </row>
    <row r="61" spans="1:8" x14ac:dyDescent="0.2">
      <c r="A61" s="181">
        <v>48</v>
      </c>
      <c r="B61" s="160">
        <f t="shared" si="3"/>
        <v>93.2</v>
      </c>
      <c r="C61" s="182">
        <v>1000</v>
      </c>
      <c r="D61" s="162">
        <v>39002</v>
      </c>
      <c r="E61" s="183">
        <v>22825</v>
      </c>
      <c r="F61" s="184">
        <f t="shared" si="2"/>
        <v>7188</v>
      </c>
      <c r="G61" s="164">
        <f t="shared" si="0"/>
        <v>5296</v>
      </c>
      <c r="H61" s="163">
        <v>50</v>
      </c>
    </row>
    <row r="62" spans="1:8" x14ac:dyDescent="0.2">
      <c r="A62" s="181">
        <v>49</v>
      </c>
      <c r="B62" s="160">
        <f t="shared" si="3"/>
        <v>93.29</v>
      </c>
      <c r="C62" s="182">
        <v>1000</v>
      </c>
      <c r="D62" s="162">
        <v>39002</v>
      </c>
      <c r="E62" s="183">
        <v>22825</v>
      </c>
      <c r="F62" s="184">
        <f t="shared" si="2"/>
        <v>7182</v>
      </c>
      <c r="G62" s="185">
        <f t="shared" si="0"/>
        <v>5291</v>
      </c>
      <c r="H62" s="163">
        <v>50</v>
      </c>
    </row>
    <row r="63" spans="1:8" x14ac:dyDescent="0.2">
      <c r="A63" s="181">
        <v>50</v>
      </c>
      <c r="B63" s="160">
        <f t="shared" si="3"/>
        <v>93.39</v>
      </c>
      <c r="C63" s="182">
        <v>1000</v>
      </c>
      <c r="D63" s="162">
        <v>39002</v>
      </c>
      <c r="E63" s="183">
        <v>22825</v>
      </c>
      <c r="F63" s="184">
        <f t="shared" si="2"/>
        <v>7175</v>
      </c>
      <c r="G63" s="164">
        <f t="shared" si="0"/>
        <v>5285</v>
      </c>
      <c r="H63" s="163">
        <v>50</v>
      </c>
    </row>
    <row r="64" spans="1:8" x14ac:dyDescent="0.2">
      <c r="A64" s="181">
        <v>51</v>
      </c>
      <c r="B64" s="160">
        <f t="shared" si="3"/>
        <v>93.48</v>
      </c>
      <c r="C64" s="182">
        <v>1000</v>
      </c>
      <c r="D64" s="162">
        <v>39002</v>
      </c>
      <c r="E64" s="183">
        <v>22825</v>
      </c>
      <c r="F64" s="184">
        <f t="shared" si="2"/>
        <v>7168</v>
      </c>
      <c r="G64" s="185">
        <f t="shared" si="0"/>
        <v>5281</v>
      </c>
      <c r="H64" s="163">
        <v>50</v>
      </c>
    </row>
    <row r="65" spans="1:8" x14ac:dyDescent="0.2">
      <c r="A65" s="181">
        <v>52</v>
      </c>
      <c r="B65" s="160">
        <f t="shared" si="3"/>
        <v>93.57</v>
      </c>
      <c r="C65" s="182">
        <v>1000</v>
      </c>
      <c r="D65" s="162">
        <v>39002</v>
      </c>
      <c r="E65" s="183">
        <v>22825</v>
      </c>
      <c r="F65" s="184">
        <f t="shared" si="2"/>
        <v>7162</v>
      </c>
      <c r="G65" s="164">
        <f t="shared" si="0"/>
        <v>5276</v>
      </c>
      <c r="H65" s="163">
        <v>50</v>
      </c>
    </row>
    <row r="66" spans="1:8" x14ac:dyDescent="0.2">
      <c r="A66" s="181">
        <v>53</v>
      </c>
      <c r="B66" s="160">
        <f t="shared" si="3"/>
        <v>93.66</v>
      </c>
      <c r="C66" s="182">
        <v>1000</v>
      </c>
      <c r="D66" s="162">
        <v>39002</v>
      </c>
      <c r="E66" s="183">
        <v>22825</v>
      </c>
      <c r="F66" s="184">
        <f t="shared" si="2"/>
        <v>7155</v>
      </c>
      <c r="G66" s="185">
        <f t="shared" si="0"/>
        <v>5271</v>
      </c>
      <c r="H66" s="163">
        <v>50</v>
      </c>
    </row>
    <row r="67" spans="1:8" x14ac:dyDescent="0.2">
      <c r="A67" s="181">
        <v>54</v>
      </c>
      <c r="B67" s="160">
        <f t="shared" si="3"/>
        <v>93.75</v>
      </c>
      <c r="C67" s="182">
        <v>1000</v>
      </c>
      <c r="D67" s="162">
        <v>39002</v>
      </c>
      <c r="E67" s="183">
        <v>22825</v>
      </c>
      <c r="F67" s="184">
        <f t="shared" si="2"/>
        <v>7149</v>
      </c>
      <c r="G67" s="164">
        <f t="shared" si="0"/>
        <v>5266</v>
      </c>
      <c r="H67" s="163">
        <v>50</v>
      </c>
    </row>
    <row r="68" spans="1:8" x14ac:dyDescent="0.2">
      <c r="A68" s="181">
        <v>55</v>
      </c>
      <c r="B68" s="160">
        <f t="shared" si="3"/>
        <v>93.83</v>
      </c>
      <c r="C68" s="182">
        <v>1000</v>
      </c>
      <c r="D68" s="162">
        <v>39002</v>
      </c>
      <c r="E68" s="183">
        <v>22825</v>
      </c>
      <c r="F68" s="184">
        <f t="shared" si="2"/>
        <v>7143</v>
      </c>
      <c r="G68" s="185">
        <f t="shared" si="0"/>
        <v>5262</v>
      </c>
      <c r="H68" s="163">
        <v>50</v>
      </c>
    </row>
    <row r="69" spans="1:8" x14ac:dyDescent="0.2">
      <c r="A69" s="181">
        <v>56</v>
      </c>
      <c r="B69" s="160">
        <f t="shared" si="3"/>
        <v>93.92</v>
      </c>
      <c r="C69" s="182">
        <v>1000</v>
      </c>
      <c r="D69" s="162">
        <v>39002</v>
      </c>
      <c r="E69" s="183">
        <v>22825</v>
      </c>
      <c r="F69" s="184">
        <f t="shared" si="2"/>
        <v>7137</v>
      </c>
      <c r="G69" s="164">
        <f t="shared" si="0"/>
        <v>5257</v>
      </c>
      <c r="H69" s="163">
        <v>50</v>
      </c>
    </row>
    <row r="70" spans="1:8" x14ac:dyDescent="0.2">
      <c r="A70" s="181">
        <v>57</v>
      </c>
      <c r="B70" s="160">
        <f t="shared" si="3"/>
        <v>94</v>
      </c>
      <c r="C70" s="182">
        <v>1000</v>
      </c>
      <c r="D70" s="162">
        <v>39002</v>
      </c>
      <c r="E70" s="183">
        <v>22825</v>
      </c>
      <c r="F70" s="184">
        <f t="shared" si="2"/>
        <v>7131</v>
      </c>
      <c r="G70" s="185">
        <f t="shared" si="0"/>
        <v>5253</v>
      </c>
      <c r="H70" s="163">
        <v>50</v>
      </c>
    </row>
    <row r="71" spans="1:8" x14ac:dyDescent="0.2">
      <c r="A71" s="181">
        <v>58</v>
      </c>
      <c r="B71" s="160">
        <f t="shared" si="3"/>
        <v>94.08</v>
      </c>
      <c r="C71" s="182">
        <v>1000</v>
      </c>
      <c r="D71" s="162">
        <v>39002</v>
      </c>
      <c r="E71" s="183">
        <v>22825</v>
      </c>
      <c r="F71" s="184">
        <f t="shared" si="2"/>
        <v>7125</v>
      </c>
      <c r="G71" s="164">
        <f t="shared" si="0"/>
        <v>5249</v>
      </c>
      <c r="H71" s="163">
        <v>50</v>
      </c>
    </row>
    <row r="72" spans="1:8" x14ac:dyDescent="0.2">
      <c r="A72" s="181">
        <v>59</v>
      </c>
      <c r="B72" s="160">
        <f t="shared" si="3"/>
        <v>94.16</v>
      </c>
      <c r="C72" s="182">
        <v>1000</v>
      </c>
      <c r="D72" s="162">
        <v>39002</v>
      </c>
      <c r="E72" s="183">
        <v>22825</v>
      </c>
      <c r="F72" s="184">
        <f t="shared" si="2"/>
        <v>7119</v>
      </c>
      <c r="G72" s="185">
        <f t="shared" si="0"/>
        <v>5244</v>
      </c>
      <c r="H72" s="163">
        <v>50</v>
      </c>
    </row>
    <row r="73" spans="1:8" x14ac:dyDescent="0.2">
      <c r="A73" s="181">
        <v>60</v>
      </c>
      <c r="B73" s="160">
        <f t="shared" si="3"/>
        <v>94.24</v>
      </c>
      <c r="C73" s="182">
        <v>1000</v>
      </c>
      <c r="D73" s="162">
        <v>39002</v>
      </c>
      <c r="E73" s="183">
        <v>22825</v>
      </c>
      <c r="F73" s="184">
        <f t="shared" si="2"/>
        <v>7114</v>
      </c>
      <c r="G73" s="164">
        <f t="shared" si="0"/>
        <v>5240</v>
      </c>
      <c r="H73" s="163">
        <v>50</v>
      </c>
    </row>
    <row r="74" spans="1:8" x14ac:dyDescent="0.2">
      <c r="A74" s="181">
        <v>61</v>
      </c>
      <c r="B74" s="160">
        <f t="shared" si="3"/>
        <v>94.32</v>
      </c>
      <c r="C74" s="182">
        <v>1000</v>
      </c>
      <c r="D74" s="162">
        <v>39002</v>
      </c>
      <c r="E74" s="183">
        <v>22825</v>
      </c>
      <c r="F74" s="184">
        <f t="shared" si="2"/>
        <v>7108</v>
      </c>
      <c r="G74" s="185">
        <f t="shared" si="0"/>
        <v>5236</v>
      </c>
      <c r="H74" s="163">
        <v>50</v>
      </c>
    </row>
    <row r="75" spans="1:8" x14ac:dyDescent="0.2">
      <c r="A75" s="181">
        <v>62</v>
      </c>
      <c r="B75" s="160">
        <f t="shared" si="3"/>
        <v>94.4</v>
      </c>
      <c r="C75" s="182">
        <v>1000</v>
      </c>
      <c r="D75" s="162">
        <v>39002</v>
      </c>
      <c r="E75" s="183">
        <v>22825</v>
      </c>
      <c r="F75" s="184">
        <f t="shared" si="2"/>
        <v>7102</v>
      </c>
      <c r="G75" s="164">
        <f t="shared" si="0"/>
        <v>5232</v>
      </c>
      <c r="H75" s="163">
        <v>50</v>
      </c>
    </row>
    <row r="76" spans="1:8" x14ac:dyDescent="0.2">
      <c r="A76" s="181">
        <v>63</v>
      </c>
      <c r="B76" s="160">
        <f t="shared" si="3"/>
        <v>94.47</v>
      </c>
      <c r="C76" s="182">
        <v>1000</v>
      </c>
      <c r="D76" s="162">
        <v>39002</v>
      </c>
      <c r="E76" s="183">
        <v>22825</v>
      </c>
      <c r="F76" s="184">
        <f t="shared" si="2"/>
        <v>7097</v>
      </c>
      <c r="G76" s="185">
        <f t="shared" si="0"/>
        <v>5228</v>
      </c>
      <c r="H76" s="163">
        <v>50</v>
      </c>
    </row>
    <row r="77" spans="1:8" x14ac:dyDescent="0.2">
      <c r="A77" s="181">
        <v>64</v>
      </c>
      <c r="B77" s="160">
        <f t="shared" si="3"/>
        <v>94.55</v>
      </c>
      <c r="C77" s="182">
        <v>1000</v>
      </c>
      <c r="D77" s="162">
        <v>39002</v>
      </c>
      <c r="E77" s="183">
        <v>22825</v>
      </c>
      <c r="F77" s="184">
        <f t="shared" si="2"/>
        <v>7092</v>
      </c>
      <c r="G77" s="164">
        <f t="shared" si="0"/>
        <v>5224</v>
      </c>
      <c r="H77" s="163">
        <v>50</v>
      </c>
    </row>
    <row r="78" spans="1:8" x14ac:dyDescent="0.2">
      <c r="A78" s="181">
        <v>65</v>
      </c>
      <c r="B78" s="160">
        <f t="shared" si="3"/>
        <v>94.62</v>
      </c>
      <c r="C78" s="182">
        <v>1000</v>
      </c>
      <c r="D78" s="162">
        <v>39002</v>
      </c>
      <c r="E78" s="183">
        <v>22825</v>
      </c>
      <c r="F78" s="184">
        <f t="shared" si="2"/>
        <v>7087</v>
      </c>
      <c r="G78" s="185">
        <f t="shared" ref="G78:G113" si="4">ROUND(12*(1/B78*D78+1/C78*E78),0)</f>
        <v>5220</v>
      </c>
      <c r="H78" s="163">
        <v>50</v>
      </c>
    </row>
    <row r="79" spans="1:8" x14ac:dyDescent="0.2">
      <c r="A79" s="181">
        <v>66</v>
      </c>
      <c r="B79" s="160">
        <f t="shared" si="3"/>
        <v>94.69</v>
      </c>
      <c r="C79" s="182">
        <v>1000</v>
      </c>
      <c r="D79" s="162">
        <v>39002</v>
      </c>
      <c r="E79" s="183">
        <v>22825</v>
      </c>
      <c r="F79" s="184">
        <f t="shared" si="2"/>
        <v>7082</v>
      </c>
      <c r="G79" s="164">
        <f t="shared" si="4"/>
        <v>5217</v>
      </c>
      <c r="H79" s="163">
        <v>50</v>
      </c>
    </row>
    <row r="80" spans="1:8" x14ac:dyDescent="0.2">
      <c r="A80" s="181">
        <v>67</v>
      </c>
      <c r="B80" s="160">
        <f t="shared" si="3"/>
        <v>94.76</v>
      </c>
      <c r="C80" s="182">
        <v>1000</v>
      </c>
      <c r="D80" s="162">
        <v>39002</v>
      </c>
      <c r="E80" s="183">
        <v>22825</v>
      </c>
      <c r="F80" s="184">
        <f t="shared" si="2"/>
        <v>7077</v>
      </c>
      <c r="G80" s="185">
        <f t="shared" si="4"/>
        <v>5213</v>
      </c>
      <c r="H80" s="163">
        <v>50</v>
      </c>
    </row>
    <row r="81" spans="1:8" x14ac:dyDescent="0.2">
      <c r="A81" s="181">
        <v>68</v>
      </c>
      <c r="B81" s="160">
        <f t="shared" si="3"/>
        <v>94.83</v>
      </c>
      <c r="C81" s="182">
        <v>1000</v>
      </c>
      <c r="D81" s="162">
        <v>39002</v>
      </c>
      <c r="E81" s="183">
        <v>22825</v>
      </c>
      <c r="F81" s="184">
        <f t="shared" ref="F81:F113" si="5">ROUND(12*1.348*(1/B81*D81+1/C81*E81)+H81,0)</f>
        <v>7072</v>
      </c>
      <c r="G81" s="164">
        <f t="shared" si="4"/>
        <v>5209</v>
      </c>
      <c r="H81" s="163">
        <v>50</v>
      </c>
    </row>
    <row r="82" spans="1:8" x14ac:dyDescent="0.2">
      <c r="A82" s="181">
        <v>69</v>
      </c>
      <c r="B82" s="160">
        <f t="shared" si="3"/>
        <v>94.9</v>
      </c>
      <c r="C82" s="182">
        <v>1000</v>
      </c>
      <c r="D82" s="162">
        <v>39002</v>
      </c>
      <c r="E82" s="183">
        <v>22825</v>
      </c>
      <c r="F82" s="184">
        <f t="shared" si="5"/>
        <v>7067</v>
      </c>
      <c r="G82" s="185">
        <f t="shared" si="4"/>
        <v>5206</v>
      </c>
      <c r="H82" s="163">
        <v>50</v>
      </c>
    </row>
    <row r="83" spans="1:8" x14ac:dyDescent="0.2">
      <c r="A83" s="181">
        <v>70</v>
      </c>
      <c r="B83" s="160">
        <f t="shared" si="3"/>
        <v>94.97</v>
      </c>
      <c r="C83" s="182">
        <v>1000</v>
      </c>
      <c r="D83" s="162">
        <v>39002</v>
      </c>
      <c r="E83" s="183">
        <v>22825</v>
      </c>
      <c r="F83" s="184">
        <f t="shared" si="5"/>
        <v>7062</v>
      </c>
      <c r="G83" s="164">
        <f t="shared" si="4"/>
        <v>5202</v>
      </c>
      <c r="H83" s="163">
        <v>50</v>
      </c>
    </row>
    <row r="84" spans="1:8" x14ac:dyDescent="0.2">
      <c r="A84" s="181">
        <v>71</v>
      </c>
      <c r="B84" s="160">
        <v>95</v>
      </c>
      <c r="C84" s="182">
        <v>1000</v>
      </c>
      <c r="D84" s="162">
        <v>39002</v>
      </c>
      <c r="E84" s="183">
        <v>22825</v>
      </c>
      <c r="F84" s="184">
        <f t="shared" si="5"/>
        <v>7060</v>
      </c>
      <c r="G84" s="185">
        <f t="shared" si="4"/>
        <v>5200</v>
      </c>
      <c r="H84" s="163">
        <v>50</v>
      </c>
    </row>
    <row r="85" spans="1:8" x14ac:dyDescent="0.2">
      <c r="A85" s="181">
        <v>72</v>
      </c>
      <c r="B85" s="160">
        <v>95</v>
      </c>
      <c r="C85" s="182">
        <v>1000</v>
      </c>
      <c r="D85" s="162">
        <v>39002</v>
      </c>
      <c r="E85" s="183">
        <v>22825</v>
      </c>
      <c r="F85" s="184">
        <f t="shared" si="5"/>
        <v>7060</v>
      </c>
      <c r="G85" s="164">
        <f t="shared" si="4"/>
        <v>5200</v>
      </c>
      <c r="H85" s="163">
        <v>50</v>
      </c>
    </row>
    <row r="86" spans="1:8" x14ac:dyDescent="0.2">
      <c r="A86" s="181">
        <v>73</v>
      </c>
      <c r="B86" s="160">
        <v>95</v>
      </c>
      <c r="C86" s="182">
        <v>1000</v>
      </c>
      <c r="D86" s="162">
        <v>39002</v>
      </c>
      <c r="E86" s="183">
        <v>22825</v>
      </c>
      <c r="F86" s="184">
        <f t="shared" si="5"/>
        <v>7060</v>
      </c>
      <c r="G86" s="185">
        <f t="shared" si="4"/>
        <v>5200</v>
      </c>
      <c r="H86" s="163">
        <v>50</v>
      </c>
    </row>
    <row r="87" spans="1:8" x14ac:dyDescent="0.2">
      <c r="A87" s="181">
        <v>74</v>
      </c>
      <c r="B87" s="160">
        <v>95</v>
      </c>
      <c r="C87" s="182">
        <v>1000</v>
      </c>
      <c r="D87" s="162">
        <v>39002</v>
      </c>
      <c r="E87" s="183">
        <v>22825</v>
      </c>
      <c r="F87" s="184">
        <f t="shared" si="5"/>
        <v>7060</v>
      </c>
      <c r="G87" s="164">
        <f t="shared" si="4"/>
        <v>5200</v>
      </c>
      <c r="H87" s="163">
        <v>50</v>
      </c>
    </row>
    <row r="88" spans="1:8" x14ac:dyDescent="0.2">
      <c r="A88" s="181">
        <v>75</v>
      </c>
      <c r="B88" s="160">
        <v>95</v>
      </c>
      <c r="C88" s="182">
        <v>1000</v>
      </c>
      <c r="D88" s="162">
        <v>39002</v>
      </c>
      <c r="E88" s="183">
        <v>22825</v>
      </c>
      <c r="F88" s="184">
        <f t="shared" si="5"/>
        <v>7060</v>
      </c>
      <c r="G88" s="185">
        <f t="shared" si="4"/>
        <v>5200</v>
      </c>
      <c r="H88" s="163">
        <v>50</v>
      </c>
    </row>
    <row r="89" spans="1:8" x14ac:dyDescent="0.2">
      <c r="A89" s="181">
        <v>76</v>
      </c>
      <c r="B89" s="160">
        <v>95</v>
      </c>
      <c r="C89" s="182">
        <v>1000</v>
      </c>
      <c r="D89" s="162">
        <v>39002</v>
      </c>
      <c r="E89" s="183">
        <v>22825</v>
      </c>
      <c r="F89" s="184">
        <f t="shared" si="5"/>
        <v>7060</v>
      </c>
      <c r="G89" s="164">
        <f t="shared" si="4"/>
        <v>5200</v>
      </c>
      <c r="H89" s="163">
        <v>50</v>
      </c>
    </row>
    <row r="90" spans="1:8" x14ac:dyDescent="0.2">
      <c r="A90" s="181">
        <v>77</v>
      </c>
      <c r="B90" s="160">
        <v>95</v>
      </c>
      <c r="C90" s="182">
        <v>1000</v>
      </c>
      <c r="D90" s="162">
        <v>39002</v>
      </c>
      <c r="E90" s="183">
        <v>22825</v>
      </c>
      <c r="F90" s="184">
        <f t="shared" si="5"/>
        <v>7060</v>
      </c>
      <c r="G90" s="185">
        <f t="shared" si="4"/>
        <v>5200</v>
      </c>
      <c r="H90" s="163">
        <v>50</v>
      </c>
    </row>
    <row r="91" spans="1:8" x14ac:dyDescent="0.2">
      <c r="A91" s="181">
        <v>78</v>
      </c>
      <c r="B91" s="160">
        <v>95</v>
      </c>
      <c r="C91" s="182">
        <v>1000</v>
      </c>
      <c r="D91" s="162">
        <v>39002</v>
      </c>
      <c r="E91" s="183">
        <v>22825</v>
      </c>
      <c r="F91" s="184">
        <f t="shared" si="5"/>
        <v>7060</v>
      </c>
      <c r="G91" s="164">
        <f t="shared" si="4"/>
        <v>5200</v>
      </c>
      <c r="H91" s="163">
        <v>50</v>
      </c>
    </row>
    <row r="92" spans="1:8" x14ac:dyDescent="0.2">
      <c r="A92" s="181">
        <v>79</v>
      </c>
      <c r="B92" s="160">
        <v>95</v>
      </c>
      <c r="C92" s="182">
        <v>1000</v>
      </c>
      <c r="D92" s="162">
        <v>39002</v>
      </c>
      <c r="E92" s="183">
        <v>22825</v>
      </c>
      <c r="F92" s="184">
        <f t="shared" si="5"/>
        <v>7060</v>
      </c>
      <c r="G92" s="185">
        <f t="shared" si="4"/>
        <v>5200</v>
      </c>
      <c r="H92" s="163">
        <v>50</v>
      </c>
    </row>
    <row r="93" spans="1:8" x14ac:dyDescent="0.2">
      <c r="A93" s="181">
        <v>80</v>
      </c>
      <c r="B93" s="160">
        <v>95</v>
      </c>
      <c r="C93" s="182">
        <v>1000</v>
      </c>
      <c r="D93" s="162">
        <v>39002</v>
      </c>
      <c r="E93" s="183">
        <v>22825</v>
      </c>
      <c r="F93" s="184">
        <f t="shared" si="5"/>
        <v>7060</v>
      </c>
      <c r="G93" s="164">
        <f t="shared" si="4"/>
        <v>5200</v>
      </c>
      <c r="H93" s="163">
        <v>50</v>
      </c>
    </row>
    <row r="94" spans="1:8" x14ac:dyDescent="0.2">
      <c r="A94" s="181">
        <v>81</v>
      </c>
      <c r="B94" s="160">
        <v>95</v>
      </c>
      <c r="C94" s="182">
        <v>1000</v>
      </c>
      <c r="D94" s="162">
        <v>39002</v>
      </c>
      <c r="E94" s="183">
        <v>22825</v>
      </c>
      <c r="F94" s="184">
        <f t="shared" si="5"/>
        <v>7060</v>
      </c>
      <c r="G94" s="185">
        <f t="shared" si="4"/>
        <v>5200</v>
      </c>
      <c r="H94" s="163">
        <v>50</v>
      </c>
    </row>
    <row r="95" spans="1:8" x14ac:dyDescent="0.2">
      <c r="A95" s="181">
        <v>82</v>
      </c>
      <c r="B95" s="160">
        <v>95</v>
      </c>
      <c r="C95" s="182">
        <v>1000</v>
      </c>
      <c r="D95" s="162">
        <v>39002</v>
      </c>
      <c r="E95" s="183">
        <v>22825</v>
      </c>
      <c r="F95" s="184">
        <f t="shared" si="5"/>
        <v>7060</v>
      </c>
      <c r="G95" s="164">
        <f t="shared" si="4"/>
        <v>5200</v>
      </c>
      <c r="H95" s="163">
        <v>50</v>
      </c>
    </row>
    <row r="96" spans="1:8" x14ac:dyDescent="0.2">
      <c r="A96" s="181">
        <v>83</v>
      </c>
      <c r="B96" s="160">
        <v>95</v>
      </c>
      <c r="C96" s="182">
        <v>1000</v>
      </c>
      <c r="D96" s="162">
        <v>39002</v>
      </c>
      <c r="E96" s="183">
        <v>22825</v>
      </c>
      <c r="F96" s="184">
        <f t="shared" si="5"/>
        <v>7060</v>
      </c>
      <c r="G96" s="185">
        <f t="shared" si="4"/>
        <v>5200</v>
      </c>
      <c r="H96" s="163">
        <v>50</v>
      </c>
    </row>
    <row r="97" spans="1:8" x14ac:dyDescent="0.2">
      <c r="A97" s="181">
        <v>84</v>
      </c>
      <c r="B97" s="160">
        <v>95</v>
      </c>
      <c r="C97" s="182">
        <v>1000</v>
      </c>
      <c r="D97" s="162">
        <v>39002</v>
      </c>
      <c r="E97" s="183">
        <v>22825</v>
      </c>
      <c r="F97" s="184">
        <f t="shared" si="5"/>
        <v>7060</v>
      </c>
      <c r="G97" s="164">
        <f t="shared" si="4"/>
        <v>5200</v>
      </c>
      <c r="H97" s="163">
        <v>50</v>
      </c>
    </row>
    <row r="98" spans="1:8" x14ac:dyDescent="0.2">
      <c r="A98" s="181">
        <v>85</v>
      </c>
      <c r="B98" s="160">
        <v>95</v>
      </c>
      <c r="C98" s="182">
        <v>1000</v>
      </c>
      <c r="D98" s="162">
        <v>39002</v>
      </c>
      <c r="E98" s="183">
        <v>22825</v>
      </c>
      <c r="F98" s="184">
        <f t="shared" si="5"/>
        <v>7060</v>
      </c>
      <c r="G98" s="185">
        <f t="shared" si="4"/>
        <v>5200</v>
      </c>
      <c r="H98" s="163">
        <v>50</v>
      </c>
    </row>
    <row r="99" spans="1:8" x14ac:dyDescent="0.2">
      <c r="A99" s="181">
        <v>86</v>
      </c>
      <c r="B99" s="160">
        <v>95</v>
      </c>
      <c r="C99" s="182">
        <v>1000</v>
      </c>
      <c r="D99" s="162">
        <v>39002</v>
      </c>
      <c r="E99" s="183">
        <v>22825</v>
      </c>
      <c r="F99" s="184">
        <f t="shared" si="5"/>
        <v>7060</v>
      </c>
      <c r="G99" s="164">
        <f t="shared" si="4"/>
        <v>5200</v>
      </c>
      <c r="H99" s="163">
        <v>50</v>
      </c>
    </row>
    <row r="100" spans="1:8" x14ac:dyDescent="0.2">
      <c r="A100" s="181">
        <v>87</v>
      </c>
      <c r="B100" s="160">
        <v>95</v>
      </c>
      <c r="C100" s="182">
        <v>1000</v>
      </c>
      <c r="D100" s="162">
        <v>39002</v>
      </c>
      <c r="E100" s="183">
        <v>22825</v>
      </c>
      <c r="F100" s="184">
        <f t="shared" si="5"/>
        <v>7060</v>
      </c>
      <c r="G100" s="185">
        <f t="shared" si="4"/>
        <v>5200</v>
      </c>
      <c r="H100" s="163">
        <v>50</v>
      </c>
    </row>
    <row r="101" spans="1:8" x14ac:dyDescent="0.2">
      <c r="A101" s="181">
        <v>88</v>
      </c>
      <c r="B101" s="160">
        <v>95</v>
      </c>
      <c r="C101" s="182">
        <v>1000</v>
      </c>
      <c r="D101" s="162">
        <v>39002</v>
      </c>
      <c r="E101" s="183">
        <v>22825</v>
      </c>
      <c r="F101" s="184">
        <f t="shared" si="5"/>
        <v>7060</v>
      </c>
      <c r="G101" s="164">
        <f t="shared" si="4"/>
        <v>5200</v>
      </c>
      <c r="H101" s="163">
        <v>50</v>
      </c>
    </row>
    <row r="102" spans="1:8" x14ac:dyDescent="0.2">
      <c r="A102" s="181">
        <v>89</v>
      </c>
      <c r="B102" s="160">
        <v>95</v>
      </c>
      <c r="C102" s="182">
        <v>1000</v>
      </c>
      <c r="D102" s="162">
        <v>39002</v>
      </c>
      <c r="E102" s="183">
        <v>22825</v>
      </c>
      <c r="F102" s="184">
        <f t="shared" si="5"/>
        <v>7060</v>
      </c>
      <c r="G102" s="185">
        <f t="shared" si="4"/>
        <v>5200</v>
      </c>
      <c r="H102" s="163">
        <v>50</v>
      </c>
    </row>
    <row r="103" spans="1:8" x14ac:dyDescent="0.2">
      <c r="A103" s="181">
        <v>90</v>
      </c>
      <c r="B103" s="160">
        <v>95</v>
      </c>
      <c r="C103" s="182">
        <v>1000</v>
      </c>
      <c r="D103" s="162">
        <v>39002</v>
      </c>
      <c r="E103" s="183">
        <v>22825</v>
      </c>
      <c r="F103" s="184">
        <f t="shared" si="5"/>
        <v>7060</v>
      </c>
      <c r="G103" s="164">
        <f t="shared" si="4"/>
        <v>5200</v>
      </c>
      <c r="H103" s="163">
        <v>50</v>
      </c>
    </row>
    <row r="104" spans="1:8" x14ac:dyDescent="0.2">
      <c r="A104" s="181">
        <v>91</v>
      </c>
      <c r="B104" s="160">
        <v>95</v>
      </c>
      <c r="C104" s="182">
        <v>1000</v>
      </c>
      <c r="D104" s="162">
        <v>39002</v>
      </c>
      <c r="E104" s="183">
        <v>22825</v>
      </c>
      <c r="F104" s="184">
        <f t="shared" si="5"/>
        <v>7060</v>
      </c>
      <c r="G104" s="185">
        <f t="shared" si="4"/>
        <v>5200</v>
      </c>
      <c r="H104" s="163">
        <v>50</v>
      </c>
    </row>
    <row r="105" spans="1:8" x14ac:dyDescent="0.2">
      <c r="A105" s="181">
        <v>92</v>
      </c>
      <c r="B105" s="160">
        <v>95</v>
      </c>
      <c r="C105" s="182">
        <v>1000</v>
      </c>
      <c r="D105" s="162">
        <v>39002</v>
      </c>
      <c r="E105" s="183">
        <v>22825</v>
      </c>
      <c r="F105" s="184">
        <f t="shared" si="5"/>
        <v>7060</v>
      </c>
      <c r="G105" s="164">
        <f t="shared" si="4"/>
        <v>5200</v>
      </c>
      <c r="H105" s="163">
        <v>50</v>
      </c>
    </row>
    <row r="106" spans="1:8" x14ac:dyDescent="0.2">
      <c r="A106" s="181">
        <v>93</v>
      </c>
      <c r="B106" s="160">
        <v>95</v>
      </c>
      <c r="C106" s="182">
        <v>1000</v>
      </c>
      <c r="D106" s="162">
        <v>39002</v>
      </c>
      <c r="E106" s="183">
        <v>22825</v>
      </c>
      <c r="F106" s="184">
        <f t="shared" si="5"/>
        <v>7060</v>
      </c>
      <c r="G106" s="185">
        <f t="shared" si="4"/>
        <v>5200</v>
      </c>
      <c r="H106" s="163">
        <v>50</v>
      </c>
    </row>
    <row r="107" spans="1:8" x14ac:dyDescent="0.2">
      <c r="A107" s="181">
        <v>94</v>
      </c>
      <c r="B107" s="160">
        <v>95</v>
      </c>
      <c r="C107" s="182">
        <v>1000</v>
      </c>
      <c r="D107" s="162">
        <v>39002</v>
      </c>
      <c r="E107" s="183">
        <v>22825</v>
      </c>
      <c r="F107" s="184">
        <f t="shared" si="5"/>
        <v>7060</v>
      </c>
      <c r="G107" s="164">
        <f t="shared" si="4"/>
        <v>5200</v>
      </c>
      <c r="H107" s="163">
        <v>50</v>
      </c>
    </row>
    <row r="108" spans="1:8" x14ac:dyDescent="0.2">
      <c r="A108" s="181">
        <v>95</v>
      </c>
      <c r="B108" s="160">
        <v>95</v>
      </c>
      <c r="C108" s="182">
        <v>1000</v>
      </c>
      <c r="D108" s="162">
        <v>39002</v>
      </c>
      <c r="E108" s="183">
        <v>22825</v>
      </c>
      <c r="F108" s="184">
        <f t="shared" si="5"/>
        <v>7060</v>
      </c>
      <c r="G108" s="185">
        <f t="shared" si="4"/>
        <v>5200</v>
      </c>
      <c r="H108" s="163">
        <v>50</v>
      </c>
    </row>
    <row r="109" spans="1:8" x14ac:dyDescent="0.2">
      <c r="A109" s="181">
        <v>96</v>
      </c>
      <c r="B109" s="160">
        <v>95</v>
      </c>
      <c r="C109" s="182">
        <v>1000</v>
      </c>
      <c r="D109" s="162">
        <v>39002</v>
      </c>
      <c r="E109" s="183">
        <v>22825</v>
      </c>
      <c r="F109" s="184">
        <f t="shared" si="5"/>
        <v>7060</v>
      </c>
      <c r="G109" s="164">
        <f t="shared" si="4"/>
        <v>5200</v>
      </c>
      <c r="H109" s="163">
        <v>50</v>
      </c>
    </row>
    <row r="110" spans="1:8" x14ac:dyDescent="0.2">
      <c r="A110" s="181">
        <v>97</v>
      </c>
      <c r="B110" s="160">
        <v>95</v>
      </c>
      <c r="C110" s="182">
        <v>1000</v>
      </c>
      <c r="D110" s="162">
        <v>39002</v>
      </c>
      <c r="E110" s="183">
        <v>22825</v>
      </c>
      <c r="F110" s="184">
        <f t="shared" si="5"/>
        <v>7060</v>
      </c>
      <c r="G110" s="185">
        <f t="shared" si="4"/>
        <v>5200</v>
      </c>
      <c r="H110" s="163">
        <v>50</v>
      </c>
    </row>
    <row r="111" spans="1:8" x14ac:dyDescent="0.2">
      <c r="A111" s="181">
        <v>98</v>
      </c>
      <c r="B111" s="160">
        <v>95</v>
      </c>
      <c r="C111" s="182">
        <v>1000</v>
      </c>
      <c r="D111" s="162">
        <v>39002</v>
      </c>
      <c r="E111" s="183">
        <v>22825</v>
      </c>
      <c r="F111" s="184">
        <f t="shared" si="5"/>
        <v>7060</v>
      </c>
      <c r="G111" s="164">
        <f t="shared" si="4"/>
        <v>5200</v>
      </c>
      <c r="H111" s="163">
        <v>50</v>
      </c>
    </row>
    <row r="112" spans="1:8" x14ac:dyDescent="0.2">
      <c r="A112" s="186">
        <v>99</v>
      </c>
      <c r="B112" s="160">
        <v>95</v>
      </c>
      <c r="C112" s="187">
        <v>1000</v>
      </c>
      <c r="D112" s="162">
        <v>39002</v>
      </c>
      <c r="E112" s="183">
        <v>22825</v>
      </c>
      <c r="F112" s="184">
        <f t="shared" si="5"/>
        <v>7060</v>
      </c>
      <c r="G112" s="188">
        <f t="shared" si="4"/>
        <v>5200</v>
      </c>
      <c r="H112" s="163">
        <v>50</v>
      </c>
    </row>
    <row r="113" spans="1:8" ht="13.5" thickBot="1" x14ac:dyDescent="0.25">
      <c r="A113" s="189">
        <v>100</v>
      </c>
      <c r="B113" s="166">
        <v>95</v>
      </c>
      <c r="C113" s="190">
        <v>1000</v>
      </c>
      <c r="D113" s="168">
        <v>39002</v>
      </c>
      <c r="E113" s="169">
        <v>22825</v>
      </c>
      <c r="F113" s="191">
        <f t="shared" si="5"/>
        <v>7060</v>
      </c>
      <c r="G113" s="170">
        <f t="shared" si="4"/>
        <v>5200</v>
      </c>
      <c r="H113" s="169">
        <v>50</v>
      </c>
    </row>
  </sheetData>
  <mergeCells count="5">
    <mergeCell ref="A11:B11"/>
    <mergeCell ref="B12:C12"/>
    <mergeCell ref="D12:E12"/>
    <mergeCell ref="F12:F13"/>
    <mergeCell ref="G12:H12"/>
  </mergeCells>
  <pageMargins left="0.59055118110236227" right="0.39370078740157483" top="0.98425196850393704" bottom="0.98425196850393704" header="0.51181102362204722" footer="0.51181102362204722"/>
  <pageSetup paperSize="9" fitToHeight="19" orientation="portrait" r:id="rId1"/>
  <headerFooter alignWithMargins="0">
    <oddHeader xml:space="preserve">&amp;LKrajský úřad Plzeňského kraje&amp;R19. 3. 2024
</oddHeader>
    <oddFooter>Stránka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9"/>
  <sheetViews>
    <sheetView workbookViewId="0">
      <pane ySplit="12" topLeftCell="A13" activePane="bottomLeft" state="frozenSplit"/>
      <selection activeCell="J36" sqref="J36"/>
      <selection pane="bottomLeft" activeCell="A13" sqref="A13"/>
    </sheetView>
  </sheetViews>
  <sheetFormatPr defaultRowHeight="12.75" x14ac:dyDescent="0.2"/>
  <cols>
    <col min="1" max="1" width="8.75" style="127" customWidth="1"/>
    <col min="2" max="2" width="8.375" style="127" customWidth="1"/>
    <col min="3" max="3" width="9.5" style="127" customWidth="1"/>
    <col min="4" max="4" width="11.75" style="127" customWidth="1"/>
    <col min="5" max="5" width="11.875" style="127" customWidth="1"/>
    <col min="6" max="6" width="11.25" style="127" customWidth="1"/>
    <col min="7" max="7" width="11.5" style="127" customWidth="1"/>
    <col min="8" max="8" width="9.375" style="127" customWidth="1"/>
    <col min="9" max="9" width="14.125" style="127" customWidth="1"/>
    <col min="10" max="16384" width="9" style="127"/>
  </cols>
  <sheetData>
    <row r="1" spans="1:9" x14ac:dyDescent="0.2">
      <c r="H1" s="127" t="s">
        <v>100</v>
      </c>
    </row>
    <row r="2" spans="1:9" ht="4.5" customHeight="1" x14ac:dyDescent="0.2"/>
    <row r="3" spans="1:9" ht="20.25" x14ac:dyDescent="0.3">
      <c r="A3" s="128" t="s">
        <v>86</v>
      </c>
      <c r="C3" s="129"/>
      <c r="D3" s="129"/>
      <c r="E3" s="129"/>
      <c r="F3" s="130"/>
      <c r="G3" s="130"/>
      <c r="H3" s="131"/>
      <c r="I3" s="131"/>
    </row>
    <row r="4" spans="1:9" ht="15" x14ac:dyDescent="0.25">
      <c r="A4" s="132" t="s">
        <v>101</v>
      </c>
      <c r="B4" s="133"/>
      <c r="C4" s="133"/>
      <c r="D4" s="133"/>
      <c r="E4" s="133"/>
      <c r="F4" s="133"/>
      <c r="G4" s="133"/>
      <c r="I4" s="131"/>
    </row>
    <row r="5" spans="1:9" ht="5.25" customHeight="1" x14ac:dyDescent="0.25">
      <c r="A5" s="132"/>
      <c r="B5" s="133"/>
      <c r="C5" s="133"/>
      <c r="D5" s="133"/>
      <c r="E5" s="133"/>
      <c r="F5" s="133"/>
      <c r="G5" s="133"/>
      <c r="I5" s="131"/>
    </row>
    <row r="6" spans="1:9" ht="15.75" x14ac:dyDescent="0.25">
      <c r="A6" s="135"/>
      <c r="B6" s="136"/>
      <c r="C6" s="137" t="s">
        <v>4</v>
      </c>
      <c r="E6" s="138" t="s">
        <v>5</v>
      </c>
      <c r="I6" s="131"/>
    </row>
    <row r="7" spans="1:9" ht="15.75" x14ac:dyDescent="0.25">
      <c r="A7" s="139" t="s">
        <v>102</v>
      </c>
      <c r="B7" s="136"/>
      <c r="C7" s="192"/>
      <c r="D7" s="193"/>
      <c r="E7" s="192" t="s">
        <v>47</v>
      </c>
      <c r="I7" s="131"/>
    </row>
    <row r="8" spans="1:9" ht="15.75" x14ac:dyDescent="0.25">
      <c r="A8" s="139" t="s">
        <v>103</v>
      </c>
      <c r="B8" s="136"/>
      <c r="C8" s="192"/>
      <c r="D8" s="193"/>
      <c r="E8" s="192" t="s">
        <v>104</v>
      </c>
      <c r="I8" s="131"/>
    </row>
    <row r="9" spans="1:9" ht="15.75" x14ac:dyDescent="0.25">
      <c r="A9" s="139" t="s">
        <v>105</v>
      </c>
      <c r="B9" s="136"/>
      <c r="C9" s="192"/>
      <c r="D9" s="193"/>
      <c r="E9" s="192">
        <v>39.700000000000003</v>
      </c>
      <c r="I9" s="131"/>
    </row>
    <row r="10" spans="1:9" ht="6" customHeight="1" thickBot="1" x14ac:dyDescent="0.25">
      <c r="A10" s="292"/>
      <c r="B10" s="292"/>
      <c r="C10" s="143"/>
      <c r="D10" s="144"/>
      <c r="E10" s="145"/>
      <c r="F10" s="145"/>
      <c r="G10" s="145"/>
      <c r="I10" s="131"/>
    </row>
    <row r="11" spans="1:9" ht="37.5" customHeight="1" x14ac:dyDescent="0.2">
      <c r="A11" s="146"/>
      <c r="B11" s="293" t="s">
        <v>0</v>
      </c>
      <c r="C11" s="294"/>
      <c r="D11" s="295" t="s">
        <v>1</v>
      </c>
      <c r="E11" s="296"/>
      <c r="F11" s="287" t="s">
        <v>2</v>
      </c>
      <c r="G11" s="297" t="s">
        <v>3</v>
      </c>
      <c r="H11" s="298"/>
    </row>
    <row r="12" spans="1:9" ht="45.75" thickBot="1" x14ac:dyDescent="0.25">
      <c r="A12" s="147" t="s">
        <v>84</v>
      </c>
      <c r="B12" s="148" t="s">
        <v>4</v>
      </c>
      <c r="C12" s="149" t="s">
        <v>5</v>
      </c>
      <c r="D12" s="150" t="s">
        <v>6</v>
      </c>
      <c r="E12" s="151" t="s">
        <v>85</v>
      </c>
      <c r="F12" s="288"/>
      <c r="G12" s="152" t="s">
        <v>8</v>
      </c>
      <c r="H12" s="151" t="s">
        <v>9</v>
      </c>
    </row>
    <row r="13" spans="1:9" x14ac:dyDescent="0.2">
      <c r="A13" s="176">
        <v>1</v>
      </c>
      <c r="B13" s="154"/>
      <c r="C13" s="155">
        <f>ROUND(1.2*A13,2)</f>
        <v>1.2</v>
      </c>
      <c r="D13" s="194"/>
      <c r="E13" s="157">
        <v>25580</v>
      </c>
      <c r="F13" s="156">
        <f>ROUND(12*1.348*(1/C13*E13)+H13,0)</f>
        <v>344896</v>
      </c>
      <c r="G13" s="158">
        <f t="shared" ref="G13:G76" si="0">ROUND(12*(1/C13*E13),0)</f>
        <v>255800</v>
      </c>
      <c r="H13" s="157">
        <v>78</v>
      </c>
    </row>
    <row r="14" spans="1:9" x14ac:dyDescent="0.2">
      <c r="A14" s="181">
        <v>2</v>
      </c>
      <c r="B14" s="160"/>
      <c r="C14" s="161">
        <f>ROUND(1.2*A14,2)</f>
        <v>2.4</v>
      </c>
      <c r="D14" s="195"/>
      <c r="E14" s="183">
        <v>25580</v>
      </c>
      <c r="F14" s="196">
        <f>ROUND(12*1.348*(1/C14*E14)+H14,0)</f>
        <v>172487</v>
      </c>
      <c r="G14" s="197">
        <f t="shared" si="0"/>
        <v>127900</v>
      </c>
      <c r="H14" s="163">
        <v>78</v>
      </c>
    </row>
    <row r="15" spans="1:9" x14ac:dyDescent="0.2">
      <c r="A15" s="181">
        <v>3</v>
      </c>
      <c r="B15" s="160"/>
      <c r="C15" s="161">
        <f>ROUND(1.2*A15,2)</f>
        <v>3.6</v>
      </c>
      <c r="D15" s="195"/>
      <c r="E15" s="163">
        <v>25580</v>
      </c>
      <c r="F15" s="196">
        <f>ROUND(12*1.348*(1/C15*E15)+H15,0)</f>
        <v>115017</v>
      </c>
      <c r="G15" s="197">
        <f t="shared" si="0"/>
        <v>85267</v>
      </c>
      <c r="H15" s="183">
        <v>78</v>
      </c>
    </row>
    <row r="16" spans="1:9" x14ac:dyDescent="0.2">
      <c r="A16" s="181">
        <v>4</v>
      </c>
      <c r="B16" s="160"/>
      <c r="C16" s="161">
        <f t="shared" ref="C16:C30" si="1">ROUND(1.2*A16,2)</f>
        <v>4.8</v>
      </c>
      <c r="D16" s="195"/>
      <c r="E16" s="183">
        <v>25580</v>
      </c>
      <c r="F16" s="196">
        <f t="shared" ref="F16:F79" si="2">ROUND(12*1.348*(1/C16*E16)+H16,0)</f>
        <v>86283</v>
      </c>
      <c r="G16" s="197">
        <f t="shared" si="0"/>
        <v>63950</v>
      </c>
      <c r="H16" s="163">
        <v>78</v>
      </c>
    </row>
    <row r="17" spans="1:8" x14ac:dyDescent="0.2">
      <c r="A17" s="181">
        <v>5</v>
      </c>
      <c r="B17" s="160"/>
      <c r="C17" s="161">
        <f t="shared" si="1"/>
        <v>6</v>
      </c>
      <c r="D17" s="195"/>
      <c r="E17" s="163">
        <v>25580</v>
      </c>
      <c r="F17" s="196">
        <f t="shared" si="2"/>
        <v>69042</v>
      </c>
      <c r="G17" s="197">
        <f t="shared" si="0"/>
        <v>51160</v>
      </c>
      <c r="H17" s="183">
        <v>78</v>
      </c>
    </row>
    <row r="18" spans="1:8" x14ac:dyDescent="0.2">
      <c r="A18" s="181">
        <v>6</v>
      </c>
      <c r="B18" s="160"/>
      <c r="C18" s="161">
        <f t="shared" si="1"/>
        <v>7.2</v>
      </c>
      <c r="D18" s="195"/>
      <c r="E18" s="183">
        <v>25580</v>
      </c>
      <c r="F18" s="196">
        <f t="shared" si="2"/>
        <v>57548</v>
      </c>
      <c r="G18" s="197">
        <f t="shared" si="0"/>
        <v>42633</v>
      </c>
      <c r="H18" s="163">
        <v>78</v>
      </c>
    </row>
    <row r="19" spans="1:8" x14ac:dyDescent="0.2">
      <c r="A19" s="181">
        <v>7</v>
      </c>
      <c r="B19" s="198"/>
      <c r="C19" s="161">
        <f t="shared" si="1"/>
        <v>8.4</v>
      </c>
      <c r="D19" s="195"/>
      <c r="E19" s="163">
        <v>25580</v>
      </c>
      <c r="F19" s="196">
        <f t="shared" si="2"/>
        <v>49338</v>
      </c>
      <c r="G19" s="197">
        <f t="shared" si="0"/>
        <v>36543</v>
      </c>
      <c r="H19" s="183">
        <v>78</v>
      </c>
    </row>
    <row r="20" spans="1:8" x14ac:dyDescent="0.2">
      <c r="A20" s="181">
        <v>8</v>
      </c>
      <c r="B20" s="160"/>
      <c r="C20" s="161">
        <f t="shared" si="1"/>
        <v>9.6</v>
      </c>
      <c r="D20" s="195"/>
      <c r="E20" s="183">
        <v>25580</v>
      </c>
      <c r="F20" s="196">
        <f t="shared" si="2"/>
        <v>43180</v>
      </c>
      <c r="G20" s="197">
        <f t="shared" si="0"/>
        <v>31975</v>
      </c>
      <c r="H20" s="163">
        <v>78</v>
      </c>
    </row>
    <row r="21" spans="1:8" x14ac:dyDescent="0.2">
      <c r="A21" s="181">
        <v>9</v>
      </c>
      <c r="B21" s="160"/>
      <c r="C21" s="161">
        <f t="shared" si="1"/>
        <v>10.8</v>
      </c>
      <c r="D21" s="195"/>
      <c r="E21" s="163">
        <v>25580</v>
      </c>
      <c r="F21" s="196">
        <f t="shared" si="2"/>
        <v>38391</v>
      </c>
      <c r="G21" s="197">
        <f t="shared" si="0"/>
        <v>28422</v>
      </c>
      <c r="H21" s="183">
        <v>78</v>
      </c>
    </row>
    <row r="22" spans="1:8" x14ac:dyDescent="0.2">
      <c r="A22" s="181">
        <v>10</v>
      </c>
      <c r="B22" s="160"/>
      <c r="C22" s="161">
        <f t="shared" si="1"/>
        <v>12</v>
      </c>
      <c r="D22" s="195"/>
      <c r="E22" s="183">
        <v>25580</v>
      </c>
      <c r="F22" s="196">
        <f t="shared" si="2"/>
        <v>34560</v>
      </c>
      <c r="G22" s="197">
        <f t="shared" si="0"/>
        <v>25580</v>
      </c>
      <c r="H22" s="163">
        <v>78</v>
      </c>
    </row>
    <row r="23" spans="1:8" x14ac:dyDescent="0.2">
      <c r="A23" s="181">
        <v>11</v>
      </c>
      <c r="B23" s="160"/>
      <c r="C23" s="161">
        <f t="shared" si="1"/>
        <v>13.2</v>
      </c>
      <c r="D23" s="195"/>
      <c r="E23" s="163">
        <v>25580</v>
      </c>
      <c r="F23" s="196">
        <f t="shared" si="2"/>
        <v>31425</v>
      </c>
      <c r="G23" s="197">
        <f t="shared" si="0"/>
        <v>23255</v>
      </c>
      <c r="H23" s="183">
        <v>78</v>
      </c>
    </row>
    <row r="24" spans="1:8" x14ac:dyDescent="0.2">
      <c r="A24" s="181">
        <v>12</v>
      </c>
      <c r="B24" s="198"/>
      <c r="C24" s="161">
        <f t="shared" si="1"/>
        <v>14.4</v>
      </c>
      <c r="D24" s="195"/>
      <c r="E24" s="183">
        <v>25580</v>
      </c>
      <c r="F24" s="196">
        <f t="shared" si="2"/>
        <v>28813</v>
      </c>
      <c r="G24" s="197">
        <f t="shared" si="0"/>
        <v>21317</v>
      </c>
      <c r="H24" s="163">
        <v>78</v>
      </c>
    </row>
    <row r="25" spans="1:8" x14ac:dyDescent="0.2">
      <c r="A25" s="181">
        <v>13</v>
      </c>
      <c r="B25" s="160"/>
      <c r="C25" s="161">
        <f t="shared" si="1"/>
        <v>15.6</v>
      </c>
      <c r="D25" s="195"/>
      <c r="E25" s="163">
        <v>25580</v>
      </c>
      <c r="F25" s="196">
        <f t="shared" si="2"/>
        <v>26602</v>
      </c>
      <c r="G25" s="164">
        <f t="shared" si="0"/>
        <v>19677</v>
      </c>
      <c r="H25" s="183">
        <v>78</v>
      </c>
    </row>
    <row r="26" spans="1:8" x14ac:dyDescent="0.2">
      <c r="A26" s="181">
        <v>14</v>
      </c>
      <c r="B26" s="160"/>
      <c r="C26" s="161">
        <f t="shared" si="1"/>
        <v>16.8</v>
      </c>
      <c r="D26" s="195"/>
      <c r="E26" s="183">
        <v>25580</v>
      </c>
      <c r="F26" s="196">
        <f t="shared" si="2"/>
        <v>24708</v>
      </c>
      <c r="G26" s="164">
        <f t="shared" si="0"/>
        <v>18271</v>
      </c>
      <c r="H26" s="163">
        <v>78</v>
      </c>
    </row>
    <row r="27" spans="1:8" x14ac:dyDescent="0.2">
      <c r="A27" s="181">
        <v>15</v>
      </c>
      <c r="B27" s="160"/>
      <c r="C27" s="161">
        <f t="shared" si="1"/>
        <v>18</v>
      </c>
      <c r="D27" s="195"/>
      <c r="E27" s="163">
        <v>25580</v>
      </c>
      <c r="F27" s="196">
        <f t="shared" si="2"/>
        <v>23066</v>
      </c>
      <c r="G27" s="164">
        <f t="shared" si="0"/>
        <v>17053</v>
      </c>
      <c r="H27" s="183">
        <v>78</v>
      </c>
    </row>
    <row r="28" spans="1:8" x14ac:dyDescent="0.2">
      <c r="A28" s="181">
        <v>16</v>
      </c>
      <c r="B28" s="160"/>
      <c r="C28" s="161">
        <f t="shared" si="1"/>
        <v>19.2</v>
      </c>
      <c r="D28" s="195"/>
      <c r="E28" s="183">
        <v>25580</v>
      </c>
      <c r="F28" s="196">
        <f t="shared" si="2"/>
        <v>21629</v>
      </c>
      <c r="G28" s="164">
        <f t="shared" si="0"/>
        <v>15988</v>
      </c>
      <c r="H28" s="163">
        <v>78</v>
      </c>
    </row>
    <row r="29" spans="1:8" x14ac:dyDescent="0.2">
      <c r="A29" s="181">
        <v>17</v>
      </c>
      <c r="B29" s="160"/>
      <c r="C29" s="161">
        <f t="shared" si="1"/>
        <v>20.399999999999999</v>
      </c>
      <c r="D29" s="195"/>
      <c r="E29" s="163">
        <v>25580</v>
      </c>
      <c r="F29" s="196">
        <f t="shared" si="2"/>
        <v>20361</v>
      </c>
      <c r="G29" s="164">
        <f t="shared" si="0"/>
        <v>15047</v>
      </c>
      <c r="H29" s="183">
        <v>78</v>
      </c>
    </row>
    <row r="30" spans="1:8" x14ac:dyDescent="0.2">
      <c r="A30" s="181">
        <v>18</v>
      </c>
      <c r="B30" s="160"/>
      <c r="C30" s="161">
        <f t="shared" si="1"/>
        <v>21.6</v>
      </c>
      <c r="D30" s="195"/>
      <c r="E30" s="183">
        <v>25580</v>
      </c>
      <c r="F30" s="196">
        <f t="shared" si="2"/>
        <v>19235</v>
      </c>
      <c r="G30" s="164">
        <f t="shared" si="0"/>
        <v>14211</v>
      </c>
      <c r="H30" s="163">
        <v>78</v>
      </c>
    </row>
    <row r="31" spans="1:8" x14ac:dyDescent="0.2">
      <c r="A31" s="181">
        <v>19</v>
      </c>
      <c r="B31" s="160"/>
      <c r="C31" s="199">
        <f>ROUND(-0.0009*POWER(A31,2)+0.2862*A31+17,2)</f>
        <v>22.11</v>
      </c>
      <c r="D31" s="195"/>
      <c r="E31" s="163">
        <v>25580</v>
      </c>
      <c r="F31" s="196">
        <f t="shared" si="2"/>
        <v>18793</v>
      </c>
      <c r="G31" s="164">
        <f t="shared" si="0"/>
        <v>13883</v>
      </c>
      <c r="H31" s="183">
        <v>78</v>
      </c>
    </row>
    <row r="32" spans="1:8" x14ac:dyDescent="0.2">
      <c r="A32" s="181">
        <v>20</v>
      </c>
      <c r="B32" s="160"/>
      <c r="C32" s="199">
        <f>ROUND(-0.0009*POWER(A32,2)+0.2862*A32+17,2)</f>
        <v>22.36</v>
      </c>
      <c r="D32" s="195"/>
      <c r="E32" s="183">
        <v>25580</v>
      </c>
      <c r="F32" s="196">
        <f t="shared" si="2"/>
        <v>18583</v>
      </c>
      <c r="G32" s="164">
        <f t="shared" si="0"/>
        <v>13728</v>
      </c>
      <c r="H32" s="163">
        <v>78</v>
      </c>
    </row>
    <row r="33" spans="1:8" x14ac:dyDescent="0.2">
      <c r="A33" s="181">
        <v>21</v>
      </c>
      <c r="B33" s="160"/>
      <c r="C33" s="199">
        <f t="shared" ref="C33:C96" si="3">ROUND(-0.0009*POWER(A33,2)+0.2862*A33+17,2)</f>
        <v>22.61</v>
      </c>
      <c r="D33" s="195"/>
      <c r="E33" s="163">
        <v>25580</v>
      </c>
      <c r="F33" s="196">
        <f t="shared" si="2"/>
        <v>18379</v>
      </c>
      <c r="G33" s="164">
        <f t="shared" si="0"/>
        <v>13576</v>
      </c>
      <c r="H33" s="183">
        <v>78</v>
      </c>
    </row>
    <row r="34" spans="1:8" x14ac:dyDescent="0.2">
      <c r="A34" s="181">
        <v>22</v>
      </c>
      <c r="B34" s="160"/>
      <c r="C34" s="199">
        <f t="shared" si="3"/>
        <v>22.86</v>
      </c>
      <c r="D34" s="195"/>
      <c r="E34" s="183">
        <v>25580</v>
      </c>
      <c r="F34" s="196">
        <f t="shared" si="2"/>
        <v>18179</v>
      </c>
      <c r="G34" s="164">
        <f t="shared" si="0"/>
        <v>13428</v>
      </c>
      <c r="H34" s="163">
        <v>78</v>
      </c>
    </row>
    <row r="35" spans="1:8" x14ac:dyDescent="0.2">
      <c r="A35" s="181">
        <v>23</v>
      </c>
      <c r="B35" s="160"/>
      <c r="C35" s="199">
        <f t="shared" si="3"/>
        <v>23.11</v>
      </c>
      <c r="D35" s="195"/>
      <c r="E35" s="163">
        <v>25580</v>
      </c>
      <c r="F35" s="196">
        <f t="shared" si="2"/>
        <v>17983</v>
      </c>
      <c r="G35" s="164">
        <f t="shared" si="0"/>
        <v>13283</v>
      </c>
      <c r="H35" s="183">
        <v>78</v>
      </c>
    </row>
    <row r="36" spans="1:8" x14ac:dyDescent="0.2">
      <c r="A36" s="181">
        <v>24</v>
      </c>
      <c r="B36" s="160"/>
      <c r="C36" s="199">
        <f t="shared" si="3"/>
        <v>23.35</v>
      </c>
      <c r="D36" s="195"/>
      <c r="E36" s="183">
        <v>25580</v>
      </c>
      <c r="F36" s="196">
        <f t="shared" si="2"/>
        <v>17799</v>
      </c>
      <c r="G36" s="164">
        <f t="shared" si="0"/>
        <v>13146</v>
      </c>
      <c r="H36" s="163">
        <v>78</v>
      </c>
    </row>
    <row r="37" spans="1:8" x14ac:dyDescent="0.2">
      <c r="A37" s="181">
        <v>25</v>
      </c>
      <c r="B37" s="160"/>
      <c r="C37" s="199">
        <f t="shared" si="3"/>
        <v>23.59</v>
      </c>
      <c r="D37" s="195"/>
      <c r="E37" s="163">
        <v>25580</v>
      </c>
      <c r="F37" s="196">
        <f t="shared" si="2"/>
        <v>17619</v>
      </c>
      <c r="G37" s="164">
        <f t="shared" si="0"/>
        <v>13012</v>
      </c>
      <c r="H37" s="183">
        <v>78</v>
      </c>
    </row>
    <row r="38" spans="1:8" x14ac:dyDescent="0.2">
      <c r="A38" s="181">
        <v>26</v>
      </c>
      <c r="B38" s="160"/>
      <c r="C38" s="199">
        <f t="shared" si="3"/>
        <v>23.83</v>
      </c>
      <c r="D38" s="195"/>
      <c r="E38" s="183">
        <v>25580</v>
      </c>
      <c r="F38" s="196">
        <f t="shared" si="2"/>
        <v>17442</v>
      </c>
      <c r="G38" s="164">
        <f t="shared" si="0"/>
        <v>12881</v>
      </c>
      <c r="H38" s="163">
        <v>78</v>
      </c>
    </row>
    <row r="39" spans="1:8" x14ac:dyDescent="0.2">
      <c r="A39" s="181">
        <v>27</v>
      </c>
      <c r="B39" s="160"/>
      <c r="C39" s="199">
        <f t="shared" si="3"/>
        <v>24.07</v>
      </c>
      <c r="D39" s="195"/>
      <c r="E39" s="163">
        <v>25580</v>
      </c>
      <c r="F39" s="196">
        <f t="shared" si="2"/>
        <v>17269</v>
      </c>
      <c r="G39" s="164">
        <f t="shared" si="0"/>
        <v>12753</v>
      </c>
      <c r="H39" s="183">
        <v>78</v>
      </c>
    </row>
    <row r="40" spans="1:8" x14ac:dyDescent="0.2">
      <c r="A40" s="181">
        <v>28</v>
      </c>
      <c r="B40" s="160"/>
      <c r="C40" s="199">
        <f t="shared" si="3"/>
        <v>24.31</v>
      </c>
      <c r="D40" s="195"/>
      <c r="E40" s="183">
        <v>25580</v>
      </c>
      <c r="F40" s="196">
        <f t="shared" si="2"/>
        <v>17099</v>
      </c>
      <c r="G40" s="164">
        <f t="shared" si="0"/>
        <v>12627</v>
      </c>
      <c r="H40" s="163">
        <v>78</v>
      </c>
    </row>
    <row r="41" spans="1:8" x14ac:dyDescent="0.2">
      <c r="A41" s="181">
        <v>29</v>
      </c>
      <c r="B41" s="160"/>
      <c r="C41" s="199">
        <f t="shared" si="3"/>
        <v>24.54</v>
      </c>
      <c r="D41" s="195"/>
      <c r="E41" s="163">
        <v>25580</v>
      </c>
      <c r="F41" s="196">
        <f t="shared" si="2"/>
        <v>16940</v>
      </c>
      <c r="G41" s="164">
        <f t="shared" si="0"/>
        <v>12509</v>
      </c>
      <c r="H41" s="183">
        <v>78</v>
      </c>
    </row>
    <row r="42" spans="1:8" x14ac:dyDescent="0.2">
      <c r="A42" s="181">
        <v>30</v>
      </c>
      <c r="B42" s="160"/>
      <c r="C42" s="199">
        <f t="shared" si="3"/>
        <v>24.78</v>
      </c>
      <c r="D42" s="195"/>
      <c r="E42" s="183">
        <v>25580</v>
      </c>
      <c r="F42" s="196">
        <f t="shared" si="2"/>
        <v>16776</v>
      </c>
      <c r="G42" s="164">
        <f t="shared" si="0"/>
        <v>12387</v>
      </c>
      <c r="H42" s="163">
        <v>78</v>
      </c>
    </row>
    <row r="43" spans="1:8" x14ac:dyDescent="0.2">
      <c r="A43" s="181">
        <v>31</v>
      </c>
      <c r="B43" s="160"/>
      <c r="C43" s="199">
        <f t="shared" si="3"/>
        <v>25.01</v>
      </c>
      <c r="D43" s="195"/>
      <c r="E43" s="163">
        <v>25580</v>
      </c>
      <c r="F43" s="196">
        <f t="shared" si="2"/>
        <v>16623</v>
      </c>
      <c r="G43" s="164">
        <f t="shared" si="0"/>
        <v>12273</v>
      </c>
      <c r="H43" s="183">
        <v>78</v>
      </c>
    </row>
    <row r="44" spans="1:8" x14ac:dyDescent="0.2">
      <c r="A44" s="181">
        <v>32</v>
      </c>
      <c r="B44" s="160"/>
      <c r="C44" s="199">
        <f t="shared" si="3"/>
        <v>25.24</v>
      </c>
      <c r="D44" s="195"/>
      <c r="E44" s="183">
        <v>25580</v>
      </c>
      <c r="F44" s="196">
        <f t="shared" si="2"/>
        <v>16472</v>
      </c>
      <c r="G44" s="164">
        <f t="shared" si="0"/>
        <v>12162</v>
      </c>
      <c r="H44" s="163">
        <v>78</v>
      </c>
    </row>
    <row r="45" spans="1:8" x14ac:dyDescent="0.2">
      <c r="A45" s="181">
        <v>33</v>
      </c>
      <c r="B45" s="160"/>
      <c r="C45" s="199">
        <f t="shared" si="3"/>
        <v>25.46</v>
      </c>
      <c r="D45" s="195"/>
      <c r="E45" s="163">
        <v>25580</v>
      </c>
      <c r="F45" s="196">
        <f t="shared" si="2"/>
        <v>16330</v>
      </c>
      <c r="G45" s="164">
        <f t="shared" si="0"/>
        <v>12057</v>
      </c>
      <c r="H45" s="183">
        <v>78</v>
      </c>
    </row>
    <row r="46" spans="1:8" x14ac:dyDescent="0.2">
      <c r="A46" s="181">
        <v>34</v>
      </c>
      <c r="B46" s="160"/>
      <c r="C46" s="199">
        <f t="shared" si="3"/>
        <v>25.69</v>
      </c>
      <c r="D46" s="195"/>
      <c r="E46" s="183">
        <v>25580</v>
      </c>
      <c r="F46" s="196">
        <f t="shared" si="2"/>
        <v>16185</v>
      </c>
      <c r="G46" s="164">
        <f t="shared" si="0"/>
        <v>11949</v>
      </c>
      <c r="H46" s="163">
        <v>78</v>
      </c>
    </row>
    <row r="47" spans="1:8" x14ac:dyDescent="0.2">
      <c r="A47" s="181">
        <v>35</v>
      </c>
      <c r="B47" s="160"/>
      <c r="C47" s="199">
        <f t="shared" si="3"/>
        <v>25.91</v>
      </c>
      <c r="D47" s="195"/>
      <c r="E47" s="163">
        <v>25580</v>
      </c>
      <c r="F47" s="196">
        <f t="shared" si="2"/>
        <v>16048</v>
      </c>
      <c r="G47" s="164">
        <f t="shared" si="0"/>
        <v>11847</v>
      </c>
      <c r="H47" s="183">
        <v>78</v>
      </c>
    </row>
    <row r="48" spans="1:8" x14ac:dyDescent="0.2">
      <c r="A48" s="181">
        <v>36</v>
      </c>
      <c r="B48" s="160"/>
      <c r="C48" s="199">
        <f t="shared" si="3"/>
        <v>26.14</v>
      </c>
      <c r="D48" s="195"/>
      <c r="E48" s="183">
        <v>25580</v>
      </c>
      <c r="F48" s="196">
        <f t="shared" si="2"/>
        <v>15907</v>
      </c>
      <c r="G48" s="164">
        <f t="shared" si="0"/>
        <v>11743</v>
      </c>
      <c r="H48" s="163">
        <v>78</v>
      </c>
    </row>
    <row r="49" spans="1:8" x14ac:dyDescent="0.2">
      <c r="A49" s="181">
        <v>37</v>
      </c>
      <c r="B49" s="160"/>
      <c r="C49" s="199">
        <f t="shared" si="3"/>
        <v>26.36</v>
      </c>
      <c r="D49" s="195"/>
      <c r="E49" s="163">
        <v>25580</v>
      </c>
      <c r="F49" s="196">
        <f t="shared" si="2"/>
        <v>15775</v>
      </c>
      <c r="G49" s="164">
        <f t="shared" si="0"/>
        <v>11645</v>
      </c>
      <c r="H49" s="183">
        <v>78</v>
      </c>
    </row>
    <row r="50" spans="1:8" x14ac:dyDescent="0.2">
      <c r="A50" s="181">
        <v>38</v>
      </c>
      <c r="B50" s="160"/>
      <c r="C50" s="199">
        <f t="shared" si="3"/>
        <v>26.58</v>
      </c>
      <c r="D50" s="195"/>
      <c r="E50" s="183">
        <v>25580</v>
      </c>
      <c r="F50" s="196">
        <f t="shared" si="2"/>
        <v>15645</v>
      </c>
      <c r="G50" s="164">
        <f t="shared" si="0"/>
        <v>11549</v>
      </c>
      <c r="H50" s="163">
        <v>78</v>
      </c>
    </row>
    <row r="51" spans="1:8" x14ac:dyDescent="0.2">
      <c r="A51" s="181">
        <v>39</v>
      </c>
      <c r="B51" s="160"/>
      <c r="C51" s="199">
        <f t="shared" si="3"/>
        <v>26.79</v>
      </c>
      <c r="D51" s="195"/>
      <c r="E51" s="163">
        <v>25580</v>
      </c>
      <c r="F51" s="196">
        <f t="shared" si="2"/>
        <v>15523</v>
      </c>
      <c r="G51" s="164">
        <f t="shared" si="0"/>
        <v>11458</v>
      </c>
      <c r="H51" s="183">
        <v>78</v>
      </c>
    </row>
    <row r="52" spans="1:8" x14ac:dyDescent="0.2">
      <c r="A52" s="181">
        <v>40</v>
      </c>
      <c r="B52" s="160"/>
      <c r="C52" s="199">
        <f t="shared" si="3"/>
        <v>27.01</v>
      </c>
      <c r="D52" s="195"/>
      <c r="E52" s="183">
        <v>25580</v>
      </c>
      <c r="F52" s="196">
        <f t="shared" si="2"/>
        <v>15398</v>
      </c>
      <c r="G52" s="164">
        <f t="shared" si="0"/>
        <v>11365</v>
      </c>
      <c r="H52" s="163">
        <v>78</v>
      </c>
    </row>
    <row r="53" spans="1:8" x14ac:dyDescent="0.2">
      <c r="A53" s="181">
        <v>41</v>
      </c>
      <c r="B53" s="160"/>
      <c r="C53" s="199">
        <f t="shared" si="3"/>
        <v>27.22</v>
      </c>
      <c r="D53" s="195"/>
      <c r="E53" s="163">
        <v>25580</v>
      </c>
      <c r="F53" s="196">
        <f t="shared" si="2"/>
        <v>15279</v>
      </c>
      <c r="G53" s="164">
        <f t="shared" si="0"/>
        <v>11277</v>
      </c>
      <c r="H53" s="183">
        <v>78</v>
      </c>
    </row>
    <row r="54" spans="1:8" x14ac:dyDescent="0.2">
      <c r="A54" s="181">
        <v>42</v>
      </c>
      <c r="B54" s="160"/>
      <c r="C54" s="199">
        <f t="shared" si="3"/>
        <v>27.43</v>
      </c>
      <c r="D54" s="195"/>
      <c r="E54" s="183">
        <v>25580</v>
      </c>
      <c r="F54" s="196">
        <f t="shared" si="2"/>
        <v>15163</v>
      </c>
      <c r="G54" s="164">
        <f t="shared" si="0"/>
        <v>11191</v>
      </c>
      <c r="H54" s="163">
        <v>78</v>
      </c>
    </row>
    <row r="55" spans="1:8" x14ac:dyDescent="0.2">
      <c r="A55" s="181">
        <v>43</v>
      </c>
      <c r="B55" s="160"/>
      <c r="C55" s="199">
        <f t="shared" si="3"/>
        <v>27.64</v>
      </c>
      <c r="D55" s="195"/>
      <c r="E55" s="163">
        <v>25580</v>
      </c>
      <c r="F55" s="196">
        <f t="shared" si="2"/>
        <v>15048</v>
      </c>
      <c r="G55" s="164">
        <f t="shared" si="0"/>
        <v>11106</v>
      </c>
      <c r="H55" s="183">
        <v>78</v>
      </c>
    </row>
    <row r="56" spans="1:8" x14ac:dyDescent="0.2">
      <c r="A56" s="181">
        <v>44</v>
      </c>
      <c r="B56" s="160"/>
      <c r="C56" s="199">
        <f t="shared" si="3"/>
        <v>27.85</v>
      </c>
      <c r="D56" s="195"/>
      <c r="E56" s="183">
        <v>25580</v>
      </c>
      <c r="F56" s="196">
        <f t="shared" si="2"/>
        <v>14936</v>
      </c>
      <c r="G56" s="164">
        <f t="shared" si="0"/>
        <v>11022</v>
      </c>
      <c r="H56" s="163">
        <v>78</v>
      </c>
    </row>
    <row r="57" spans="1:8" x14ac:dyDescent="0.2">
      <c r="A57" s="181">
        <v>45</v>
      </c>
      <c r="B57" s="160"/>
      <c r="C57" s="199">
        <f t="shared" si="3"/>
        <v>28.06</v>
      </c>
      <c r="D57" s="195"/>
      <c r="E57" s="163">
        <v>25580</v>
      </c>
      <c r="F57" s="196">
        <f t="shared" si="2"/>
        <v>14824</v>
      </c>
      <c r="G57" s="164">
        <f t="shared" si="0"/>
        <v>10939</v>
      </c>
      <c r="H57" s="183">
        <v>78</v>
      </c>
    </row>
    <row r="58" spans="1:8" x14ac:dyDescent="0.2">
      <c r="A58" s="181">
        <v>46</v>
      </c>
      <c r="B58" s="160"/>
      <c r="C58" s="199">
        <f t="shared" si="3"/>
        <v>28.26</v>
      </c>
      <c r="D58" s="195"/>
      <c r="E58" s="183">
        <v>25580</v>
      </c>
      <c r="F58" s="196">
        <f t="shared" si="2"/>
        <v>14720</v>
      </c>
      <c r="G58" s="164">
        <f t="shared" si="0"/>
        <v>10862</v>
      </c>
      <c r="H58" s="163">
        <v>78</v>
      </c>
    </row>
    <row r="59" spans="1:8" x14ac:dyDescent="0.2">
      <c r="A59" s="181">
        <v>47</v>
      </c>
      <c r="B59" s="160"/>
      <c r="C59" s="199">
        <f t="shared" si="3"/>
        <v>28.46</v>
      </c>
      <c r="D59" s="195"/>
      <c r="E59" s="163">
        <v>25580</v>
      </c>
      <c r="F59" s="196">
        <f t="shared" si="2"/>
        <v>14617</v>
      </c>
      <c r="G59" s="164">
        <f t="shared" si="0"/>
        <v>10786</v>
      </c>
      <c r="H59" s="183">
        <v>78</v>
      </c>
    </row>
    <row r="60" spans="1:8" x14ac:dyDescent="0.2">
      <c r="A60" s="181">
        <v>48</v>
      </c>
      <c r="B60" s="160"/>
      <c r="C60" s="199">
        <f t="shared" si="3"/>
        <v>28.66</v>
      </c>
      <c r="D60" s="195"/>
      <c r="E60" s="183">
        <v>25580</v>
      </c>
      <c r="F60" s="196">
        <f t="shared" si="2"/>
        <v>14516</v>
      </c>
      <c r="G60" s="164">
        <f t="shared" si="0"/>
        <v>10710</v>
      </c>
      <c r="H60" s="163">
        <v>78</v>
      </c>
    </row>
    <row r="61" spans="1:8" x14ac:dyDescent="0.2">
      <c r="A61" s="181">
        <v>49</v>
      </c>
      <c r="B61" s="160"/>
      <c r="C61" s="199">
        <f t="shared" si="3"/>
        <v>28.86</v>
      </c>
      <c r="D61" s="195"/>
      <c r="E61" s="163">
        <v>25580</v>
      </c>
      <c r="F61" s="196">
        <f t="shared" si="2"/>
        <v>14416</v>
      </c>
      <c r="G61" s="164">
        <f t="shared" si="0"/>
        <v>10636</v>
      </c>
      <c r="H61" s="183">
        <v>78</v>
      </c>
    </row>
    <row r="62" spans="1:8" x14ac:dyDescent="0.2">
      <c r="A62" s="181">
        <v>50</v>
      </c>
      <c r="B62" s="160"/>
      <c r="C62" s="199">
        <f t="shared" si="3"/>
        <v>29.06</v>
      </c>
      <c r="D62" s="195"/>
      <c r="E62" s="183">
        <v>25580</v>
      </c>
      <c r="F62" s="196">
        <f t="shared" si="2"/>
        <v>14317</v>
      </c>
      <c r="G62" s="164">
        <f t="shared" si="0"/>
        <v>10563</v>
      </c>
      <c r="H62" s="163">
        <v>78</v>
      </c>
    </row>
    <row r="63" spans="1:8" x14ac:dyDescent="0.2">
      <c r="A63" s="181">
        <v>51</v>
      </c>
      <c r="B63" s="160"/>
      <c r="C63" s="199">
        <f t="shared" si="3"/>
        <v>29.26</v>
      </c>
      <c r="D63" s="195"/>
      <c r="E63" s="163">
        <v>25580</v>
      </c>
      <c r="F63" s="196">
        <f t="shared" si="2"/>
        <v>14220</v>
      </c>
      <c r="G63" s="164">
        <f t="shared" si="0"/>
        <v>10491</v>
      </c>
      <c r="H63" s="183">
        <v>78</v>
      </c>
    </row>
    <row r="64" spans="1:8" x14ac:dyDescent="0.2">
      <c r="A64" s="181">
        <v>52</v>
      </c>
      <c r="B64" s="160"/>
      <c r="C64" s="199">
        <f t="shared" si="3"/>
        <v>29.45</v>
      </c>
      <c r="D64" s="195"/>
      <c r="E64" s="183">
        <v>25580</v>
      </c>
      <c r="F64" s="196">
        <f t="shared" si="2"/>
        <v>14128</v>
      </c>
      <c r="G64" s="164">
        <f t="shared" si="0"/>
        <v>10423</v>
      </c>
      <c r="H64" s="163">
        <v>78</v>
      </c>
    </row>
    <row r="65" spans="1:8" x14ac:dyDescent="0.2">
      <c r="A65" s="181">
        <v>53</v>
      </c>
      <c r="B65" s="160"/>
      <c r="C65" s="199">
        <f t="shared" si="3"/>
        <v>29.64</v>
      </c>
      <c r="D65" s="195"/>
      <c r="E65" s="163">
        <v>25580</v>
      </c>
      <c r="F65" s="196">
        <f t="shared" si="2"/>
        <v>14038</v>
      </c>
      <c r="G65" s="164">
        <f t="shared" si="0"/>
        <v>10356</v>
      </c>
      <c r="H65" s="183">
        <v>78</v>
      </c>
    </row>
    <row r="66" spans="1:8" x14ac:dyDescent="0.2">
      <c r="A66" s="181">
        <v>54</v>
      </c>
      <c r="B66" s="160"/>
      <c r="C66" s="199">
        <f t="shared" si="3"/>
        <v>29.83</v>
      </c>
      <c r="D66" s="195"/>
      <c r="E66" s="183">
        <v>25580</v>
      </c>
      <c r="F66" s="196">
        <f t="shared" si="2"/>
        <v>13949</v>
      </c>
      <c r="G66" s="164">
        <f t="shared" si="0"/>
        <v>10290</v>
      </c>
      <c r="H66" s="163">
        <v>78</v>
      </c>
    </row>
    <row r="67" spans="1:8" x14ac:dyDescent="0.2">
      <c r="A67" s="181">
        <v>55</v>
      </c>
      <c r="B67" s="160"/>
      <c r="C67" s="199">
        <f t="shared" si="3"/>
        <v>30.02</v>
      </c>
      <c r="D67" s="195"/>
      <c r="E67" s="163">
        <v>25580</v>
      </c>
      <c r="F67" s="196">
        <f t="shared" si="2"/>
        <v>13862</v>
      </c>
      <c r="G67" s="164">
        <f t="shared" si="0"/>
        <v>10225</v>
      </c>
      <c r="H67" s="183">
        <v>78</v>
      </c>
    </row>
    <row r="68" spans="1:8" x14ac:dyDescent="0.2">
      <c r="A68" s="181">
        <v>56</v>
      </c>
      <c r="B68" s="160"/>
      <c r="C68" s="199">
        <f t="shared" si="3"/>
        <v>30.2</v>
      </c>
      <c r="D68" s="195"/>
      <c r="E68" s="183">
        <v>25580</v>
      </c>
      <c r="F68" s="196">
        <f t="shared" si="2"/>
        <v>13779</v>
      </c>
      <c r="G68" s="164">
        <f t="shared" si="0"/>
        <v>10164</v>
      </c>
      <c r="H68" s="163">
        <v>78</v>
      </c>
    </row>
    <row r="69" spans="1:8" x14ac:dyDescent="0.2">
      <c r="A69" s="181">
        <v>57</v>
      </c>
      <c r="B69" s="160"/>
      <c r="C69" s="199">
        <f t="shared" si="3"/>
        <v>30.39</v>
      </c>
      <c r="D69" s="195"/>
      <c r="E69" s="163">
        <v>25580</v>
      </c>
      <c r="F69" s="196">
        <f t="shared" si="2"/>
        <v>13694</v>
      </c>
      <c r="G69" s="164">
        <f t="shared" si="0"/>
        <v>10101</v>
      </c>
      <c r="H69" s="183">
        <v>78</v>
      </c>
    </row>
    <row r="70" spans="1:8" x14ac:dyDescent="0.2">
      <c r="A70" s="181">
        <v>58</v>
      </c>
      <c r="B70" s="160"/>
      <c r="C70" s="199">
        <f t="shared" si="3"/>
        <v>30.57</v>
      </c>
      <c r="D70" s="195"/>
      <c r="E70" s="183">
        <v>25580</v>
      </c>
      <c r="F70" s="196">
        <f t="shared" si="2"/>
        <v>13614</v>
      </c>
      <c r="G70" s="164">
        <f t="shared" si="0"/>
        <v>10041</v>
      </c>
      <c r="H70" s="163">
        <v>78</v>
      </c>
    </row>
    <row r="71" spans="1:8" x14ac:dyDescent="0.2">
      <c r="A71" s="181">
        <v>59</v>
      </c>
      <c r="B71" s="160"/>
      <c r="C71" s="199">
        <f t="shared" si="3"/>
        <v>30.75</v>
      </c>
      <c r="D71" s="195"/>
      <c r="E71" s="163">
        <v>25580</v>
      </c>
      <c r="F71" s="196">
        <f t="shared" si="2"/>
        <v>13534</v>
      </c>
      <c r="G71" s="164">
        <f t="shared" si="0"/>
        <v>9982</v>
      </c>
      <c r="H71" s="183">
        <v>78</v>
      </c>
    </row>
    <row r="72" spans="1:8" x14ac:dyDescent="0.2">
      <c r="A72" s="181">
        <v>60</v>
      </c>
      <c r="B72" s="160"/>
      <c r="C72" s="199">
        <f t="shared" si="3"/>
        <v>30.93</v>
      </c>
      <c r="D72" s="195"/>
      <c r="E72" s="183">
        <v>25580</v>
      </c>
      <c r="F72" s="196">
        <f t="shared" si="2"/>
        <v>13456</v>
      </c>
      <c r="G72" s="164">
        <f t="shared" si="0"/>
        <v>9924</v>
      </c>
      <c r="H72" s="163">
        <v>78</v>
      </c>
    </row>
    <row r="73" spans="1:8" x14ac:dyDescent="0.2">
      <c r="A73" s="181">
        <v>61</v>
      </c>
      <c r="B73" s="160"/>
      <c r="C73" s="199">
        <f t="shared" si="3"/>
        <v>31.11</v>
      </c>
      <c r="D73" s="195"/>
      <c r="E73" s="163">
        <v>25580</v>
      </c>
      <c r="F73" s="196">
        <f t="shared" si="2"/>
        <v>13379</v>
      </c>
      <c r="G73" s="164">
        <f t="shared" si="0"/>
        <v>9867</v>
      </c>
      <c r="H73" s="183">
        <v>78</v>
      </c>
    </row>
    <row r="74" spans="1:8" x14ac:dyDescent="0.2">
      <c r="A74" s="181">
        <v>62</v>
      </c>
      <c r="B74" s="160"/>
      <c r="C74" s="199">
        <f t="shared" si="3"/>
        <v>31.28</v>
      </c>
      <c r="D74" s="195"/>
      <c r="E74" s="183">
        <v>25580</v>
      </c>
      <c r="F74" s="196">
        <f t="shared" si="2"/>
        <v>13306</v>
      </c>
      <c r="G74" s="164">
        <f t="shared" si="0"/>
        <v>9813</v>
      </c>
      <c r="H74" s="163">
        <v>78</v>
      </c>
    </row>
    <row r="75" spans="1:8" x14ac:dyDescent="0.2">
      <c r="A75" s="181">
        <v>63</v>
      </c>
      <c r="B75" s="160"/>
      <c r="C75" s="199">
        <f t="shared" si="3"/>
        <v>31.46</v>
      </c>
      <c r="D75" s="195"/>
      <c r="E75" s="163">
        <v>25580</v>
      </c>
      <c r="F75" s="196">
        <f t="shared" si="2"/>
        <v>13231</v>
      </c>
      <c r="G75" s="164">
        <f t="shared" si="0"/>
        <v>9757</v>
      </c>
      <c r="H75" s="183">
        <v>78</v>
      </c>
    </row>
    <row r="76" spans="1:8" x14ac:dyDescent="0.2">
      <c r="A76" s="181">
        <v>64</v>
      </c>
      <c r="B76" s="160"/>
      <c r="C76" s="199">
        <f t="shared" si="3"/>
        <v>31.63</v>
      </c>
      <c r="D76" s="195"/>
      <c r="E76" s="183">
        <v>25580</v>
      </c>
      <c r="F76" s="196">
        <f t="shared" si="2"/>
        <v>13160</v>
      </c>
      <c r="G76" s="164">
        <f t="shared" si="0"/>
        <v>9705</v>
      </c>
      <c r="H76" s="163">
        <v>78</v>
      </c>
    </row>
    <row r="77" spans="1:8" x14ac:dyDescent="0.2">
      <c r="A77" s="181">
        <v>65</v>
      </c>
      <c r="B77" s="160"/>
      <c r="C77" s="199">
        <f t="shared" si="3"/>
        <v>31.8</v>
      </c>
      <c r="D77" s="195"/>
      <c r="E77" s="163">
        <v>25580</v>
      </c>
      <c r="F77" s="196">
        <f t="shared" si="2"/>
        <v>13090</v>
      </c>
      <c r="G77" s="164">
        <f t="shared" ref="G77:G140" si="4">ROUND(12*(1/C77*E77),0)</f>
        <v>9653</v>
      </c>
      <c r="H77" s="183">
        <v>78</v>
      </c>
    </row>
    <row r="78" spans="1:8" x14ac:dyDescent="0.2">
      <c r="A78" s="181">
        <v>66</v>
      </c>
      <c r="B78" s="160"/>
      <c r="C78" s="199">
        <f t="shared" si="3"/>
        <v>31.97</v>
      </c>
      <c r="D78" s="195"/>
      <c r="E78" s="183">
        <v>25580</v>
      </c>
      <c r="F78" s="196">
        <f t="shared" si="2"/>
        <v>13021</v>
      </c>
      <c r="G78" s="164">
        <f t="shared" si="4"/>
        <v>9602</v>
      </c>
      <c r="H78" s="163">
        <v>78</v>
      </c>
    </row>
    <row r="79" spans="1:8" x14ac:dyDescent="0.2">
      <c r="A79" s="181">
        <v>67</v>
      </c>
      <c r="B79" s="160"/>
      <c r="C79" s="199">
        <f t="shared" si="3"/>
        <v>32.14</v>
      </c>
      <c r="D79" s="195"/>
      <c r="E79" s="163">
        <v>25580</v>
      </c>
      <c r="F79" s="196">
        <f t="shared" si="2"/>
        <v>12952</v>
      </c>
      <c r="G79" s="164">
        <f t="shared" si="4"/>
        <v>9551</v>
      </c>
      <c r="H79" s="183">
        <v>78</v>
      </c>
    </row>
    <row r="80" spans="1:8" x14ac:dyDescent="0.2">
      <c r="A80" s="181">
        <v>68</v>
      </c>
      <c r="B80" s="160"/>
      <c r="C80" s="199">
        <f t="shared" si="3"/>
        <v>32.299999999999997</v>
      </c>
      <c r="D80" s="195"/>
      <c r="E80" s="183">
        <v>25580</v>
      </c>
      <c r="F80" s="196">
        <f t="shared" ref="F80:F143" si="5">ROUND(12*1.348*(1/C80*E80)+H80,0)</f>
        <v>12889</v>
      </c>
      <c r="G80" s="164">
        <f t="shared" si="4"/>
        <v>9503</v>
      </c>
      <c r="H80" s="163">
        <v>78</v>
      </c>
    </row>
    <row r="81" spans="1:8" x14ac:dyDescent="0.2">
      <c r="A81" s="181">
        <v>69</v>
      </c>
      <c r="B81" s="160"/>
      <c r="C81" s="199">
        <f t="shared" si="3"/>
        <v>32.46</v>
      </c>
      <c r="D81" s="195"/>
      <c r="E81" s="163">
        <v>25580</v>
      </c>
      <c r="F81" s="196">
        <f t="shared" si="5"/>
        <v>12825</v>
      </c>
      <c r="G81" s="164">
        <f t="shared" si="4"/>
        <v>9457</v>
      </c>
      <c r="H81" s="183">
        <v>78</v>
      </c>
    </row>
    <row r="82" spans="1:8" x14ac:dyDescent="0.2">
      <c r="A82" s="181">
        <v>70</v>
      </c>
      <c r="B82" s="160"/>
      <c r="C82" s="199">
        <f t="shared" si="3"/>
        <v>32.619999999999997</v>
      </c>
      <c r="D82" s="195"/>
      <c r="E82" s="183">
        <v>25580</v>
      </c>
      <c r="F82" s="196">
        <f t="shared" si="5"/>
        <v>12763</v>
      </c>
      <c r="G82" s="164">
        <f t="shared" si="4"/>
        <v>9410</v>
      </c>
      <c r="H82" s="163">
        <v>78</v>
      </c>
    </row>
    <row r="83" spans="1:8" x14ac:dyDescent="0.2">
      <c r="A83" s="181">
        <v>71</v>
      </c>
      <c r="B83" s="160"/>
      <c r="C83" s="199">
        <f t="shared" si="3"/>
        <v>32.78</v>
      </c>
      <c r="D83" s="195"/>
      <c r="E83" s="163">
        <v>25580</v>
      </c>
      <c r="F83" s="196">
        <f t="shared" si="5"/>
        <v>12701</v>
      </c>
      <c r="G83" s="164">
        <f t="shared" si="4"/>
        <v>9364</v>
      </c>
      <c r="H83" s="183">
        <v>78</v>
      </c>
    </row>
    <row r="84" spans="1:8" x14ac:dyDescent="0.2">
      <c r="A84" s="181">
        <v>72</v>
      </c>
      <c r="B84" s="160"/>
      <c r="C84" s="199">
        <f t="shared" si="3"/>
        <v>32.94</v>
      </c>
      <c r="D84" s="195"/>
      <c r="E84" s="183">
        <v>25580</v>
      </c>
      <c r="F84" s="196">
        <f t="shared" si="5"/>
        <v>12640</v>
      </c>
      <c r="G84" s="164">
        <f t="shared" si="4"/>
        <v>9319</v>
      </c>
      <c r="H84" s="163">
        <v>78</v>
      </c>
    </row>
    <row r="85" spans="1:8" x14ac:dyDescent="0.2">
      <c r="A85" s="181">
        <v>73</v>
      </c>
      <c r="B85" s="160"/>
      <c r="C85" s="199">
        <f t="shared" si="3"/>
        <v>33.1</v>
      </c>
      <c r="D85" s="195"/>
      <c r="E85" s="163">
        <v>25580</v>
      </c>
      <c r="F85" s="196">
        <f t="shared" si="5"/>
        <v>12579</v>
      </c>
      <c r="G85" s="164">
        <f t="shared" si="4"/>
        <v>9274</v>
      </c>
      <c r="H85" s="183">
        <v>78</v>
      </c>
    </row>
    <row r="86" spans="1:8" x14ac:dyDescent="0.2">
      <c r="A86" s="181">
        <v>74</v>
      </c>
      <c r="B86" s="160"/>
      <c r="C86" s="199">
        <f t="shared" si="3"/>
        <v>33.25</v>
      </c>
      <c r="D86" s="195"/>
      <c r="E86" s="183">
        <v>25580</v>
      </c>
      <c r="F86" s="196">
        <f t="shared" si="5"/>
        <v>12523</v>
      </c>
      <c r="G86" s="164">
        <f t="shared" si="4"/>
        <v>9232</v>
      </c>
      <c r="H86" s="163">
        <v>78</v>
      </c>
    </row>
    <row r="87" spans="1:8" x14ac:dyDescent="0.2">
      <c r="A87" s="181">
        <v>75</v>
      </c>
      <c r="B87" s="160"/>
      <c r="C87" s="199">
        <f t="shared" si="3"/>
        <v>33.4</v>
      </c>
      <c r="D87" s="195"/>
      <c r="E87" s="163">
        <v>25580</v>
      </c>
      <c r="F87" s="196">
        <f t="shared" si="5"/>
        <v>12467</v>
      </c>
      <c r="G87" s="164">
        <f t="shared" si="4"/>
        <v>9190</v>
      </c>
      <c r="H87" s="183">
        <v>78</v>
      </c>
    </row>
    <row r="88" spans="1:8" x14ac:dyDescent="0.2">
      <c r="A88" s="181">
        <v>76</v>
      </c>
      <c r="B88" s="160"/>
      <c r="C88" s="199">
        <f t="shared" si="3"/>
        <v>33.549999999999997</v>
      </c>
      <c r="D88" s="195"/>
      <c r="E88" s="183">
        <v>25580</v>
      </c>
      <c r="F88" s="196">
        <f t="shared" si="5"/>
        <v>12411</v>
      </c>
      <c r="G88" s="164">
        <f t="shared" si="4"/>
        <v>9149</v>
      </c>
      <c r="H88" s="163">
        <v>78</v>
      </c>
    </row>
    <row r="89" spans="1:8" x14ac:dyDescent="0.2">
      <c r="A89" s="181">
        <v>77</v>
      </c>
      <c r="B89" s="160"/>
      <c r="C89" s="199">
        <f t="shared" si="3"/>
        <v>33.700000000000003</v>
      </c>
      <c r="D89" s="195"/>
      <c r="E89" s="163">
        <v>25580</v>
      </c>
      <c r="F89" s="196">
        <f t="shared" si="5"/>
        <v>12356</v>
      </c>
      <c r="G89" s="164">
        <f t="shared" si="4"/>
        <v>9109</v>
      </c>
      <c r="H89" s="183">
        <v>78</v>
      </c>
    </row>
    <row r="90" spans="1:8" x14ac:dyDescent="0.2">
      <c r="A90" s="181">
        <v>78</v>
      </c>
      <c r="B90" s="160"/>
      <c r="C90" s="199">
        <f t="shared" si="3"/>
        <v>33.85</v>
      </c>
      <c r="D90" s="195"/>
      <c r="E90" s="183">
        <v>25580</v>
      </c>
      <c r="F90" s="196">
        <f t="shared" si="5"/>
        <v>12302</v>
      </c>
      <c r="G90" s="164">
        <f t="shared" si="4"/>
        <v>9068</v>
      </c>
      <c r="H90" s="163">
        <v>78</v>
      </c>
    </row>
    <row r="91" spans="1:8" x14ac:dyDescent="0.2">
      <c r="A91" s="181">
        <v>79</v>
      </c>
      <c r="B91" s="160"/>
      <c r="C91" s="199">
        <f t="shared" si="3"/>
        <v>33.99</v>
      </c>
      <c r="D91" s="195"/>
      <c r="E91" s="163">
        <v>25580</v>
      </c>
      <c r="F91" s="196">
        <f t="shared" si="5"/>
        <v>12252</v>
      </c>
      <c r="G91" s="164">
        <f t="shared" si="4"/>
        <v>9031</v>
      </c>
      <c r="H91" s="183">
        <v>78</v>
      </c>
    </row>
    <row r="92" spans="1:8" x14ac:dyDescent="0.2">
      <c r="A92" s="181">
        <v>80</v>
      </c>
      <c r="B92" s="160"/>
      <c r="C92" s="199">
        <f t="shared" si="3"/>
        <v>34.14</v>
      </c>
      <c r="D92" s="195"/>
      <c r="E92" s="183">
        <v>25580</v>
      </c>
      <c r="F92" s="196">
        <f t="shared" si="5"/>
        <v>12198</v>
      </c>
      <c r="G92" s="164">
        <f t="shared" si="4"/>
        <v>8991</v>
      </c>
      <c r="H92" s="163">
        <v>78</v>
      </c>
    </row>
    <row r="93" spans="1:8" x14ac:dyDescent="0.2">
      <c r="A93" s="181">
        <v>81</v>
      </c>
      <c r="B93" s="160"/>
      <c r="C93" s="199">
        <f t="shared" si="3"/>
        <v>34.28</v>
      </c>
      <c r="D93" s="195"/>
      <c r="E93" s="163">
        <v>25580</v>
      </c>
      <c r="F93" s="196">
        <f t="shared" si="5"/>
        <v>12149</v>
      </c>
      <c r="G93" s="164">
        <f t="shared" si="4"/>
        <v>8954</v>
      </c>
      <c r="H93" s="183">
        <v>78</v>
      </c>
    </row>
    <row r="94" spans="1:8" x14ac:dyDescent="0.2">
      <c r="A94" s="181">
        <v>82</v>
      </c>
      <c r="B94" s="160"/>
      <c r="C94" s="199">
        <f t="shared" si="3"/>
        <v>34.42</v>
      </c>
      <c r="D94" s="195"/>
      <c r="E94" s="183">
        <v>25580</v>
      </c>
      <c r="F94" s="196">
        <f t="shared" si="5"/>
        <v>12100</v>
      </c>
      <c r="G94" s="164">
        <f t="shared" si="4"/>
        <v>8918</v>
      </c>
      <c r="H94" s="163">
        <v>78</v>
      </c>
    </row>
    <row r="95" spans="1:8" x14ac:dyDescent="0.2">
      <c r="A95" s="181">
        <v>83</v>
      </c>
      <c r="B95" s="160"/>
      <c r="C95" s="199">
        <f t="shared" si="3"/>
        <v>34.549999999999997</v>
      </c>
      <c r="D95" s="195"/>
      <c r="E95" s="163">
        <v>25580</v>
      </c>
      <c r="F95" s="196">
        <f t="shared" si="5"/>
        <v>12054</v>
      </c>
      <c r="G95" s="164">
        <f t="shared" si="4"/>
        <v>8885</v>
      </c>
      <c r="H95" s="183">
        <v>78</v>
      </c>
    </row>
    <row r="96" spans="1:8" x14ac:dyDescent="0.2">
      <c r="A96" s="181">
        <v>84</v>
      </c>
      <c r="B96" s="160"/>
      <c r="C96" s="199">
        <f t="shared" si="3"/>
        <v>34.69</v>
      </c>
      <c r="D96" s="195"/>
      <c r="E96" s="183">
        <v>25580</v>
      </c>
      <c r="F96" s="196">
        <f t="shared" si="5"/>
        <v>12006</v>
      </c>
      <c r="G96" s="164">
        <f t="shared" si="4"/>
        <v>8849</v>
      </c>
      <c r="H96" s="163">
        <v>78</v>
      </c>
    </row>
    <row r="97" spans="1:8" x14ac:dyDescent="0.2">
      <c r="A97" s="181">
        <v>85</v>
      </c>
      <c r="B97" s="160"/>
      <c r="C97" s="199">
        <f t="shared" ref="C97:C160" si="6">ROUND(-0.0009*POWER(A97,2)+0.2862*A97+17,2)</f>
        <v>34.82</v>
      </c>
      <c r="D97" s="195"/>
      <c r="E97" s="163">
        <v>25580</v>
      </c>
      <c r="F97" s="196">
        <f t="shared" si="5"/>
        <v>11961</v>
      </c>
      <c r="G97" s="164">
        <f t="shared" si="4"/>
        <v>8816</v>
      </c>
      <c r="H97" s="183">
        <v>78</v>
      </c>
    </row>
    <row r="98" spans="1:8" x14ac:dyDescent="0.2">
      <c r="A98" s="181">
        <v>86</v>
      </c>
      <c r="B98" s="160"/>
      <c r="C98" s="199">
        <f t="shared" si="6"/>
        <v>34.96</v>
      </c>
      <c r="D98" s="195"/>
      <c r="E98" s="183">
        <v>25580</v>
      </c>
      <c r="F98" s="196">
        <f t="shared" si="5"/>
        <v>11914</v>
      </c>
      <c r="G98" s="164">
        <f t="shared" si="4"/>
        <v>8780</v>
      </c>
      <c r="H98" s="163">
        <v>78</v>
      </c>
    </row>
    <row r="99" spans="1:8" x14ac:dyDescent="0.2">
      <c r="A99" s="181">
        <v>87</v>
      </c>
      <c r="B99" s="160"/>
      <c r="C99" s="199">
        <f t="shared" si="6"/>
        <v>35.090000000000003</v>
      </c>
      <c r="D99" s="195"/>
      <c r="E99" s="163">
        <v>25580</v>
      </c>
      <c r="F99" s="196">
        <f t="shared" si="5"/>
        <v>11870</v>
      </c>
      <c r="G99" s="164">
        <f t="shared" si="4"/>
        <v>8748</v>
      </c>
      <c r="H99" s="183">
        <v>78</v>
      </c>
    </row>
    <row r="100" spans="1:8" x14ac:dyDescent="0.2">
      <c r="A100" s="181">
        <v>88</v>
      </c>
      <c r="B100" s="160"/>
      <c r="C100" s="199">
        <f t="shared" si="6"/>
        <v>35.22</v>
      </c>
      <c r="D100" s="195"/>
      <c r="E100" s="183">
        <v>25580</v>
      </c>
      <c r="F100" s="196">
        <f t="shared" si="5"/>
        <v>11826</v>
      </c>
      <c r="G100" s="164">
        <f t="shared" si="4"/>
        <v>8716</v>
      </c>
      <c r="H100" s="163">
        <v>78</v>
      </c>
    </row>
    <row r="101" spans="1:8" x14ac:dyDescent="0.2">
      <c r="A101" s="181">
        <v>89</v>
      </c>
      <c r="B101" s="160"/>
      <c r="C101" s="199">
        <f t="shared" si="6"/>
        <v>35.340000000000003</v>
      </c>
      <c r="D101" s="195"/>
      <c r="E101" s="163">
        <v>25580</v>
      </c>
      <c r="F101" s="196">
        <f t="shared" si="5"/>
        <v>11787</v>
      </c>
      <c r="G101" s="164">
        <f t="shared" si="4"/>
        <v>8686</v>
      </c>
      <c r="H101" s="183">
        <v>78</v>
      </c>
    </row>
    <row r="102" spans="1:8" x14ac:dyDescent="0.2">
      <c r="A102" s="181">
        <v>90</v>
      </c>
      <c r="B102" s="160"/>
      <c r="C102" s="199">
        <f t="shared" si="6"/>
        <v>35.47</v>
      </c>
      <c r="D102" s="195"/>
      <c r="E102" s="183">
        <v>25580</v>
      </c>
      <c r="F102" s="196">
        <f t="shared" si="5"/>
        <v>11744</v>
      </c>
      <c r="G102" s="164">
        <f t="shared" si="4"/>
        <v>8654</v>
      </c>
      <c r="H102" s="163">
        <v>78</v>
      </c>
    </row>
    <row r="103" spans="1:8" x14ac:dyDescent="0.2">
      <c r="A103" s="181">
        <v>91</v>
      </c>
      <c r="B103" s="160"/>
      <c r="C103" s="199">
        <f t="shared" si="6"/>
        <v>35.590000000000003</v>
      </c>
      <c r="D103" s="195"/>
      <c r="E103" s="163">
        <v>25580</v>
      </c>
      <c r="F103" s="196">
        <f t="shared" si="5"/>
        <v>11704</v>
      </c>
      <c r="G103" s="164">
        <f t="shared" si="4"/>
        <v>8625</v>
      </c>
      <c r="H103" s="183">
        <v>78</v>
      </c>
    </row>
    <row r="104" spans="1:8" x14ac:dyDescent="0.2">
      <c r="A104" s="181">
        <v>92</v>
      </c>
      <c r="B104" s="160"/>
      <c r="C104" s="199">
        <f t="shared" si="6"/>
        <v>35.71</v>
      </c>
      <c r="D104" s="195"/>
      <c r="E104" s="183">
        <v>25580</v>
      </c>
      <c r="F104" s="196">
        <f t="shared" si="5"/>
        <v>11665</v>
      </c>
      <c r="G104" s="164">
        <f t="shared" si="4"/>
        <v>8596</v>
      </c>
      <c r="H104" s="163">
        <v>78</v>
      </c>
    </row>
    <row r="105" spans="1:8" x14ac:dyDescent="0.2">
      <c r="A105" s="181">
        <v>93</v>
      </c>
      <c r="B105" s="160"/>
      <c r="C105" s="199">
        <f t="shared" si="6"/>
        <v>35.83</v>
      </c>
      <c r="D105" s="195"/>
      <c r="E105" s="163">
        <v>25580</v>
      </c>
      <c r="F105" s="196">
        <f t="shared" si="5"/>
        <v>11626</v>
      </c>
      <c r="G105" s="164">
        <f t="shared" si="4"/>
        <v>8567</v>
      </c>
      <c r="H105" s="183">
        <v>78</v>
      </c>
    </row>
    <row r="106" spans="1:8" x14ac:dyDescent="0.2">
      <c r="A106" s="181">
        <v>94</v>
      </c>
      <c r="B106" s="160"/>
      <c r="C106" s="199">
        <f t="shared" si="6"/>
        <v>35.950000000000003</v>
      </c>
      <c r="D106" s="195"/>
      <c r="E106" s="183">
        <v>25580</v>
      </c>
      <c r="F106" s="196">
        <f t="shared" si="5"/>
        <v>11588</v>
      </c>
      <c r="G106" s="164">
        <f t="shared" si="4"/>
        <v>8539</v>
      </c>
      <c r="H106" s="163">
        <v>78</v>
      </c>
    </row>
    <row r="107" spans="1:8" x14ac:dyDescent="0.2">
      <c r="A107" s="181">
        <v>95</v>
      </c>
      <c r="B107" s="160"/>
      <c r="C107" s="199">
        <f t="shared" si="6"/>
        <v>36.07</v>
      </c>
      <c r="D107" s="195"/>
      <c r="E107" s="163">
        <v>25580</v>
      </c>
      <c r="F107" s="196">
        <f t="shared" si="5"/>
        <v>11550</v>
      </c>
      <c r="G107" s="164">
        <f t="shared" si="4"/>
        <v>8510</v>
      </c>
      <c r="H107" s="183">
        <v>78</v>
      </c>
    </row>
    <row r="108" spans="1:8" x14ac:dyDescent="0.2">
      <c r="A108" s="181">
        <v>96</v>
      </c>
      <c r="B108" s="160"/>
      <c r="C108" s="199">
        <f t="shared" si="6"/>
        <v>36.18</v>
      </c>
      <c r="D108" s="195"/>
      <c r="E108" s="183">
        <v>25580</v>
      </c>
      <c r="F108" s="196">
        <f t="shared" si="5"/>
        <v>11515</v>
      </c>
      <c r="G108" s="164">
        <f t="shared" si="4"/>
        <v>8484</v>
      </c>
      <c r="H108" s="163">
        <v>78</v>
      </c>
    </row>
    <row r="109" spans="1:8" x14ac:dyDescent="0.2">
      <c r="A109" s="181">
        <v>97</v>
      </c>
      <c r="B109" s="160"/>
      <c r="C109" s="199">
        <f t="shared" si="6"/>
        <v>36.29</v>
      </c>
      <c r="D109" s="195"/>
      <c r="E109" s="163">
        <v>25580</v>
      </c>
      <c r="F109" s="196">
        <f t="shared" si="5"/>
        <v>11480</v>
      </c>
      <c r="G109" s="164">
        <f t="shared" si="4"/>
        <v>8459</v>
      </c>
      <c r="H109" s="183">
        <v>78</v>
      </c>
    </row>
    <row r="110" spans="1:8" x14ac:dyDescent="0.2">
      <c r="A110" s="181">
        <v>98</v>
      </c>
      <c r="B110" s="160"/>
      <c r="C110" s="199">
        <f t="shared" si="6"/>
        <v>36.4</v>
      </c>
      <c r="D110" s="195"/>
      <c r="E110" s="183">
        <v>25580</v>
      </c>
      <c r="F110" s="196">
        <f t="shared" si="5"/>
        <v>11446</v>
      </c>
      <c r="G110" s="164">
        <f t="shared" si="4"/>
        <v>8433</v>
      </c>
      <c r="H110" s="163">
        <v>78</v>
      </c>
    </row>
    <row r="111" spans="1:8" x14ac:dyDescent="0.2">
      <c r="A111" s="181">
        <v>99</v>
      </c>
      <c r="B111" s="160"/>
      <c r="C111" s="199">
        <f t="shared" si="6"/>
        <v>36.51</v>
      </c>
      <c r="D111" s="195"/>
      <c r="E111" s="163">
        <v>25580</v>
      </c>
      <c r="F111" s="196">
        <f t="shared" si="5"/>
        <v>11411</v>
      </c>
      <c r="G111" s="164">
        <f t="shared" si="4"/>
        <v>8408</v>
      </c>
      <c r="H111" s="183">
        <v>78</v>
      </c>
    </row>
    <row r="112" spans="1:8" x14ac:dyDescent="0.2">
      <c r="A112" s="181">
        <v>100</v>
      </c>
      <c r="B112" s="160"/>
      <c r="C112" s="199">
        <f t="shared" si="6"/>
        <v>36.619999999999997</v>
      </c>
      <c r="D112" s="195"/>
      <c r="E112" s="183">
        <v>25580</v>
      </c>
      <c r="F112" s="196">
        <f t="shared" si="5"/>
        <v>11377</v>
      </c>
      <c r="G112" s="164">
        <f t="shared" si="4"/>
        <v>8382</v>
      </c>
      <c r="H112" s="163">
        <v>78</v>
      </c>
    </row>
    <row r="113" spans="1:8" x14ac:dyDescent="0.2">
      <c r="A113" s="181">
        <v>101</v>
      </c>
      <c r="B113" s="160"/>
      <c r="C113" s="199">
        <f t="shared" si="6"/>
        <v>36.729999999999997</v>
      </c>
      <c r="D113" s="195"/>
      <c r="E113" s="163">
        <v>25580</v>
      </c>
      <c r="F113" s="196">
        <f t="shared" si="5"/>
        <v>11344</v>
      </c>
      <c r="G113" s="164">
        <f t="shared" si="4"/>
        <v>8357</v>
      </c>
      <c r="H113" s="183">
        <v>78</v>
      </c>
    </row>
    <row r="114" spans="1:8" x14ac:dyDescent="0.2">
      <c r="A114" s="181">
        <v>102</v>
      </c>
      <c r="B114" s="160"/>
      <c r="C114" s="199">
        <f t="shared" si="6"/>
        <v>36.83</v>
      </c>
      <c r="D114" s="195"/>
      <c r="E114" s="183">
        <v>25580</v>
      </c>
      <c r="F114" s="196">
        <f t="shared" si="5"/>
        <v>11313</v>
      </c>
      <c r="G114" s="164">
        <f t="shared" si="4"/>
        <v>8335</v>
      </c>
      <c r="H114" s="163">
        <v>78</v>
      </c>
    </row>
    <row r="115" spans="1:8" x14ac:dyDescent="0.2">
      <c r="A115" s="181">
        <v>103</v>
      </c>
      <c r="B115" s="160"/>
      <c r="C115" s="199">
        <f t="shared" si="6"/>
        <v>36.93</v>
      </c>
      <c r="D115" s="195"/>
      <c r="E115" s="163">
        <v>25580</v>
      </c>
      <c r="F115" s="196">
        <f t="shared" si="5"/>
        <v>11282</v>
      </c>
      <c r="G115" s="164">
        <f t="shared" si="4"/>
        <v>8312</v>
      </c>
      <c r="H115" s="183">
        <v>78</v>
      </c>
    </row>
    <row r="116" spans="1:8" x14ac:dyDescent="0.2">
      <c r="A116" s="181">
        <v>104</v>
      </c>
      <c r="B116" s="160"/>
      <c r="C116" s="199">
        <f t="shared" si="6"/>
        <v>37.03</v>
      </c>
      <c r="D116" s="195"/>
      <c r="E116" s="183">
        <v>25580</v>
      </c>
      <c r="F116" s="196">
        <f t="shared" si="5"/>
        <v>11252</v>
      </c>
      <c r="G116" s="164">
        <f t="shared" si="4"/>
        <v>8289</v>
      </c>
      <c r="H116" s="163">
        <v>78</v>
      </c>
    </row>
    <row r="117" spans="1:8" x14ac:dyDescent="0.2">
      <c r="A117" s="181">
        <v>105</v>
      </c>
      <c r="B117" s="160"/>
      <c r="C117" s="199">
        <f t="shared" si="6"/>
        <v>37.130000000000003</v>
      </c>
      <c r="D117" s="195"/>
      <c r="E117" s="163">
        <v>25580</v>
      </c>
      <c r="F117" s="196">
        <f t="shared" si="5"/>
        <v>11222</v>
      </c>
      <c r="G117" s="164">
        <f t="shared" si="4"/>
        <v>8267</v>
      </c>
      <c r="H117" s="183">
        <v>78</v>
      </c>
    </row>
    <row r="118" spans="1:8" x14ac:dyDescent="0.2">
      <c r="A118" s="181">
        <v>106</v>
      </c>
      <c r="B118" s="160"/>
      <c r="C118" s="199">
        <f t="shared" si="6"/>
        <v>37.22</v>
      </c>
      <c r="D118" s="195"/>
      <c r="E118" s="183">
        <v>25580</v>
      </c>
      <c r="F118" s="196">
        <f t="shared" si="5"/>
        <v>11195</v>
      </c>
      <c r="G118" s="164">
        <f t="shared" si="4"/>
        <v>8247</v>
      </c>
      <c r="H118" s="163">
        <v>78</v>
      </c>
    </row>
    <row r="119" spans="1:8" x14ac:dyDescent="0.2">
      <c r="A119" s="181">
        <v>107</v>
      </c>
      <c r="B119" s="160"/>
      <c r="C119" s="199">
        <f t="shared" si="6"/>
        <v>37.32</v>
      </c>
      <c r="D119" s="195"/>
      <c r="E119" s="163">
        <v>25580</v>
      </c>
      <c r="F119" s="196">
        <f t="shared" si="5"/>
        <v>11165</v>
      </c>
      <c r="G119" s="164">
        <f t="shared" si="4"/>
        <v>8225</v>
      </c>
      <c r="H119" s="183">
        <v>78</v>
      </c>
    </row>
    <row r="120" spans="1:8" x14ac:dyDescent="0.2">
      <c r="A120" s="181">
        <v>108</v>
      </c>
      <c r="B120" s="160"/>
      <c r="C120" s="199">
        <f t="shared" si="6"/>
        <v>37.409999999999997</v>
      </c>
      <c r="D120" s="195"/>
      <c r="E120" s="183">
        <v>25580</v>
      </c>
      <c r="F120" s="196">
        <f t="shared" si="5"/>
        <v>11139</v>
      </c>
      <c r="G120" s="164">
        <f t="shared" si="4"/>
        <v>8205</v>
      </c>
      <c r="H120" s="163">
        <v>78</v>
      </c>
    </row>
    <row r="121" spans="1:8" x14ac:dyDescent="0.2">
      <c r="A121" s="181">
        <v>109</v>
      </c>
      <c r="B121" s="160"/>
      <c r="C121" s="199">
        <f t="shared" si="6"/>
        <v>37.5</v>
      </c>
      <c r="D121" s="195"/>
      <c r="E121" s="163">
        <v>25580</v>
      </c>
      <c r="F121" s="196">
        <f t="shared" si="5"/>
        <v>11112</v>
      </c>
      <c r="G121" s="164">
        <f t="shared" si="4"/>
        <v>8186</v>
      </c>
      <c r="H121" s="183">
        <v>78</v>
      </c>
    </row>
    <row r="122" spans="1:8" x14ac:dyDescent="0.2">
      <c r="A122" s="181">
        <v>110</v>
      </c>
      <c r="B122" s="160"/>
      <c r="C122" s="199">
        <f t="shared" si="6"/>
        <v>37.590000000000003</v>
      </c>
      <c r="D122" s="195"/>
      <c r="E122" s="183">
        <v>25580</v>
      </c>
      <c r="F122" s="196">
        <f t="shared" si="5"/>
        <v>11086</v>
      </c>
      <c r="G122" s="164">
        <f t="shared" si="4"/>
        <v>8166</v>
      </c>
      <c r="H122" s="163">
        <v>78</v>
      </c>
    </row>
    <row r="123" spans="1:8" x14ac:dyDescent="0.2">
      <c r="A123" s="181">
        <v>111</v>
      </c>
      <c r="B123" s="160"/>
      <c r="C123" s="199">
        <f t="shared" si="6"/>
        <v>37.68</v>
      </c>
      <c r="D123" s="195"/>
      <c r="E123" s="163">
        <v>25580</v>
      </c>
      <c r="F123" s="196">
        <f t="shared" si="5"/>
        <v>11059</v>
      </c>
      <c r="G123" s="164">
        <f t="shared" si="4"/>
        <v>8146</v>
      </c>
      <c r="H123" s="183">
        <v>78</v>
      </c>
    </row>
    <row r="124" spans="1:8" x14ac:dyDescent="0.2">
      <c r="A124" s="181">
        <v>112</v>
      </c>
      <c r="B124" s="160"/>
      <c r="C124" s="199">
        <f t="shared" si="6"/>
        <v>37.76</v>
      </c>
      <c r="D124" s="195"/>
      <c r="E124" s="183">
        <v>25580</v>
      </c>
      <c r="F124" s="196">
        <f t="shared" si="5"/>
        <v>11036</v>
      </c>
      <c r="G124" s="164">
        <f t="shared" si="4"/>
        <v>8129</v>
      </c>
      <c r="H124" s="163">
        <v>78</v>
      </c>
    </row>
    <row r="125" spans="1:8" x14ac:dyDescent="0.2">
      <c r="A125" s="181">
        <v>113</v>
      </c>
      <c r="B125" s="160"/>
      <c r="C125" s="199">
        <f t="shared" si="6"/>
        <v>37.85</v>
      </c>
      <c r="D125" s="195"/>
      <c r="E125" s="163">
        <v>25580</v>
      </c>
      <c r="F125" s="196">
        <f t="shared" si="5"/>
        <v>11010</v>
      </c>
      <c r="G125" s="164">
        <f t="shared" si="4"/>
        <v>8110</v>
      </c>
      <c r="H125" s="183">
        <v>78</v>
      </c>
    </row>
    <row r="126" spans="1:8" x14ac:dyDescent="0.2">
      <c r="A126" s="181">
        <v>114</v>
      </c>
      <c r="B126" s="160"/>
      <c r="C126" s="199">
        <f t="shared" si="6"/>
        <v>37.93</v>
      </c>
      <c r="D126" s="195"/>
      <c r="E126" s="183">
        <v>25580</v>
      </c>
      <c r="F126" s="196">
        <f t="shared" si="5"/>
        <v>10987</v>
      </c>
      <c r="G126" s="164">
        <f t="shared" si="4"/>
        <v>8093</v>
      </c>
      <c r="H126" s="163">
        <v>78</v>
      </c>
    </row>
    <row r="127" spans="1:8" x14ac:dyDescent="0.2">
      <c r="A127" s="181">
        <v>115</v>
      </c>
      <c r="B127" s="160"/>
      <c r="C127" s="199">
        <f t="shared" si="6"/>
        <v>38.01</v>
      </c>
      <c r="D127" s="195"/>
      <c r="E127" s="163">
        <v>25580</v>
      </c>
      <c r="F127" s="196">
        <f t="shared" si="5"/>
        <v>10964</v>
      </c>
      <c r="G127" s="164">
        <f t="shared" si="4"/>
        <v>8076</v>
      </c>
      <c r="H127" s="183">
        <v>78</v>
      </c>
    </row>
    <row r="128" spans="1:8" x14ac:dyDescent="0.2">
      <c r="A128" s="181">
        <v>116</v>
      </c>
      <c r="B128" s="160"/>
      <c r="C128" s="199">
        <f t="shared" si="6"/>
        <v>38.090000000000003</v>
      </c>
      <c r="D128" s="195"/>
      <c r="E128" s="183">
        <v>25580</v>
      </c>
      <c r="F128" s="196">
        <f t="shared" si="5"/>
        <v>10941</v>
      </c>
      <c r="G128" s="164">
        <f t="shared" si="4"/>
        <v>8059</v>
      </c>
      <c r="H128" s="163">
        <v>78</v>
      </c>
    </row>
    <row r="129" spans="1:8" x14ac:dyDescent="0.2">
      <c r="A129" s="181">
        <v>117</v>
      </c>
      <c r="B129" s="160"/>
      <c r="C129" s="199">
        <f t="shared" si="6"/>
        <v>38.17</v>
      </c>
      <c r="D129" s="195"/>
      <c r="E129" s="163">
        <v>25580</v>
      </c>
      <c r="F129" s="196">
        <f t="shared" si="5"/>
        <v>10919</v>
      </c>
      <c r="G129" s="164">
        <f t="shared" si="4"/>
        <v>8042</v>
      </c>
      <c r="H129" s="183">
        <v>78</v>
      </c>
    </row>
    <row r="130" spans="1:8" x14ac:dyDescent="0.2">
      <c r="A130" s="181">
        <v>118</v>
      </c>
      <c r="B130" s="160"/>
      <c r="C130" s="199">
        <f t="shared" si="6"/>
        <v>38.24</v>
      </c>
      <c r="D130" s="195"/>
      <c r="E130" s="183">
        <v>25580</v>
      </c>
      <c r="F130" s="196">
        <f t="shared" si="5"/>
        <v>10899</v>
      </c>
      <c r="G130" s="164">
        <f t="shared" si="4"/>
        <v>8027</v>
      </c>
      <c r="H130" s="163">
        <v>78</v>
      </c>
    </row>
    <row r="131" spans="1:8" x14ac:dyDescent="0.2">
      <c r="A131" s="181">
        <v>119</v>
      </c>
      <c r="B131" s="160"/>
      <c r="C131" s="199">
        <f t="shared" si="6"/>
        <v>38.31</v>
      </c>
      <c r="D131" s="195"/>
      <c r="E131" s="163">
        <v>25580</v>
      </c>
      <c r="F131" s="196">
        <f t="shared" si="5"/>
        <v>10879</v>
      </c>
      <c r="G131" s="164">
        <f t="shared" si="4"/>
        <v>8013</v>
      </c>
      <c r="H131" s="183">
        <v>78</v>
      </c>
    </row>
    <row r="132" spans="1:8" x14ac:dyDescent="0.2">
      <c r="A132" s="181">
        <v>120</v>
      </c>
      <c r="B132" s="160"/>
      <c r="C132" s="199">
        <f t="shared" si="6"/>
        <v>38.380000000000003</v>
      </c>
      <c r="D132" s="195"/>
      <c r="E132" s="183">
        <v>25580</v>
      </c>
      <c r="F132" s="196">
        <f t="shared" si="5"/>
        <v>10859</v>
      </c>
      <c r="G132" s="164">
        <f t="shared" si="4"/>
        <v>7998</v>
      </c>
      <c r="H132" s="163">
        <v>78</v>
      </c>
    </row>
    <row r="133" spans="1:8" x14ac:dyDescent="0.2">
      <c r="A133" s="181">
        <v>121</v>
      </c>
      <c r="B133" s="160"/>
      <c r="C133" s="199">
        <f t="shared" si="6"/>
        <v>38.450000000000003</v>
      </c>
      <c r="D133" s="195"/>
      <c r="E133" s="163">
        <v>25580</v>
      </c>
      <c r="F133" s="196">
        <f t="shared" si="5"/>
        <v>10840</v>
      </c>
      <c r="G133" s="164">
        <f t="shared" si="4"/>
        <v>7983</v>
      </c>
      <c r="H133" s="183">
        <v>78</v>
      </c>
    </row>
    <row r="134" spans="1:8" x14ac:dyDescent="0.2">
      <c r="A134" s="181">
        <v>122</v>
      </c>
      <c r="B134" s="160"/>
      <c r="C134" s="199">
        <f t="shared" si="6"/>
        <v>38.520000000000003</v>
      </c>
      <c r="D134" s="195"/>
      <c r="E134" s="183">
        <v>25580</v>
      </c>
      <c r="F134" s="196">
        <f t="shared" si="5"/>
        <v>10820</v>
      </c>
      <c r="G134" s="164">
        <f t="shared" si="4"/>
        <v>7969</v>
      </c>
      <c r="H134" s="163">
        <v>78</v>
      </c>
    </row>
    <row r="135" spans="1:8" x14ac:dyDescent="0.2">
      <c r="A135" s="181">
        <v>123</v>
      </c>
      <c r="B135" s="160"/>
      <c r="C135" s="199">
        <f t="shared" si="6"/>
        <v>38.590000000000003</v>
      </c>
      <c r="D135" s="195"/>
      <c r="E135" s="163">
        <v>25580</v>
      </c>
      <c r="F135" s="196">
        <f t="shared" si="5"/>
        <v>10801</v>
      </c>
      <c r="G135" s="164">
        <f t="shared" si="4"/>
        <v>7954</v>
      </c>
      <c r="H135" s="183">
        <v>78</v>
      </c>
    </row>
    <row r="136" spans="1:8" x14ac:dyDescent="0.2">
      <c r="A136" s="181">
        <v>124</v>
      </c>
      <c r="B136" s="160"/>
      <c r="C136" s="199">
        <f t="shared" si="6"/>
        <v>38.65</v>
      </c>
      <c r="D136" s="195"/>
      <c r="E136" s="183">
        <v>25580</v>
      </c>
      <c r="F136" s="196">
        <f t="shared" si="5"/>
        <v>10784</v>
      </c>
      <c r="G136" s="164">
        <f t="shared" si="4"/>
        <v>7942</v>
      </c>
      <c r="H136" s="163">
        <v>78</v>
      </c>
    </row>
    <row r="137" spans="1:8" x14ac:dyDescent="0.2">
      <c r="A137" s="181">
        <v>125</v>
      </c>
      <c r="B137" s="160"/>
      <c r="C137" s="199">
        <f t="shared" si="6"/>
        <v>38.71</v>
      </c>
      <c r="D137" s="195"/>
      <c r="E137" s="163">
        <v>25580</v>
      </c>
      <c r="F137" s="196">
        <f t="shared" si="5"/>
        <v>10767</v>
      </c>
      <c r="G137" s="164">
        <f t="shared" si="4"/>
        <v>7930</v>
      </c>
      <c r="H137" s="183">
        <v>78</v>
      </c>
    </row>
    <row r="138" spans="1:8" x14ac:dyDescent="0.2">
      <c r="A138" s="181">
        <v>126</v>
      </c>
      <c r="B138" s="160"/>
      <c r="C138" s="199">
        <f t="shared" si="6"/>
        <v>38.770000000000003</v>
      </c>
      <c r="D138" s="195"/>
      <c r="E138" s="183">
        <v>25580</v>
      </c>
      <c r="F138" s="196">
        <f t="shared" si="5"/>
        <v>10751</v>
      </c>
      <c r="G138" s="164">
        <f t="shared" si="4"/>
        <v>7917</v>
      </c>
      <c r="H138" s="163">
        <v>78</v>
      </c>
    </row>
    <row r="139" spans="1:8" x14ac:dyDescent="0.2">
      <c r="A139" s="181">
        <v>127</v>
      </c>
      <c r="B139" s="160"/>
      <c r="C139" s="199">
        <f t="shared" si="6"/>
        <v>38.83</v>
      </c>
      <c r="D139" s="195"/>
      <c r="E139" s="163">
        <v>25580</v>
      </c>
      <c r="F139" s="196">
        <f t="shared" si="5"/>
        <v>10734</v>
      </c>
      <c r="G139" s="164">
        <f t="shared" si="4"/>
        <v>7905</v>
      </c>
      <c r="H139" s="183">
        <v>78</v>
      </c>
    </row>
    <row r="140" spans="1:8" x14ac:dyDescent="0.2">
      <c r="A140" s="181">
        <v>128</v>
      </c>
      <c r="B140" s="160"/>
      <c r="C140" s="199">
        <f t="shared" si="6"/>
        <v>38.89</v>
      </c>
      <c r="D140" s="195"/>
      <c r="E140" s="183">
        <v>25580</v>
      </c>
      <c r="F140" s="196">
        <f t="shared" si="5"/>
        <v>10718</v>
      </c>
      <c r="G140" s="164">
        <f t="shared" si="4"/>
        <v>7893</v>
      </c>
      <c r="H140" s="163">
        <v>78</v>
      </c>
    </row>
    <row r="141" spans="1:8" x14ac:dyDescent="0.2">
      <c r="A141" s="181">
        <v>129</v>
      </c>
      <c r="B141" s="160"/>
      <c r="C141" s="199">
        <f t="shared" si="6"/>
        <v>38.94</v>
      </c>
      <c r="D141" s="195"/>
      <c r="E141" s="163">
        <v>25580</v>
      </c>
      <c r="F141" s="196">
        <f t="shared" si="5"/>
        <v>10704</v>
      </c>
      <c r="G141" s="164">
        <f t="shared" ref="G141:G204" si="7">ROUND(12*(1/C141*E141),0)</f>
        <v>7883</v>
      </c>
      <c r="H141" s="183">
        <v>78</v>
      </c>
    </row>
    <row r="142" spans="1:8" x14ac:dyDescent="0.2">
      <c r="A142" s="181">
        <v>130</v>
      </c>
      <c r="B142" s="160"/>
      <c r="C142" s="199">
        <f t="shared" si="6"/>
        <v>39</v>
      </c>
      <c r="D142" s="195"/>
      <c r="E142" s="183">
        <v>25580</v>
      </c>
      <c r="F142" s="196">
        <f t="shared" si="5"/>
        <v>10688</v>
      </c>
      <c r="G142" s="164">
        <f t="shared" si="7"/>
        <v>7871</v>
      </c>
      <c r="H142" s="163">
        <v>78</v>
      </c>
    </row>
    <row r="143" spans="1:8" x14ac:dyDescent="0.2">
      <c r="A143" s="181">
        <v>131</v>
      </c>
      <c r="B143" s="160"/>
      <c r="C143" s="199">
        <f t="shared" si="6"/>
        <v>39.049999999999997</v>
      </c>
      <c r="D143" s="195"/>
      <c r="E143" s="163">
        <v>25580</v>
      </c>
      <c r="F143" s="196">
        <f t="shared" si="5"/>
        <v>10674</v>
      </c>
      <c r="G143" s="164">
        <f t="shared" si="7"/>
        <v>7861</v>
      </c>
      <c r="H143" s="183">
        <v>78</v>
      </c>
    </row>
    <row r="144" spans="1:8" x14ac:dyDescent="0.2">
      <c r="A144" s="181">
        <v>132</v>
      </c>
      <c r="B144" s="160"/>
      <c r="C144" s="199">
        <f t="shared" si="6"/>
        <v>39.1</v>
      </c>
      <c r="D144" s="195"/>
      <c r="E144" s="183">
        <v>25580</v>
      </c>
      <c r="F144" s="196">
        <f t="shared" ref="F144:F207" si="8">ROUND(12*1.348*(1/C144*E144)+H144,0)</f>
        <v>10661</v>
      </c>
      <c r="G144" s="164">
        <f t="shared" si="7"/>
        <v>7851</v>
      </c>
      <c r="H144" s="163">
        <v>78</v>
      </c>
    </row>
    <row r="145" spans="1:8" x14ac:dyDescent="0.2">
      <c r="A145" s="181">
        <v>133</v>
      </c>
      <c r="B145" s="160"/>
      <c r="C145" s="199">
        <f t="shared" si="6"/>
        <v>39.14</v>
      </c>
      <c r="D145" s="195"/>
      <c r="E145" s="163">
        <v>25580</v>
      </c>
      <c r="F145" s="196">
        <f t="shared" si="8"/>
        <v>10650</v>
      </c>
      <c r="G145" s="164">
        <f t="shared" si="7"/>
        <v>7843</v>
      </c>
      <c r="H145" s="183">
        <v>78</v>
      </c>
    </row>
    <row r="146" spans="1:8" x14ac:dyDescent="0.2">
      <c r="A146" s="181">
        <v>134</v>
      </c>
      <c r="B146" s="160"/>
      <c r="C146" s="199">
        <f t="shared" si="6"/>
        <v>39.19</v>
      </c>
      <c r="D146" s="195"/>
      <c r="E146" s="183">
        <v>25580</v>
      </c>
      <c r="F146" s="196">
        <f t="shared" si="8"/>
        <v>10636</v>
      </c>
      <c r="G146" s="164">
        <f t="shared" si="7"/>
        <v>7833</v>
      </c>
      <c r="H146" s="163">
        <v>78</v>
      </c>
    </row>
    <row r="147" spans="1:8" x14ac:dyDescent="0.2">
      <c r="A147" s="181">
        <v>135</v>
      </c>
      <c r="B147" s="160"/>
      <c r="C147" s="199">
        <f t="shared" si="6"/>
        <v>39.229999999999997</v>
      </c>
      <c r="D147" s="195"/>
      <c r="E147" s="163">
        <v>25580</v>
      </c>
      <c r="F147" s="196">
        <f t="shared" si="8"/>
        <v>10626</v>
      </c>
      <c r="G147" s="164">
        <f t="shared" si="7"/>
        <v>7825</v>
      </c>
      <c r="H147" s="183">
        <v>78</v>
      </c>
    </row>
    <row r="148" spans="1:8" x14ac:dyDescent="0.2">
      <c r="A148" s="181">
        <v>136</v>
      </c>
      <c r="B148" s="160"/>
      <c r="C148" s="199">
        <f t="shared" si="6"/>
        <v>39.28</v>
      </c>
      <c r="D148" s="195"/>
      <c r="E148" s="183">
        <v>25580</v>
      </c>
      <c r="F148" s="196">
        <f t="shared" si="8"/>
        <v>10612</v>
      </c>
      <c r="G148" s="164">
        <f t="shared" si="7"/>
        <v>7815</v>
      </c>
      <c r="H148" s="163">
        <v>78</v>
      </c>
    </row>
    <row r="149" spans="1:8" x14ac:dyDescent="0.2">
      <c r="A149" s="181">
        <v>137</v>
      </c>
      <c r="B149" s="160"/>
      <c r="C149" s="199">
        <f t="shared" si="6"/>
        <v>39.32</v>
      </c>
      <c r="D149" s="195"/>
      <c r="E149" s="163">
        <v>25580</v>
      </c>
      <c r="F149" s="196">
        <f t="shared" si="8"/>
        <v>10601</v>
      </c>
      <c r="G149" s="164">
        <f t="shared" si="7"/>
        <v>7807</v>
      </c>
      <c r="H149" s="183">
        <v>78</v>
      </c>
    </row>
    <row r="150" spans="1:8" x14ac:dyDescent="0.2">
      <c r="A150" s="181">
        <v>138</v>
      </c>
      <c r="B150" s="160"/>
      <c r="C150" s="199">
        <f t="shared" si="6"/>
        <v>39.36</v>
      </c>
      <c r="D150" s="195"/>
      <c r="E150" s="183">
        <v>25580</v>
      </c>
      <c r="F150" s="196">
        <f t="shared" si="8"/>
        <v>10591</v>
      </c>
      <c r="G150" s="164">
        <f t="shared" si="7"/>
        <v>7799</v>
      </c>
      <c r="H150" s="163">
        <v>78</v>
      </c>
    </row>
    <row r="151" spans="1:8" x14ac:dyDescent="0.2">
      <c r="A151" s="181">
        <v>139</v>
      </c>
      <c r="B151" s="160"/>
      <c r="C151" s="199">
        <f t="shared" si="6"/>
        <v>39.39</v>
      </c>
      <c r="D151" s="195"/>
      <c r="E151" s="163">
        <v>25580</v>
      </c>
      <c r="F151" s="196">
        <f t="shared" si="8"/>
        <v>10583</v>
      </c>
      <c r="G151" s="164">
        <f t="shared" si="7"/>
        <v>7793</v>
      </c>
      <c r="H151" s="183">
        <v>78</v>
      </c>
    </row>
    <row r="152" spans="1:8" x14ac:dyDescent="0.2">
      <c r="A152" s="181">
        <v>140</v>
      </c>
      <c r="B152" s="160"/>
      <c r="C152" s="199">
        <f t="shared" si="6"/>
        <v>39.43</v>
      </c>
      <c r="D152" s="195"/>
      <c r="E152" s="183">
        <v>25580</v>
      </c>
      <c r="F152" s="196">
        <f t="shared" si="8"/>
        <v>10572</v>
      </c>
      <c r="G152" s="164">
        <f t="shared" si="7"/>
        <v>7785</v>
      </c>
      <c r="H152" s="163">
        <v>78</v>
      </c>
    </row>
    <row r="153" spans="1:8" x14ac:dyDescent="0.2">
      <c r="A153" s="181">
        <v>141</v>
      </c>
      <c r="B153" s="160"/>
      <c r="C153" s="199">
        <f t="shared" si="6"/>
        <v>39.46</v>
      </c>
      <c r="D153" s="195"/>
      <c r="E153" s="163">
        <v>25580</v>
      </c>
      <c r="F153" s="196">
        <f t="shared" si="8"/>
        <v>10564</v>
      </c>
      <c r="G153" s="164">
        <f t="shared" si="7"/>
        <v>7779</v>
      </c>
      <c r="H153" s="183">
        <v>78</v>
      </c>
    </row>
    <row r="154" spans="1:8" x14ac:dyDescent="0.2">
      <c r="A154" s="181">
        <v>142</v>
      </c>
      <c r="B154" s="160"/>
      <c r="C154" s="199">
        <f t="shared" si="6"/>
        <v>39.49</v>
      </c>
      <c r="D154" s="195"/>
      <c r="E154" s="183">
        <v>25580</v>
      </c>
      <c r="F154" s="196">
        <f t="shared" si="8"/>
        <v>10556</v>
      </c>
      <c r="G154" s="164">
        <f t="shared" si="7"/>
        <v>7773</v>
      </c>
      <c r="H154" s="163">
        <v>78</v>
      </c>
    </row>
    <row r="155" spans="1:8" x14ac:dyDescent="0.2">
      <c r="A155" s="181">
        <v>143</v>
      </c>
      <c r="B155" s="160"/>
      <c r="C155" s="199">
        <f t="shared" si="6"/>
        <v>39.520000000000003</v>
      </c>
      <c r="D155" s="195"/>
      <c r="E155" s="163">
        <v>25580</v>
      </c>
      <c r="F155" s="196">
        <f t="shared" si="8"/>
        <v>10548</v>
      </c>
      <c r="G155" s="164">
        <f t="shared" si="7"/>
        <v>7767</v>
      </c>
      <c r="H155" s="183">
        <v>78</v>
      </c>
    </row>
    <row r="156" spans="1:8" x14ac:dyDescent="0.2">
      <c r="A156" s="181">
        <v>144</v>
      </c>
      <c r="B156" s="160"/>
      <c r="C156" s="199">
        <f t="shared" si="6"/>
        <v>39.549999999999997</v>
      </c>
      <c r="D156" s="195"/>
      <c r="E156" s="183">
        <v>25580</v>
      </c>
      <c r="F156" s="196">
        <f t="shared" si="8"/>
        <v>10540</v>
      </c>
      <c r="G156" s="164">
        <f t="shared" si="7"/>
        <v>7761</v>
      </c>
      <c r="H156" s="163">
        <v>78</v>
      </c>
    </row>
    <row r="157" spans="1:8" x14ac:dyDescent="0.2">
      <c r="A157" s="181">
        <v>145</v>
      </c>
      <c r="B157" s="160"/>
      <c r="C157" s="199">
        <f t="shared" si="6"/>
        <v>39.58</v>
      </c>
      <c r="D157" s="195"/>
      <c r="E157" s="163">
        <v>25580</v>
      </c>
      <c r="F157" s="196">
        <f t="shared" si="8"/>
        <v>10532</v>
      </c>
      <c r="G157" s="164">
        <f t="shared" si="7"/>
        <v>7755</v>
      </c>
      <c r="H157" s="183">
        <v>78</v>
      </c>
    </row>
    <row r="158" spans="1:8" x14ac:dyDescent="0.2">
      <c r="A158" s="181">
        <v>146</v>
      </c>
      <c r="B158" s="160"/>
      <c r="C158" s="199">
        <f t="shared" si="6"/>
        <v>39.6</v>
      </c>
      <c r="D158" s="195"/>
      <c r="E158" s="183">
        <v>25580</v>
      </c>
      <c r="F158" s="196">
        <f t="shared" si="8"/>
        <v>10527</v>
      </c>
      <c r="G158" s="164">
        <f t="shared" si="7"/>
        <v>7752</v>
      </c>
      <c r="H158" s="163">
        <v>78</v>
      </c>
    </row>
    <row r="159" spans="1:8" x14ac:dyDescent="0.2">
      <c r="A159" s="181">
        <v>147</v>
      </c>
      <c r="B159" s="160"/>
      <c r="C159" s="199">
        <f t="shared" si="6"/>
        <v>39.619999999999997</v>
      </c>
      <c r="D159" s="195"/>
      <c r="E159" s="163">
        <v>25580</v>
      </c>
      <c r="F159" s="196">
        <f t="shared" si="8"/>
        <v>10522</v>
      </c>
      <c r="G159" s="164">
        <f t="shared" si="7"/>
        <v>7748</v>
      </c>
      <c r="H159" s="183">
        <v>78</v>
      </c>
    </row>
    <row r="160" spans="1:8" x14ac:dyDescent="0.2">
      <c r="A160" s="181">
        <v>148</v>
      </c>
      <c r="B160" s="160"/>
      <c r="C160" s="199">
        <f t="shared" si="6"/>
        <v>39.64</v>
      </c>
      <c r="D160" s="195"/>
      <c r="E160" s="183">
        <v>25580</v>
      </c>
      <c r="F160" s="196">
        <f t="shared" si="8"/>
        <v>10516</v>
      </c>
      <c r="G160" s="164">
        <f t="shared" si="7"/>
        <v>7744</v>
      </c>
      <c r="H160" s="163">
        <v>78</v>
      </c>
    </row>
    <row r="161" spans="1:8" x14ac:dyDescent="0.2">
      <c r="A161" s="181">
        <v>149</v>
      </c>
      <c r="B161" s="160"/>
      <c r="C161" s="199">
        <f t="shared" ref="C161:C172" si="9">ROUND(-0.0009*POWER(A161,2)+0.2862*A161+17,2)</f>
        <v>39.659999999999997</v>
      </c>
      <c r="D161" s="195"/>
      <c r="E161" s="163">
        <v>25580</v>
      </c>
      <c r="F161" s="196">
        <f t="shared" si="8"/>
        <v>10511</v>
      </c>
      <c r="G161" s="164">
        <f t="shared" si="7"/>
        <v>7740</v>
      </c>
      <c r="H161" s="183">
        <v>78</v>
      </c>
    </row>
    <row r="162" spans="1:8" x14ac:dyDescent="0.2">
      <c r="A162" s="181">
        <v>150</v>
      </c>
      <c r="B162" s="160"/>
      <c r="C162" s="199">
        <f t="shared" si="9"/>
        <v>39.68</v>
      </c>
      <c r="D162" s="195"/>
      <c r="E162" s="183">
        <v>25580</v>
      </c>
      <c r="F162" s="196">
        <f t="shared" si="8"/>
        <v>10506</v>
      </c>
      <c r="G162" s="164">
        <f t="shared" si="7"/>
        <v>7736</v>
      </c>
      <c r="H162" s="163">
        <v>78</v>
      </c>
    </row>
    <row r="163" spans="1:8" x14ac:dyDescent="0.2">
      <c r="A163" s="181">
        <v>151</v>
      </c>
      <c r="B163" s="160"/>
      <c r="C163" s="199">
        <f t="shared" si="9"/>
        <v>39.700000000000003</v>
      </c>
      <c r="D163" s="195"/>
      <c r="E163" s="163">
        <v>25580</v>
      </c>
      <c r="F163" s="196">
        <f t="shared" si="8"/>
        <v>10501</v>
      </c>
      <c r="G163" s="164">
        <f t="shared" si="7"/>
        <v>7732</v>
      </c>
      <c r="H163" s="183">
        <v>78</v>
      </c>
    </row>
    <row r="164" spans="1:8" x14ac:dyDescent="0.2">
      <c r="A164" s="181">
        <v>152</v>
      </c>
      <c r="B164" s="160"/>
      <c r="C164" s="199">
        <f t="shared" si="9"/>
        <v>39.71</v>
      </c>
      <c r="D164" s="195"/>
      <c r="E164" s="183">
        <v>25580</v>
      </c>
      <c r="F164" s="196">
        <f t="shared" si="8"/>
        <v>10498</v>
      </c>
      <c r="G164" s="164">
        <f t="shared" si="7"/>
        <v>7730</v>
      </c>
      <c r="H164" s="163">
        <v>78</v>
      </c>
    </row>
    <row r="165" spans="1:8" x14ac:dyDescent="0.2">
      <c r="A165" s="181">
        <v>153</v>
      </c>
      <c r="B165" s="160"/>
      <c r="C165" s="199">
        <f t="shared" si="9"/>
        <v>39.72</v>
      </c>
      <c r="D165" s="195"/>
      <c r="E165" s="163">
        <v>25580</v>
      </c>
      <c r="F165" s="196">
        <f t="shared" si="8"/>
        <v>10495</v>
      </c>
      <c r="G165" s="164">
        <f t="shared" si="7"/>
        <v>7728</v>
      </c>
      <c r="H165" s="183">
        <v>78</v>
      </c>
    </row>
    <row r="166" spans="1:8" x14ac:dyDescent="0.2">
      <c r="A166" s="181">
        <v>154</v>
      </c>
      <c r="B166" s="160"/>
      <c r="C166" s="199">
        <f t="shared" si="9"/>
        <v>39.729999999999997</v>
      </c>
      <c r="D166" s="195"/>
      <c r="E166" s="183">
        <v>25580</v>
      </c>
      <c r="F166" s="196">
        <f t="shared" si="8"/>
        <v>10493</v>
      </c>
      <c r="G166" s="164">
        <f t="shared" si="7"/>
        <v>7726</v>
      </c>
      <c r="H166" s="163">
        <v>78</v>
      </c>
    </row>
    <row r="167" spans="1:8" x14ac:dyDescent="0.2">
      <c r="A167" s="181">
        <v>155</v>
      </c>
      <c r="B167" s="160"/>
      <c r="C167" s="199">
        <f t="shared" si="9"/>
        <v>39.74</v>
      </c>
      <c r="D167" s="195"/>
      <c r="E167" s="163">
        <v>25580</v>
      </c>
      <c r="F167" s="196">
        <f t="shared" si="8"/>
        <v>10490</v>
      </c>
      <c r="G167" s="164">
        <f t="shared" si="7"/>
        <v>7724</v>
      </c>
      <c r="H167" s="183">
        <v>78</v>
      </c>
    </row>
    <row r="168" spans="1:8" x14ac:dyDescent="0.2">
      <c r="A168" s="181">
        <v>156</v>
      </c>
      <c r="B168" s="160"/>
      <c r="C168" s="199">
        <f t="shared" si="9"/>
        <v>39.74</v>
      </c>
      <c r="D168" s="195"/>
      <c r="E168" s="183">
        <v>25580</v>
      </c>
      <c r="F168" s="196">
        <f t="shared" si="8"/>
        <v>10490</v>
      </c>
      <c r="G168" s="164">
        <f t="shared" si="7"/>
        <v>7724</v>
      </c>
      <c r="H168" s="163">
        <v>78</v>
      </c>
    </row>
    <row r="169" spans="1:8" x14ac:dyDescent="0.2">
      <c r="A169" s="181">
        <v>157</v>
      </c>
      <c r="B169" s="160"/>
      <c r="C169" s="199">
        <f t="shared" si="9"/>
        <v>39.75</v>
      </c>
      <c r="D169" s="195"/>
      <c r="E169" s="163">
        <v>25580</v>
      </c>
      <c r="F169" s="196">
        <f t="shared" si="8"/>
        <v>10488</v>
      </c>
      <c r="G169" s="164">
        <f t="shared" si="7"/>
        <v>7722</v>
      </c>
      <c r="H169" s="183">
        <v>78</v>
      </c>
    </row>
    <row r="170" spans="1:8" x14ac:dyDescent="0.2">
      <c r="A170" s="181">
        <v>158</v>
      </c>
      <c r="B170" s="160"/>
      <c r="C170" s="199">
        <f t="shared" si="9"/>
        <v>39.75</v>
      </c>
      <c r="D170" s="195"/>
      <c r="E170" s="183">
        <v>25580</v>
      </c>
      <c r="F170" s="196">
        <f t="shared" si="8"/>
        <v>10488</v>
      </c>
      <c r="G170" s="164">
        <f t="shared" si="7"/>
        <v>7722</v>
      </c>
      <c r="H170" s="163">
        <v>78</v>
      </c>
    </row>
    <row r="171" spans="1:8" x14ac:dyDescent="0.2">
      <c r="A171" s="181">
        <v>159</v>
      </c>
      <c r="B171" s="160"/>
      <c r="C171" s="199">
        <f t="shared" si="9"/>
        <v>39.75</v>
      </c>
      <c r="D171" s="195"/>
      <c r="E171" s="163">
        <v>25580</v>
      </c>
      <c r="F171" s="196">
        <f t="shared" si="8"/>
        <v>10488</v>
      </c>
      <c r="G171" s="164">
        <f t="shared" si="7"/>
        <v>7722</v>
      </c>
      <c r="H171" s="183">
        <v>78</v>
      </c>
    </row>
    <row r="172" spans="1:8" x14ac:dyDescent="0.2">
      <c r="A172" s="181">
        <v>160</v>
      </c>
      <c r="B172" s="160"/>
      <c r="C172" s="199">
        <f t="shared" si="9"/>
        <v>39.75</v>
      </c>
      <c r="D172" s="195"/>
      <c r="E172" s="183">
        <v>25580</v>
      </c>
      <c r="F172" s="196">
        <f t="shared" si="8"/>
        <v>10488</v>
      </c>
      <c r="G172" s="164">
        <f t="shared" si="7"/>
        <v>7722</v>
      </c>
      <c r="H172" s="163">
        <v>78</v>
      </c>
    </row>
    <row r="173" spans="1:8" x14ac:dyDescent="0.2">
      <c r="A173" s="181">
        <v>161</v>
      </c>
      <c r="B173" s="160"/>
      <c r="C173" s="199">
        <v>39.700000000000003</v>
      </c>
      <c r="D173" s="195"/>
      <c r="E173" s="163">
        <v>25580</v>
      </c>
      <c r="F173" s="196">
        <f t="shared" si="8"/>
        <v>10501</v>
      </c>
      <c r="G173" s="164">
        <f t="shared" si="7"/>
        <v>7732</v>
      </c>
      <c r="H173" s="183">
        <v>78</v>
      </c>
    </row>
    <row r="174" spans="1:8" x14ac:dyDescent="0.2">
      <c r="A174" s="181">
        <v>162</v>
      </c>
      <c r="B174" s="160"/>
      <c r="C174" s="199">
        <v>39.700000000000003</v>
      </c>
      <c r="D174" s="195"/>
      <c r="E174" s="183">
        <v>25580</v>
      </c>
      <c r="F174" s="196">
        <f t="shared" si="8"/>
        <v>10501</v>
      </c>
      <c r="G174" s="164">
        <f t="shared" si="7"/>
        <v>7732</v>
      </c>
      <c r="H174" s="163">
        <v>78</v>
      </c>
    </row>
    <row r="175" spans="1:8" x14ac:dyDescent="0.2">
      <c r="A175" s="181">
        <v>163</v>
      </c>
      <c r="B175" s="160"/>
      <c r="C175" s="199">
        <v>39.700000000000003</v>
      </c>
      <c r="D175" s="195"/>
      <c r="E175" s="163">
        <v>25580</v>
      </c>
      <c r="F175" s="196">
        <f t="shared" si="8"/>
        <v>10501</v>
      </c>
      <c r="G175" s="164">
        <f t="shared" si="7"/>
        <v>7732</v>
      </c>
      <c r="H175" s="183">
        <v>78</v>
      </c>
    </row>
    <row r="176" spans="1:8" x14ac:dyDescent="0.2">
      <c r="A176" s="181">
        <v>164</v>
      </c>
      <c r="B176" s="160"/>
      <c r="C176" s="199">
        <v>39.700000000000003</v>
      </c>
      <c r="D176" s="195"/>
      <c r="E176" s="183">
        <v>25580</v>
      </c>
      <c r="F176" s="196">
        <f t="shared" si="8"/>
        <v>10501</v>
      </c>
      <c r="G176" s="164">
        <f t="shared" si="7"/>
        <v>7732</v>
      </c>
      <c r="H176" s="163">
        <v>78</v>
      </c>
    </row>
    <row r="177" spans="1:8" x14ac:dyDescent="0.2">
      <c r="A177" s="181">
        <v>165</v>
      </c>
      <c r="B177" s="160"/>
      <c r="C177" s="199">
        <v>39.700000000000003</v>
      </c>
      <c r="D177" s="195"/>
      <c r="E177" s="163">
        <v>25580</v>
      </c>
      <c r="F177" s="196">
        <f t="shared" si="8"/>
        <v>10501</v>
      </c>
      <c r="G177" s="164">
        <f t="shared" si="7"/>
        <v>7732</v>
      </c>
      <c r="H177" s="183">
        <v>78</v>
      </c>
    </row>
    <row r="178" spans="1:8" x14ac:dyDescent="0.2">
      <c r="A178" s="181">
        <v>166</v>
      </c>
      <c r="B178" s="160"/>
      <c r="C178" s="199">
        <v>39.700000000000003</v>
      </c>
      <c r="D178" s="195"/>
      <c r="E178" s="183">
        <v>25580</v>
      </c>
      <c r="F178" s="196">
        <f t="shared" si="8"/>
        <v>10501</v>
      </c>
      <c r="G178" s="164">
        <f t="shared" si="7"/>
        <v>7732</v>
      </c>
      <c r="H178" s="163">
        <v>78</v>
      </c>
    </row>
    <row r="179" spans="1:8" x14ac:dyDescent="0.2">
      <c r="A179" s="181">
        <v>167</v>
      </c>
      <c r="B179" s="160"/>
      <c r="C179" s="199">
        <v>39.700000000000003</v>
      </c>
      <c r="D179" s="195"/>
      <c r="E179" s="163">
        <v>25580</v>
      </c>
      <c r="F179" s="196">
        <f t="shared" si="8"/>
        <v>10501</v>
      </c>
      <c r="G179" s="164">
        <f t="shared" si="7"/>
        <v>7732</v>
      </c>
      <c r="H179" s="183">
        <v>78</v>
      </c>
    </row>
    <row r="180" spans="1:8" x14ac:dyDescent="0.2">
      <c r="A180" s="181">
        <v>168</v>
      </c>
      <c r="B180" s="160"/>
      <c r="C180" s="199">
        <v>39.700000000000003</v>
      </c>
      <c r="D180" s="195"/>
      <c r="E180" s="183">
        <v>25580</v>
      </c>
      <c r="F180" s="196">
        <f t="shared" si="8"/>
        <v>10501</v>
      </c>
      <c r="G180" s="164">
        <f t="shared" si="7"/>
        <v>7732</v>
      </c>
      <c r="H180" s="163">
        <v>78</v>
      </c>
    </row>
    <row r="181" spans="1:8" x14ac:dyDescent="0.2">
      <c r="A181" s="181">
        <v>169</v>
      </c>
      <c r="B181" s="160"/>
      <c r="C181" s="199">
        <v>39.700000000000003</v>
      </c>
      <c r="D181" s="195"/>
      <c r="E181" s="163">
        <v>25580</v>
      </c>
      <c r="F181" s="196">
        <f t="shared" si="8"/>
        <v>10501</v>
      </c>
      <c r="G181" s="164">
        <f t="shared" si="7"/>
        <v>7732</v>
      </c>
      <c r="H181" s="183">
        <v>78</v>
      </c>
    </row>
    <row r="182" spans="1:8" x14ac:dyDescent="0.2">
      <c r="A182" s="181">
        <v>170</v>
      </c>
      <c r="B182" s="160"/>
      <c r="C182" s="199">
        <v>39.700000000000003</v>
      </c>
      <c r="D182" s="195"/>
      <c r="E182" s="183">
        <v>25580</v>
      </c>
      <c r="F182" s="196">
        <f t="shared" si="8"/>
        <v>10501</v>
      </c>
      <c r="G182" s="164">
        <f t="shared" si="7"/>
        <v>7732</v>
      </c>
      <c r="H182" s="163">
        <v>78</v>
      </c>
    </row>
    <row r="183" spans="1:8" x14ac:dyDescent="0.2">
      <c r="A183" s="181">
        <v>171</v>
      </c>
      <c r="B183" s="160"/>
      <c r="C183" s="199">
        <v>39.700000000000003</v>
      </c>
      <c r="D183" s="195"/>
      <c r="E183" s="163">
        <v>25580</v>
      </c>
      <c r="F183" s="196">
        <f t="shared" si="8"/>
        <v>10501</v>
      </c>
      <c r="G183" s="164">
        <f t="shared" si="7"/>
        <v>7732</v>
      </c>
      <c r="H183" s="183">
        <v>78</v>
      </c>
    </row>
    <row r="184" spans="1:8" x14ac:dyDescent="0.2">
      <c r="A184" s="181">
        <v>172</v>
      </c>
      <c r="B184" s="160"/>
      <c r="C184" s="199">
        <v>39.700000000000003</v>
      </c>
      <c r="D184" s="195"/>
      <c r="E184" s="183">
        <v>25580</v>
      </c>
      <c r="F184" s="196">
        <f t="shared" si="8"/>
        <v>10501</v>
      </c>
      <c r="G184" s="164">
        <f t="shared" si="7"/>
        <v>7732</v>
      </c>
      <c r="H184" s="163">
        <v>78</v>
      </c>
    </row>
    <row r="185" spans="1:8" x14ac:dyDescent="0.2">
      <c r="A185" s="181">
        <v>173</v>
      </c>
      <c r="B185" s="160"/>
      <c r="C185" s="199">
        <v>39.700000000000003</v>
      </c>
      <c r="D185" s="195"/>
      <c r="E185" s="163">
        <v>25580</v>
      </c>
      <c r="F185" s="196">
        <f t="shared" si="8"/>
        <v>10501</v>
      </c>
      <c r="G185" s="164">
        <f t="shared" si="7"/>
        <v>7732</v>
      </c>
      <c r="H185" s="183">
        <v>78</v>
      </c>
    </row>
    <row r="186" spans="1:8" x14ac:dyDescent="0.2">
      <c r="A186" s="181">
        <v>174</v>
      </c>
      <c r="B186" s="160"/>
      <c r="C186" s="199">
        <v>39.700000000000003</v>
      </c>
      <c r="D186" s="195"/>
      <c r="E186" s="183">
        <v>25580</v>
      </c>
      <c r="F186" s="196">
        <f t="shared" si="8"/>
        <v>10501</v>
      </c>
      <c r="G186" s="164">
        <f t="shared" si="7"/>
        <v>7732</v>
      </c>
      <c r="H186" s="163">
        <v>78</v>
      </c>
    </row>
    <row r="187" spans="1:8" x14ac:dyDescent="0.2">
      <c r="A187" s="181">
        <v>175</v>
      </c>
      <c r="B187" s="160"/>
      <c r="C187" s="199">
        <v>39.700000000000003</v>
      </c>
      <c r="D187" s="195"/>
      <c r="E187" s="163">
        <v>25580</v>
      </c>
      <c r="F187" s="196">
        <f t="shared" si="8"/>
        <v>10501</v>
      </c>
      <c r="G187" s="164">
        <f t="shared" si="7"/>
        <v>7732</v>
      </c>
      <c r="H187" s="183">
        <v>78</v>
      </c>
    </row>
    <row r="188" spans="1:8" x14ac:dyDescent="0.2">
      <c r="A188" s="181">
        <v>176</v>
      </c>
      <c r="B188" s="160"/>
      <c r="C188" s="199">
        <v>39.700000000000003</v>
      </c>
      <c r="D188" s="195"/>
      <c r="E188" s="183">
        <v>25580</v>
      </c>
      <c r="F188" s="196">
        <f t="shared" si="8"/>
        <v>10501</v>
      </c>
      <c r="G188" s="164">
        <f t="shared" si="7"/>
        <v>7732</v>
      </c>
      <c r="H188" s="163">
        <v>78</v>
      </c>
    </row>
    <row r="189" spans="1:8" x14ac:dyDescent="0.2">
      <c r="A189" s="181">
        <v>177</v>
      </c>
      <c r="B189" s="160"/>
      <c r="C189" s="199">
        <v>39.700000000000003</v>
      </c>
      <c r="D189" s="195"/>
      <c r="E189" s="163">
        <v>25580</v>
      </c>
      <c r="F189" s="196">
        <f t="shared" si="8"/>
        <v>10501</v>
      </c>
      <c r="G189" s="164">
        <f t="shared" si="7"/>
        <v>7732</v>
      </c>
      <c r="H189" s="183">
        <v>78</v>
      </c>
    </row>
    <row r="190" spans="1:8" x14ac:dyDescent="0.2">
      <c r="A190" s="181">
        <v>178</v>
      </c>
      <c r="B190" s="160"/>
      <c r="C190" s="199">
        <v>39.700000000000003</v>
      </c>
      <c r="D190" s="195"/>
      <c r="E190" s="183">
        <v>25580</v>
      </c>
      <c r="F190" s="196">
        <f t="shared" si="8"/>
        <v>10501</v>
      </c>
      <c r="G190" s="164">
        <f t="shared" si="7"/>
        <v>7732</v>
      </c>
      <c r="H190" s="163">
        <v>78</v>
      </c>
    </row>
    <row r="191" spans="1:8" x14ac:dyDescent="0.2">
      <c r="A191" s="181">
        <v>179</v>
      </c>
      <c r="B191" s="160"/>
      <c r="C191" s="199">
        <v>39.700000000000003</v>
      </c>
      <c r="D191" s="195"/>
      <c r="E191" s="163">
        <v>25580</v>
      </c>
      <c r="F191" s="196">
        <f t="shared" si="8"/>
        <v>10501</v>
      </c>
      <c r="G191" s="164">
        <f t="shared" si="7"/>
        <v>7732</v>
      </c>
      <c r="H191" s="183">
        <v>78</v>
      </c>
    </row>
    <row r="192" spans="1:8" x14ac:dyDescent="0.2">
      <c r="A192" s="181">
        <v>180</v>
      </c>
      <c r="B192" s="160"/>
      <c r="C192" s="199">
        <v>39.700000000000003</v>
      </c>
      <c r="D192" s="195"/>
      <c r="E192" s="183">
        <v>25580</v>
      </c>
      <c r="F192" s="196">
        <f t="shared" si="8"/>
        <v>10501</v>
      </c>
      <c r="G192" s="164">
        <f t="shared" si="7"/>
        <v>7732</v>
      </c>
      <c r="H192" s="163">
        <v>78</v>
      </c>
    </row>
    <row r="193" spans="1:8" x14ac:dyDescent="0.2">
      <c r="A193" s="181">
        <v>181</v>
      </c>
      <c r="B193" s="160"/>
      <c r="C193" s="199">
        <v>39.700000000000003</v>
      </c>
      <c r="D193" s="195"/>
      <c r="E193" s="163">
        <v>25580</v>
      </c>
      <c r="F193" s="196">
        <f t="shared" si="8"/>
        <v>10501</v>
      </c>
      <c r="G193" s="164">
        <f t="shared" si="7"/>
        <v>7732</v>
      </c>
      <c r="H193" s="183">
        <v>78</v>
      </c>
    </row>
    <row r="194" spans="1:8" x14ac:dyDescent="0.2">
      <c r="A194" s="181">
        <v>182</v>
      </c>
      <c r="B194" s="160"/>
      <c r="C194" s="199">
        <v>39.700000000000003</v>
      </c>
      <c r="D194" s="195"/>
      <c r="E194" s="183">
        <v>25580</v>
      </c>
      <c r="F194" s="196">
        <f t="shared" si="8"/>
        <v>10501</v>
      </c>
      <c r="G194" s="164">
        <f t="shared" si="7"/>
        <v>7732</v>
      </c>
      <c r="H194" s="163">
        <v>78</v>
      </c>
    </row>
    <row r="195" spans="1:8" x14ac:dyDescent="0.2">
      <c r="A195" s="181">
        <v>183</v>
      </c>
      <c r="B195" s="160"/>
      <c r="C195" s="199">
        <v>39.700000000000003</v>
      </c>
      <c r="D195" s="195"/>
      <c r="E195" s="163">
        <v>25580</v>
      </c>
      <c r="F195" s="196">
        <f t="shared" si="8"/>
        <v>10501</v>
      </c>
      <c r="G195" s="164">
        <f t="shared" si="7"/>
        <v>7732</v>
      </c>
      <c r="H195" s="183">
        <v>78</v>
      </c>
    </row>
    <row r="196" spans="1:8" x14ac:dyDescent="0.2">
      <c r="A196" s="181">
        <v>184</v>
      </c>
      <c r="B196" s="160"/>
      <c r="C196" s="199">
        <v>39.700000000000003</v>
      </c>
      <c r="D196" s="195"/>
      <c r="E196" s="183">
        <v>25580</v>
      </c>
      <c r="F196" s="196">
        <f t="shared" si="8"/>
        <v>10501</v>
      </c>
      <c r="G196" s="164">
        <f t="shared" si="7"/>
        <v>7732</v>
      </c>
      <c r="H196" s="163">
        <v>78</v>
      </c>
    </row>
    <row r="197" spans="1:8" x14ac:dyDescent="0.2">
      <c r="A197" s="181">
        <v>185</v>
      </c>
      <c r="B197" s="160"/>
      <c r="C197" s="199">
        <v>39.700000000000003</v>
      </c>
      <c r="D197" s="195"/>
      <c r="E197" s="163">
        <v>25580</v>
      </c>
      <c r="F197" s="196">
        <f t="shared" si="8"/>
        <v>10501</v>
      </c>
      <c r="G197" s="164">
        <f t="shared" si="7"/>
        <v>7732</v>
      </c>
      <c r="H197" s="183">
        <v>78</v>
      </c>
    </row>
    <row r="198" spans="1:8" x14ac:dyDescent="0.2">
      <c r="A198" s="181">
        <v>186</v>
      </c>
      <c r="B198" s="160"/>
      <c r="C198" s="199">
        <v>39.700000000000003</v>
      </c>
      <c r="D198" s="195"/>
      <c r="E198" s="183">
        <v>25580</v>
      </c>
      <c r="F198" s="196">
        <f t="shared" si="8"/>
        <v>10501</v>
      </c>
      <c r="G198" s="164">
        <f t="shared" si="7"/>
        <v>7732</v>
      </c>
      <c r="H198" s="163">
        <v>78</v>
      </c>
    </row>
    <row r="199" spans="1:8" x14ac:dyDescent="0.2">
      <c r="A199" s="181">
        <v>187</v>
      </c>
      <c r="B199" s="160"/>
      <c r="C199" s="199">
        <v>39.700000000000003</v>
      </c>
      <c r="D199" s="195"/>
      <c r="E199" s="163">
        <v>25580</v>
      </c>
      <c r="F199" s="196">
        <f t="shared" si="8"/>
        <v>10501</v>
      </c>
      <c r="G199" s="164">
        <f t="shared" si="7"/>
        <v>7732</v>
      </c>
      <c r="H199" s="183">
        <v>78</v>
      </c>
    </row>
    <row r="200" spans="1:8" x14ac:dyDescent="0.2">
      <c r="A200" s="181">
        <v>188</v>
      </c>
      <c r="B200" s="160"/>
      <c r="C200" s="199">
        <v>39.700000000000003</v>
      </c>
      <c r="D200" s="195"/>
      <c r="E200" s="183">
        <v>25580</v>
      </c>
      <c r="F200" s="196">
        <f t="shared" si="8"/>
        <v>10501</v>
      </c>
      <c r="G200" s="164">
        <f t="shared" si="7"/>
        <v>7732</v>
      </c>
      <c r="H200" s="163">
        <v>78</v>
      </c>
    </row>
    <row r="201" spans="1:8" x14ac:dyDescent="0.2">
      <c r="A201" s="181">
        <v>189</v>
      </c>
      <c r="B201" s="160"/>
      <c r="C201" s="199">
        <v>39.700000000000003</v>
      </c>
      <c r="D201" s="195"/>
      <c r="E201" s="163">
        <v>25580</v>
      </c>
      <c r="F201" s="196">
        <f t="shared" si="8"/>
        <v>10501</v>
      </c>
      <c r="G201" s="164">
        <f t="shared" si="7"/>
        <v>7732</v>
      </c>
      <c r="H201" s="183">
        <v>78</v>
      </c>
    </row>
    <row r="202" spans="1:8" x14ac:dyDescent="0.2">
      <c r="A202" s="181">
        <v>190</v>
      </c>
      <c r="B202" s="160"/>
      <c r="C202" s="199">
        <v>39.700000000000003</v>
      </c>
      <c r="D202" s="195"/>
      <c r="E202" s="183">
        <v>25580</v>
      </c>
      <c r="F202" s="196">
        <f t="shared" si="8"/>
        <v>10501</v>
      </c>
      <c r="G202" s="164">
        <f t="shared" si="7"/>
        <v>7732</v>
      </c>
      <c r="H202" s="163">
        <v>78</v>
      </c>
    </row>
    <row r="203" spans="1:8" x14ac:dyDescent="0.2">
      <c r="A203" s="181">
        <v>191</v>
      </c>
      <c r="B203" s="160"/>
      <c r="C203" s="199">
        <v>39.700000000000003</v>
      </c>
      <c r="D203" s="195"/>
      <c r="E203" s="163">
        <v>25580</v>
      </c>
      <c r="F203" s="196">
        <f t="shared" si="8"/>
        <v>10501</v>
      </c>
      <c r="G203" s="164">
        <f t="shared" si="7"/>
        <v>7732</v>
      </c>
      <c r="H203" s="183">
        <v>78</v>
      </c>
    </row>
    <row r="204" spans="1:8" x14ac:dyDescent="0.2">
      <c r="A204" s="181">
        <v>192</v>
      </c>
      <c r="B204" s="160"/>
      <c r="C204" s="199">
        <v>39.700000000000003</v>
      </c>
      <c r="D204" s="195"/>
      <c r="E204" s="183">
        <v>25580</v>
      </c>
      <c r="F204" s="196">
        <f t="shared" si="8"/>
        <v>10501</v>
      </c>
      <c r="G204" s="164">
        <f t="shared" si="7"/>
        <v>7732</v>
      </c>
      <c r="H204" s="163">
        <v>78</v>
      </c>
    </row>
    <row r="205" spans="1:8" x14ac:dyDescent="0.2">
      <c r="A205" s="181">
        <v>193</v>
      </c>
      <c r="B205" s="160"/>
      <c r="C205" s="199">
        <v>39.700000000000003</v>
      </c>
      <c r="D205" s="195"/>
      <c r="E205" s="163">
        <v>25580</v>
      </c>
      <c r="F205" s="196">
        <f t="shared" si="8"/>
        <v>10501</v>
      </c>
      <c r="G205" s="164">
        <f t="shared" ref="G205:G268" si="10">ROUND(12*(1/C205*E205),0)</f>
        <v>7732</v>
      </c>
      <c r="H205" s="183">
        <v>78</v>
      </c>
    </row>
    <row r="206" spans="1:8" x14ac:dyDescent="0.2">
      <c r="A206" s="181">
        <v>194</v>
      </c>
      <c r="B206" s="160"/>
      <c r="C206" s="199">
        <v>39.700000000000003</v>
      </c>
      <c r="D206" s="195"/>
      <c r="E206" s="183">
        <v>25580</v>
      </c>
      <c r="F206" s="196">
        <f t="shared" si="8"/>
        <v>10501</v>
      </c>
      <c r="G206" s="164">
        <f t="shared" si="10"/>
        <v>7732</v>
      </c>
      <c r="H206" s="163">
        <v>78</v>
      </c>
    </row>
    <row r="207" spans="1:8" x14ac:dyDescent="0.2">
      <c r="A207" s="181">
        <v>195</v>
      </c>
      <c r="B207" s="160"/>
      <c r="C207" s="199">
        <v>39.700000000000003</v>
      </c>
      <c r="D207" s="195"/>
      <c r="E207" s="163">
        <v>25580</v>
      </c>
      <c r="F207" s="196">
        <f t="shared" si="8"/>
        <v>10501</v>
      </c>
      <c r="G207" s="164">
        <f t="shared" si="10"/>
        <v>7732</v>
      </c>
      <c r="H207" s="183">
        <v>78</v>
      </c>
    </row>
    <row r="208" spans="1:8" x14ac:dyDescent="0.2">
      <c r="A208" s="181">
        <v>196</v>
      </c>
      <c r="B208" s="160"/>
      <c r="C208" s="199">
        <v>39.700000000000003</v>
      </c>
      <c r="D208" s="195"/>
      <c r="E208" s="183">
        <v>25580</v>
      </c>
      <c r="F208" s="196">
        <f t="shared" ref="F208:F271" si="11">ROUND(12*1.348*(1/C208*E208)+H208,0)</f>
        <v>10501</v>
      </c>
      <c r="G208" s="164">
        <f t="shared" si="10"/>
        <v>7732</v>
      </c>
      <c r="H208" s="163">
        <v>78</v>
      </c>
    </row>
    <row r="209" spans="1:8" x14ac:dyDescent="0.2">
      <c r="A209" s="181">
        <v>197</v>
      </c>
      <c r="B209" s="160"/>
      <c r="C209" s="199">
        <v>39.700000000000003</v>
      </c>
      <c r="D209" s="195"/>
      <c r="E209" s="163">
        <v>25580</v>
      </c>
      <c r="F209" s="196">
        <f t="shared" si="11"/>
        <v>10501</v>
      </c>
      <c r="G209" s="164">
        <f t="shared" si="10"/>
        <v>7732</v>
      </c>
      <c r="H209" s="183">
        <v>78</v>
      </c>
    </row>
    <row r="210" spans="1:8" x14ac:dyDescent="0.2">
      <c r="A210" s="181">
        <v>198</v>
      </c>
      <c r="B210" s="160"/>
      <c r="C210" s="199">
        <v>39.700000000000003</v>
      </c>
      <c r="D210" s="195"/>
      <c r="E210" s="183">
        <v>25580</v>
      </c>
      <c r="F210" s="196">
        <f t="shared" si="11"/>
        <v>10501</v>
      </c>
      <c r="G210" s="164">
        <f t="shared" si="10"/>
        <v>7732</v>
      </c>
      <c r="H210" s="163">
        <v>78</v>
      </c>
    </row>
    <row r="211" spans="1:8" x14ac:dyDescent="0.2">
      <c r="A211" s="181">
        <v>199</v>
      </c>
      <c r="B211" s="160"/>
      <c r="C211" s="199">
        <v>39.700000000000003</v>
      </c>
      <c r="D211" s="195"/>
      <c r="E211" s="163">
        <v>25580</v>
      </c>
      <c r="F211" s="196">
        <f t="shared" si="11"/>
        <v>10501</v>
      </c>
      <c r="G211" s="164">
        <f t="shared" si="10"/>
        <v>7732</v>
      </c>
      <c r="H211" s="183">
        <v>78</v>
      </c>
    </row>
    <row r="212" spans="1:8" x14ac:dyDescent="0.2">
      <c r="A212" s="181">
        <v>200</v>
      </c>
      <c r="B212" s="160"/>
      <c r="C212" s="199">
        <v>39.700000000000003</v>
      </c>
      <c r="D212" s="195"/>
      <c r="E212" s="183">
        <v>25580</v>
      </c>
      <c r="F212" s="196">
        <f t="shared" si="11"/>
        <v>10501</v>
      </c>
      <c r="G212" s="164">
        <f t="shared" si="10"/>
        <v>7732</v>
      </c>
      <c r="H212" s="163">
        <v>78</v>
      </c>
    </row>
    <row r="213" spans="1:8" x14ac:dyDescent="0.2">
      <c r="A213" s="181">
        <v>201</v>
      </c>
      <c r="B213" s="160"/>
      <c r="C213" s="199">
        <v>39.700000000000003</v>
      </c>
      <c r="D213" s="195"/>
      <c r="E213" s="163">
        <v>25580</v>
      </c>
      <c r="F213" s="196">
        <f t="shared" si="11"/>
        <v>10501</v>
      </c>
      <c r="G213" s="164">
        <f t="shared" si="10"/>
        <v>7732</v>
      </c>
      <c r="H213" s="183">
        <v>78</v>
      </c>
    </row>
    <row r="214" spans="1:8" x14ac:dyDescent="0.2">
      <c r="A214" s="181">
        <v>202</v>
      </c>
      <c r="B214" s="160"/>
      <c r="C214" s="199">
        <v>39.700000000000003</v>
      </c>
      <c r="D214" s="195"/>
      <c r="E214" s="183">
        <v>25580</v>
      </c>
      <c r="F214" s="196">
        <f t="shared" si="11"/>
        <v>10501</v>
      </c>
      <c r="G214" s="164">
        <f t="shared" si="10"/>
        <v>7732</v>
      </c>
      <c r="H214" s="163">
        <v>78</v>
      </c>
    </row>
    <row r="215" spans="1:8" x14ac:dyDescent="0.2">
      <c r="A215" s="181">
        <v>203</v>
      </c>
      <c r="B215" s="160"/>
      <c r="C215" s="199">
        <v>39.700000000000003</v>
      </c>
      <c r="D215" s="195"/>
      <c r="E215" s="163">
        <v>25580</v>
      </c>
      <c r="F215" s="196">
        <f t="shared" si="11"/>
        <v>10501</v>
      </c>
      <c r="G215" s="164">
        <f t="shared" si="10"/>
        <v>7732</v>
      </c>
      <c r="H215" s="183">
        <v>78</v>
      </c>
    </row>
    <row r="216" spans="1:8" x14ac:dyDescent="0.2">
      <c r="A216" s="181">
        <v>204</v>
      </c>
      <c r="B216" s="160"/>
      <c r="C216" s="199">
        <v>39.700000000000003</v>
      </c>
      <c r="D216" s="195"/>
      <c r="E216" s="183">
        <v>25580</v>
      </c>
      <c r="F216" s="196">
        <f t="shared" si="11"/>
        <v>10501</v>
      </c>
      <c r="G216" s="164">
        <f t="shared" si="10"/>
        <v>7732</v>
      </c>
      <c r="H216" s="163">
        <v>78</v>
      </c>
    </row>
    <row r="217" spans="1:8" x14ac:dyDescent="0.2">
      <c r="A217" s="181">
        <v>205</v>
      </c>
      <c r="B217" s="160"/>
      <c r="C217" s="199">
        <v>39.700000000000003</v>
      </c>
      <c r="D217" s="195"/>
      <c r="E217" s="163">
        <v>25580</v>
      </c>
      <c r="F217" s="196">
        <f t="shared" si="11"/>
        <v>10501</v>
      </c>
      <c r="G217" s="164">
        <f t="shared" si="10"/>
        <v>7732</v>
      </c>
      <c r="H217" s="183">
        <v>78</v>
      </c>
    </row>
    <row r="218" spans="1:8" x14ac:dyDescent="0.2">
      <c r="A218" s="181">
        <v>206</v>
      </c>
      <c r="B218" s="160"/>
      <c r="C218" s="199">
        <v>39.700000000000003</v>
      </c>
      <c r="D218" s="195"/>
      <c r="E218" s="183">
        <v>25580</v>
      </c>
      <c r="F218" s="196">
        <f t="shared" si="11"/>
        <v>10501</v>
      </c>
      <c r="G218" s="164">
        <f t="shared" si="10"/>
        <v>7732</v>
      </c>
      <c r="H218" s="163">
        <v>78</v>
      </c>
    </row>
    <row r="219" spans="1:8" x14ac:dyDescent="0.2">
      <c r="A219" s="181">
        <v>207</v>
      </c>
      <c r="B219" s="160"/>
      <c r="C219" s="199">
        <v>39.700000000000003</v>
      </c>
      <c r="D219" s="195"/>
      <c r="E219" s="163">
        <v>25580</v>
      </c>
      <c r="F219" s="196">
        <f t="shared" si="11"/>
        <v>10501</v>
      </c>
      <c r="G219" s="164">
        <f t="shared" si="10"/>
        <v>7732</v>
      </c>
      <c r="H219" s="183">
        <v>78</v>
      </c>
    </row>
    <row r="220" spans="1:8" x14ac:dyDescent="0.2">
      <c r="A220" s="181">
        <v>208</v>
      </c>
      <c r="B220" s="160"/>
      <c r="C220" s="199">
        <v>39.700000000000003</v>
      </c>
      <c r="D220" s="195"/>
      <c r="E220" s="183">
        <v>25580</v>
      </c>
      <c r="F220" s="196">
        <f t="shared" si="11"/>
        <v>10501</v>
      </c>
      <c r="G220" s="164">
        <f t="shared" si="10"/>
        <v>7732</v>
      </c>
      <c r="H220" s="163">
        <v>78</v>
      </c>
    </row>
    <row r="221" spans="1:8" x14ac:dyDescent="0.2">
      <c r="A221" s="181">
        <v>209</v>
      </c>
      <c r="B221" s="160"/>
      <c r="C221" s="199">
        <v>39.700000000000003</v>
      </c>
      <c r="D221" s="195"/>
      <c r="E221" s="163">
        <v>25580</v>
      </c>
      <c r="F221" s="196">
        <f t="shared" si="11"/>
        <v>10501</v>
      </c>
      <c r="G221" s="164">
        <f t="shared" si="10"/>
        <v>7732</v>
      </c>
      <c r="H221" s="183">
        <v>78</v>
      </c>
    </row>
    <row r="222" spans="1:8" x14ac:dyDescent="0.2">
      <c r="A222" s="181">
        <v>210</v>
      </c>
      <c r="B222" s="160"/>
      <c r="C222" s="199">
        <v>39.700000000000003</v>
      </c>
      <c r="D222" s="195"/>
      <c r="E222" s="183">
        <v>25580</v>
      </c>
      <c r="F222" s="196">
        <f t="shared" si="11"/>
        <v>10501</v>
      </c>
      <c r="G222" s="164">
        <f t="shared" si="10"/>
        <v>7732</v>
      </c>
      <c r="H222" s="163">
        <v>78</v>
      </c>
    </row>
    <row r="223" spans="1:8" x14ac:dyDescent="0.2">
      <c r="A223" s="181">
        <v>211</v>
      </c>
      <c r="B223" s="160"/>
      <c r="C223" s="199">
        <v>39.700000000000003</v>
      </c>
      <c r="D223" s="195"/>
      <c r="E223" s="163">
        <v>25580</v>
      </c>
      <c r="F223" s="196">
        <f t="shared" si="11"/>
        <v>10501</v>
      </c>
      <c r="G223" s="164">
        <f t="shared" si="10"/>
        <v>7732</v>
      </c>
      <c r="H223" s="183">
        <v>78</v>
      </c>
    </row>
    <row r="224" spans="1:8" x14ac:dyDescent="0.2">
      <c r="A224" s="181">
        <v>212</v>
      </c>
      <c r="B224" s="160"/>
      <c r="C224" s="199">
        <v>39.700000000000003</v>
      </c>
      <c r="D224" s="195"/>
      <c r="E224" s="183">
        <v>25580</v>
      </c>
      <c r="F224" s="196">
        <f t="shared" si="11"/>
        <v>10501</v>
      </c>
      <c r="G224" s="164">
        <f t="shared" si="10"/>
        <v>7732</v>
      </c>
      <c r="H224" s="163">
        <v>78</v>
      </c>
    </row>
    <row r="225" spans="1:8" x14ac:dyDescent="0.2">
      <c r="A225" s="181">
        <v>213</v>
      </c>
      <c r="B225" s="160"/>
      <c r="C225" s="199">
        <v>39.700000000000003</v>
      </c>
      <c r="D225" s="195"/>
      <c r="E225" s="163">
        <v>25580</v>
      </c>
      <c r="F225" s="196">
        <f t="shared" si="11"/>
        <v>10501</v>
      </c>
      <c r="G225" s="164">
        <f t="shared" si="10"/>
        <v>7732</v>
      </c>
      <c r="H225" s="183">
        <v>78</v>
      </c>
    </row>
    <row r="226" spans="1:8" x14ac:dyDescent="0.2">
      <c r="A226" s="181">
        <v>214</v>
      </c>
      <c r="B226" s="160"/>
      <c r="C226" s="199">
        <v>39.700000000000003</v>
      </c>
      <c r="D226" s="195"/>
      <c r="E226" s="183">
        <v>25580</v>
      </c>
      <c r="F226" s="196">
        <f t="shared" si="11"/>
        <v>10501</v>
      </c>
      <c r="G226" s="164">
        <f t="shared" si="10"/>
        <v>7732</v>
      </c>
      <c r="H226" s="163">
        <v>78</v>
      </c>
    </row>
    <row r="227" spans="1:8" x14ac:dyDescent="0.2">
      <c r="A227" s="181">
        <v>215</v>
      </c>
      <c r="B227" s="160"/>
      <c r="C227" s="199">
        <v>39.700000000000003</v>
      </c>
      <c r="D227" s="195"/>
      <c r="E227" s="163">
        <v>25580</v>
      </c>
      <c r="F227" s="196">
        <f t="shared" si="11"/>
        <v>10501</v>
      </c>
      <c r="G227" s="164">
        <f t="shared" si="10"/>
        <v>7732</v>
      </c>
      <c r="H227" s="183">
        <v>78</v>
      </c>
    </row>
    <row r="228" spans="1:8" x14ac:dyDescent="0.2">
      <c r="A228" s="181">
        <v>216</v>
      </c>
      <c r="B228" s="160"/>
      <c r="C228" s="199">
        <v>39.700000000000003</v>
      </c>
      <c r="D228" s="195"/>
      <c r="E228" s="183">
        <v>25580</v>
      </c>
      <c r="F228" s="196">
        <f t="shared" si="11"/>
        <v>10501</v>
      </c>
      <c r="G228" s="164">
        <f t="shared" si="10"/>
        <v>7732</v>
      </c>
      <c r="H228" s="163">
        <v>78</v>
      </c>
    </row>
    <row r="229" spans="1:8" x14ac:dyDescent="0.2">
      <c r="A229" s="181">
        <v>217</v>
      </c>
      <c r="B229" s="160"/>
      <c r="C229" s="199">
        <v>39.700000000000003</v>
      </c>
      <c r="D229" s="195"/>
      <c r="E229" s="163">
        <v>25580</v>
      </c>
      <c r="F229" s="196">
        <f t="shared" si="11"/>
        <v>10501</v>
      </c>
      <c r="G229" s="164">
        <f t="shared" si="10"/>
        <v>7732</v>
      </c>
      <c r="H229" s="183">
        <v>78</v>
      </c>
    </row>
    <row r="230" spans="1:8" x14ac:dyDescent="0.2">
      <c r="A230" s="181">
        <v>218</v>
      </c>
      <c r="B230" s="160"/>
      <c r="C230" s="199">
        <v>39.700000000000003</v>
      </c>
      <c r="D230" s="195"/>
      <c r="E230" s="183">
        <v>25580</v>
      </c>
      <c r="F230" s="196">
        <f t="shared" si="11"/>
        <v>10501</v>
      </c>
      <c r="G230" s="164">
        <f t="shared" si="10"/>
        <v>7732</v>
      </c>
      <c r="H230" s="163">
        <v>78</v>
      </c>
    </row>
    <row r="231" spans="1:8" x14ac:dyDescent="0.2">
      <c r="A231" s="181">
        <v>219</v>
      </c>
      <c r="B231" s="160"/>
      <c r="C231" s="199">
        <v>39.700000000000003</v>
      </c>
      <c r="D231" s="195"/>
      <c r="E231" s="163">
        <v>25580</v>
      </c>
      <c r="F231" s="196">
        <f t="shared" si="11"/>
        <v>10501</v>
      </c>
      <c r="G231" s="164">
        <f t="shared" si="10"/>
        <v>7732</v>
      </c>
      <c r="H231" s="183">
        <v>78</v>
      </c>
    </row>
    <row r="232" spans="1:8" x14ac:dyDescent="0.2">
      <c r="A232" s="181">
        <v>220</v>
      </c>
      <c r="B232" s="160"/>
      <c r="C232" s="199">
        <v>39.700000000000003</v>
      </c>
      <c r="D232" s="195"/>
      <c r="E232" s="183">
        <v>25580</v>
      </c>
      <c r="F232" s="196">
        <f t="shared" si="11"/>
        <v>10501</v>
      </c>
      <c r="G232" s="164">
        <f t="shared" si="10"/>
        <v>7732</v>
      </c>
      <c r="H232" s="163">
        <v>78</v>
      </c>
    </row>
    <row r="233" spans="1:8" x14ac:dyDescent="0.2">
      <c r="A233" s="181">
        <v>221</v>
      </c>
      <c r="B233" s="160"/>
      <c r="C233" s="199">
        <v>39.700000000000003</v>
      </c>
      <c r="D233" s="195"/>
      <c r="E233" s="163">
        <v>25580</v>
      </c>
      <c r="F233" s="196">
        <f t="shared" si="11"/>
        <v>10501</v>
      </c>
      <c r="G233" s="164">
        <f t="shared" si="10"/>
        <v>7732</v>
      </c>
      <c r="H233" s="183">
        <v>78</v>
      </c>
    </row>
    <row r="234" spans="1:8" x14ac:dyDescent="0.2">
      <c r="A234" s="181">
        <v>222</v>
      </c>
      <c r="B234" s="160"/>
      <c r="C234" s="199">
        <v>39.700000000000003</v>
      </c>
      <c r="D234" s="195"/>
      <c r="E234" s="183">
        <v>25580</v>
      </c>
      <c r="F234" s="196">
        <f t="shared" si="11"/>
        <v>10501</v>
      </c>
      <c r="G234" s="164">
        <f t="shared" si="10"/>
        <v>7732</v>
      </c>
      <c r="H234" s="163">
        <v>78</v>
      </c>
    </row>
    <row r="235" spans="1:8" x14ac:dyDescent="0.2">
      <c r="A235" s="181">
        <v>223</v>
      </c>
      <c r="B235" s="160"/>
      <c r="C235" s="199">
        <v>39.700000000000003</v>
      </c>
      <c r="D235" s="195"/>
      <c r="E235" s="163">
        <v>25580</v>
      </c>
      <c r="F235" s="196">
        <f t="shared" si="11"/>
        <v>10501</v>
      </c>
      <c r="G235" s="164">
        <f t="shared" si="10"/>
        <v>7732</v>
      </c>
      <c r="H235" s="183">
        <v>78</v>
      </c>
    </row>
    <row r="236" spans="1:8" x14ac:dyDescent="0.2">
      <c r="A236" s="181">
        <v>224</v>
      </c>
      <c r="B236" s="160"/>
      <c r="C236" s="199">
        <v>39.700000000000003</v>
      </c>
      <c r="D236" s="195"/>
      <c r="E236" s="183">
        <v>25580</v>
      </c>
      <c r="F236" s="196">
        <f t="shared" si="11"/>
        <v>10501</v>
      </c>
      <c r="G236" s="164">
        <f t="shared" si="10"/>
        <v>7732</v>
      </c>
      <c r="H236" s="163">
        <v>78</v>
      </c>
    </row>
    <row r="237" spans="1:8" x14ac:dyDescent="0.2">
      <c r="A237" s="181">
        <v>225</v>
      </c>
      <c r="B237" s="160"/>
      <c r="C237" s="199">
        <v>39.700000000000003</v>
      </c>
      <c r="D237" s="195"/>
      <c r="E237" s="163">
        <v>25580</v>
      </c>
      <c r="F237" s="196">
        <f t="shared" si="11"/>
        <v>10501</v>
      </c>
      <c r="G237" s="164">
        <f t="shared" si="10"/>
        <v>7732</v>
      </c>
      <c r="H237" s="183">
        <v>78</v>
      </c>
    </row>
    <row r="238" spans="1:8" x14ac:dyDescent="0.2">
      <c r="A238" s="181">
        <v>226</v>
      </c>
      <c r="B238" s="160"/>
      <c r="C238" s="199">
        <v>39.700000000000003</v>
      </c>
      <c r="D238" s="195"/>
      <c r="E238" s="183">
        <v>25580</v>
      </c>
      <c r="F238" s="196">
        <f t="shared" si="11"/>
        <v>10501</v>
      </c>
      <c r="G238" s="164">
        <f t="shared" si="10"/>
        <v>7732</v>
      </c>
      <c r="H238" s="163">
        <v>78</v>
      </c>
    </row>
    <row r="239" spans="1:8" x14ac:dyDescent="0.2">
      <c r="A239" s="181">
        <v>227</v>
      </c>
      <c r="B239" s="160"/>
      <c r="C239" s="199">
        <v>39.700000000000003</v>
      </c>
      <c r="D239" s="195"/>
      <c r="E239" s="163">
        <v>25580</v>
      </c>
      <c r="F239" s="196">
        <f t="shared" si="11"/>
        <v>10501</v>
      </c>
      <c r="G239" s="164">
        <f t="shared" si="10"/>
        <v>7732</v>
      </c>
      <c r="H239" s="183">
        <v>78</v>
      </c>
    </row>
    <row r="240" spans="1:8" x14ac:dyDescent="0.2">
      <c r="A240" s="181">
        <v>228</v>
      </c>
      <c r="B240" s="160"/>
      <c r="C240" s="199">
        <v>39.700000000000003</v>
      </c>
      <c r="D240" s="195"/>
      <c r="E240" s="183">
        <v>25580</v>
      </c>
      <c r="F240" s="196">
        <f t="shared" si="11"/>
        <v>10501</v>
      </c>
      <c r="G240" s="164">
        <f t="shared" si="10"/>
        <v>7732</v>
      </c>
      <c r="H240" s="163">
        <v>78</v>
      </c>
    </row>
    <row r="241" spans="1:8" x14ac:dyDescent="0.2">
      <c r="A241" s="181">
        <v>229</v>
      </c>
      <c r="B241" s="160"/>
      <c r="C241" s="199">
        <v>39.700000000000003</v>
      </c>
      <c r="D241" s="195"/>
      <c r="E241" s="163">
        <v>25580</v>
      </c>
      <c r="F241" s="196">
        <f t="shared" si="11"/>
        <v>10501</v>
      </c>
      <c r="G241" s="164">
        <f t="shared" si="10"/>
        <v>7732</v>
      </c>
      <c r="H241" s="183">
        <v>78</v>
      </c>
    </row>
    <row r="242" spans="1:8" x14ac:dyDescent="0.2">
      <c r="A242" s="181">
        <v>230</v>
      </c>
      <c r="B242" s="160"/>
      <c r="C242" s="199">
        <v>39.700000000000003</v>
      </c>
      <c r="D242" s="195"/>
      <c r="E242" s="183">
        <v>25580</v>
      </c>
      <c r="F242" s="196">
        <f t="shared" si="11"/>
        <v>10501</v>
      </c>
      <c r="G242" s="164">
        <f t="shared" si="10"/>
        <v>7732</v>
      </c>
      <c r="H242" s="163">
        <v>78</v>
      </c>
    </row>
    <row r="243" spans="1:8" x14ac:dyDescent="0.2">
      <c r="A243" s="181">
        <v>231</v>
      </c>
      <c r="B243" s="160"/>
      <c r="C243" s="199">
        <v>39.700000000000003</v>
      </c>
      <c r="D243" s="195"/>
      <c r="E243" s="163">
        <v>25580</v>
      </c>
      <c r="F243" s="196">
        <f t="shared" si="11"/>
        <v>10501</v>
      </c>
      <c r="G243" s="164">
        <f t="shared" si="10"/>
        <v>7732</v>
      </c>
      <c r="H243" s="183">
        <v>78</v>
      </c>
    </row>
    <row r="244" spans="1:8" x14ac:dyDescent="0.2">
      <c r="A244" s="181">
        <v>232</v>
      </c>
      <c r="B244" s="160"/>
      <c r="C244" s="199">
        <v>39.700000000000003</v>
      </c>
      <c r="D244" s="195"/>
      <c r="E244" s="183">
        <v>25580</v>
      </c>
      <c r="F244" s="196">
        <f t="shared" si="11"/>
        <v>10501</v>
      </c>
      <c r="G244" s="164">
        <f t="shared" si="10"/>
        <v>7732</v>
      </c>
      <c r="H244" s="163">
        <v>78</v>
      </c>
    </row>
    <row r="245" spans="1:8" x14ac:dyDescent="0.2">
      <c r="A245" s="181">
        <v>233</v>
      </c>
      <c r="B245" s="160"/>
      <c r="C245" s="199">
        <v>39.700000000000003</v>
      </c>
      <c r="D245" s="195"/>
      <c r="E245" s="163">
        <v>25580</v>
      </c>
      <c r="F245" s="196">
        <f t="shared" si="11"/>
        <v>10501</v>
      </c>
      <c r="G245" s="164">
        <f t="shared" si="10"/>
        <v>7732</v>
      </c>
      <c r="H245" s="183">
        <v>78</v>
      </c>
    </row>
    <row r="246" spans="1:8" x14ac:dyDescent="0.2">
      <c r="A246" s="181">
        <v>234</v>
      </c>
      <c r="B246" s="160"/>
      <c r="C246" s="199">
        <v>39.700000000000003</v>
      </c>
      <c r="D246" s="195"/>
      <c r="E246" s="183">
        <v>25580</v>
      </c>
      <c r="F246" s="196">
        <f t="shared" si="11"/>
        <v>10501</v>
      </c>
      <c r="G246" s="164">
        <f t="shared" si="10"/>
        <v>7732</v>
      </c>
      <c r="H246" s="163">
        <v>78</v>
      </c>
    </row>
    <row r="247" spans="1:8" x14ac:dyDescent="0.2">
      <c r="A247" s="181">
        <v>235</v>
      </c>
      <c r="B247" s="160"/>
      <c r="C247" s="199">
        <v>39.700000000000003</v>
      </c>
      <c r="D247" s="195"/>
      <c r="E247" s="163">
        <v>25580</v>
      </c>
      <c r="F247" s="196">
        <f t="shared" si="11"/>
        <v>10501</v>
      </c>
      <c r="G247" s="164">
        <f t="shared" si="10"/>
        <v>7732</v>
      </c>
      <c r="H247" s="183">
        <v>78</v>
      </c>
    </row>
    <row r="248" spans="1:8" x14ac:dyDescent="0.2">
      <c r="A248" s="181">
        <v>236</v>
      </c>
      <c r="B248" s="160"/>
      <c r="C248" s="199">
        <v>39.700000000000003</v>
      </c>
      <c r="D248" s="195"/>
      <c r="E248" s="183">
        <v>25580</v>
      </c>
      <c r="F248" s="196">
        <f t="shared" si="11"/>
        <v>10501</v>
      </c>
      <c r="G248" s="164">
        <f t="shared" si="10"/>
        <v>7732</v>
      </c>
      <c r="H248" s="163">
        <v>78</v>
      </c>
    </row>
    <row r="249" spans="1:8" x14ac:dyDescent="0.2">
      <c r="A249" s="181">
        <v>237</v>
      </c>
      <c r="B249" s="160"/>
      <c r="C249" s="199">
        <v>39.700000000000003</v>
      </c>
      <c r="D249" s="195"/>
      <c r="E249" s="163">
        <v>25580</v>
      </c>
      <c r="F249" s="196">
        <f t="shared" si="11"/>
        <v>10501</v>
      </c>
      <c r="G249" s="164">
        <f t="shared" si="10"/>
        <v>7732</v>
      </c>
      <c r="H249" s="183">
        <v>78</v>
      </c>
    </row>
    <row r="250" spans="1:8" x14ac:dyDescent="0.2">
      <c r="A250" s="181">
        <v>238</v>
      </c>
      <c r="B250" s="160"/>
      <c r="C250" s="199">
        <v>39.700000000000003</v>
      </c>
      <c r="D250" s="195"/>
      <c r="E250" s="183">
        <v>25580</v>
      </c>
      <c r="F250" s="196">
        <f t="shared" si="11"/>
        <v>10501</v>
      </c>
      <c r="G250" s="164">
        <f t="shared" si="10"/>
        <v>7732</v>
      </c>
      <c r="H250" s="163">
        <v>78</v>
      </c>
    </row>
    <row r="251" spans="1:8" x14ac:dyDescent="0.2">
      <c r="A251" s="181">
        <v>239</v>
      </c>
      <c r="B251" s="160"/>
      <c r="C251" s="199">
        <v>39.700000000000003</v>
      </c>
      <c r="D251" s="195"/>
      <c r="E251" s="163">
        <v>25580</v>
      </c>
      <c r="F251" s="196">
        <f t="shared" si="11"/>
        <v>10501</v>
      </c>
      <c r="G251" s="164">
        <f t="shared" si="10"/>
        <v>7732</v>
      </c>
      <c r="H251" s="183">
        <v>78</v>
      </c>
    </row>
    <row r="252" spans="1:8" x14ac:dyDescent="0.2">
      <c r="A252" s="181">
        <v>240</v>
      </c>
      <c r="B252" s="160"/>
      <c r="C252" s="199">
        <v>39.700000000000003</v>
      </c>
      <c r="D252" s="195"/>
      <c r="E252" s="183">
        <v>25580</v>
      </c>
      <c r="F252" s="196">
        <f t="shared" si="11"/>
        <v>10501</v>
      </c>
      <c r="G252" s="164">
        <f t="shared" si="10"/>
        <v>7732</v>
      </c>
      <c r="H252" s="163">
        <v>78</v>
      </c>
    </row>
    <row r="253" spans="1:8" x14ac:dyDescent="0.2">
      <c r="A253" s="181">
        <v>241</v>
      </c>
      <c r="B253" s="160"/>
      <c r="C253" s="199">
        <v>39.700000000000003</v>
      </c>
      <c r="D253" s="195"/>
      <c r="E253" s="163">
        <v>25580</v>
      </c>
      <c r="F253" s="196">
        <f t="shared" si="11"/>
        <v>10501</v>
      </c>
      <c r="G253" s="164">
        <f t="shared" si="10"/>
        <v>7732</v>
      </c>
      <c r="H253" s="183">
        <v>78</v>
      </c>
    </row>
    <row r="254" spans="1:8" x14ac:dyDescent="0.2">
      <c r="A254" s="181">
        <v>242</v>
      </c>
      <c r="B254" s="160"/>
      <c r="C254" s="199">
        <v>39.700000000000003</v>
      </c>
      <c r="D254" s="195"/>
      <c r="E254" s="183">
        <v>25580</v>
      </c>
      <c r="F254" s="196">
        <f t="shared" si="11"/>
        <v>10501</v>
      </c>
      <c r="G254" s="164">
        <f t="shared" si="10"/>
        <v>7732</v>
      </c>
      <c r="H254" s="163">
        <v>78</v>
      </c>
    </row>
    <row r="255" spans="1:8" x14ac:dyDescent="0.2">
      <c r="A255" s="181">
        <v>243</v>
      </c>
      <c r="B255" s="160"/>
      <c r="C255" s="199">
        <v>39.700000000000003</v>
      </c>
      <c r="D255" s="195"/>
      <c r="E255" s="163">
        <v>25580</v>
      </c>
      <c r="F255" s="196">
        <f t="shared" si="11"/>
        <v>10501</v>
      </c>
      <c r="G255" s="164">
        <f t="shared" si="10"/>
        <v>7732</v>
      </c>
      <c r="H255" s="183">
        <v>78</v>
      </c>
    </row>
    <row r="256" spans="1:8" x14ac:dyDescent="0.2">
      <c r="A256" s="181">
        <v>244</v>
      </c>
      <c r="B256" s="160"/>
      <c r="C256" s="199">
        <v>39.700000000000003</v>
      </c>
      <c r="D256" s="195"/>
      <c r="E256" s="183">
        <v>25580</v>
      </c>
      <c r="F256" s="196">
        <f t="shared" si="11"/>
        <v>10501</v>
      </c>
      <c r="G256" s="164">
        <f t="shared" si="10"/>
        <v>7732</v>
      </c>
      <c r="H256" s="163">
        <v>78</v>
      </c>
    </row>
    <row r="257" spans="1:8" x14ac:dyDescent="0.2">
      <c r="A257" s="181">
        <v>245</v>
      </c>
      <c r="B257" s="160"/>
      <c r="C257" s="199">
        <v>39.700000000000003</v>
      </c>
      <c r="D257" s="195"/>
      <c r="E257" s="163">
        <v>25580</v>
      </c>
      <c r="F257" s="196">
        <f t="shared" si="11"/>
        <v>10501</v>
      </c>
      <c r="G257" s="164">
        <f t="shared" si="10"/>
        <v>7732</v>
      </c>
      <c r="H257" s="183">
        <v>78</v>
      </c>
    </row>
    <row r="258" spans="1:8" x14ac:dyDescent="0.2">
      <c r="A258" s="181">
        <v>246</v>
      </c>
      <c r="B258" s="160"/>
      <c r="C258" s="199">
        <v>39.700000000000003</v>
      </c>
      <c r="D258" s="195"/>
      <c r="E258" s="183">
        <v>25580</v>
      </c>
      <c r="F258" s="196">
        <f t="shared" si="11"/>
        <v>10501</v>
      </c>
      <c r="G258" s="164">
        <f t="shared" si="10"/>
        <v>7732</v>
      </c>
      <c r="H258" s="163">
        <v>78</v>
      </c>
    </row>
    <row r="259" spans="1:8" x14ac:dyDescent="0.2">
      <c r="A259" s="181">
        <v>247</v>
      </c>
      <c r="B259" s="160"/>
      <c r="C259" s="199">
        <v>39.700000000000003</v>
      </c>
      <c r="D259" s="195"/>
      <c r="E259" s="163">
        <v>25580</v>
      </c>
      <c r="F259" s="196">
        <f t="shared" si="11"/>
        <v>10501</v>
      </c>
      <c r="G259" s="164">
        <f t="shared" si="10"/>
        <v>7732</v>
      </c>
      <c r="H259" s="183">
        <v>78</v>
      </c>
    </row>
    <row r="260" spans="1:8" x14ac:dyDescent="0.2">
      <c r="A260" s="181">
        <v>248</v>
      </c>
      <c r="B260" s="160"/>
      <c r="C260" s="199">
        <v>39.700000000000003</v>
      </c>
      <c r="D260" s="195"/>
      <c r="E260" s="183">
        <v>25580</v>
      </c>
      <c r="F260" s="196">
        <f t="shared" si="11"/>
        <v>10501</v>
      </c>
      <c r="G260" s="164">
        <f t="shared" si="10"/>
        <v>7732</v>
      </c>
      <c r="H260" s="163">
        <v>78</v>
      </c>
    </row>
    <row r="261" spans="1:8" x14ac:dyDescent="0.2">
      <c r="A261" s="181">
        <v>249</v>
      </c>
      <c r="B261" s="160"/>
      <c r="C261" s="199">
        <v>39.700000000000003</v>
      </c>
      <c r="D261" s="195"/>
      <c r="E261" s="163">
        <v>25580</v>
      </c>
      <c r="F261" s="196">
        <f t="shared" si="11"/>
        <v>10501</v>
      </c>
      <c r="G261" s="164">
        <f t="shared" si="10"/>
        <v>7732</v>
      </c>
      <c r="H261" s="183">
        <v>78</v>
      </c>
    </row>
    <row r="262" spans="1:8" x14ac:dyDescent="0.2">
      <c r="A262" s="181">
        <v>250</v>
      </c>
      <c r="B262" s="160"/>
      <c r="C262" s="199">
        <v>39.700000000000003</v>
      </c>
      <c r="D262" s="195"/>
      <c r="E262" s="183">
        <v>25580</v>
      </c>
      <c r="F262" s="196">
        <f t="shared" si="11"/>
        <v>10501</v>
      </c>
      <c r="G262" s="164">
        <f t="shared" si="10"/>
        <v>7732</v>
      </c>
      <c r="H262" s="163">
        <v>78</v>
      </c>
    </row>
    <row r="263" spans="1:8" x14ac:dyDescent="0.2">
      <c r="A263" s="181">
        <v>251</v>
      </c>
      <c r="B263" s="160"/>
      <c r="C263" s="199">
        <v>39.700000000000003</v>
      </c>
      <c r="D263" s="195"/>
      <c r="E263" s="163">
        <v>25580</v>
      </c>
      <c r="F263" s="196">
        <f t="shared" si="11"/>
        <v>10501</v>
      </c>
      <c r="G263" s="164">
        <f t="shared" si="10"/>
        <v>7732</v>
      </c>
      <c r="H263" s="183">
        <v>78</v>
      </c>
    </row>
    <row r="264" spans="1:8" x14ac:dyDescent="0.2">
      <c r="A264" s="181">
        <v>252</v>
      </c>
      <c r="B264" s="160"/>
      <c r="C264" s="199">
        <v>39.700000000000003</v>
      </c>
      <c r="D264" s="195"/>
      <c r="E264" s="183">
        <v>25580</v>
      </c>
      <c r="F264" s="196">
        <f t="shared" si="11"/>
        <v>10501</v>
      </c>
      <c r="G264" s="164">
        <f t="shared" si="10"/>
        <v>7732</v>
      </c>
      <c r="H264" s="163">
        <v>78</v>
      </c>
    </row>
    <row r="265" spans="1:8" x14ac:dyDescent="0.2">
      <c r="A265" s="181">
        <v>253</v>
      </c>
      <c r="B265" s="160"/>
      <c r="C265" s="199">
        <v>39.700000000000003</v>
      </c>
      <c r="D265" s="195"/>
      <c r="E265" s="163">
        <v>25580</v>
      </c>
      <c r="F265" s="196">
        <f t="shared" si="11"/>
        <v>10501</v>
      </c>
      <c r="G265" s="164">
        <f t="shared" si="10"/>
        <v>7732</v>
      </c>
      <c r="H265" s="183">
        <v>78</v>
      </c>
    </row>
    <row r="266" spans="1:8" x14ac:dyDescent="0.2">
      <c r="A266" s="181">
        <v>254</v>
      </c>
      <c r="B266" s="160"/>
      <c r="C266" s="199">
        <v>39.700000000000003</v>
      </c>
      <c r="D266" s="195"/>
      <c r="E266" s="183">
        <v>25580</v>
      </c>
      <c r="F266" s="196">
        <f t="shared" si="11"/>
        <v>10501</v>
      </c>
      <c r="G266" s="164">
        <f t="shared" si="10"/>
        <v>7732</v>
      </c>
      <c r="H266" s="163">
        <v>78</v>
      </c>
    </row>
    <row r="267" spans="1:8" x14ac:dyDescent="0.2">
      <c r="A267" s="181">
        <v>255</v>
      </c>
      <c r="B267" s="160"/>
      <c r="C267" s="199">
        <v>39.700000000000003</v>
      </c>
      <c r="D267" s="195"/>
      <c r="E267" s="163">
        <v>25580</v>
      </c>
      <c r="F267" s="196">
        <f t="shared" si="11"/>
        <v>10501</v>
      </c>
      <c r="G267" s="164">
        <f t="shared" si="10"/>
        <v>7732</v>
      </c>
      <c r="H267" s="183">
        <v>78</v>
      </c>
    </row>
    <row r="268" spans="1:8" x14ac:dyDescent="0.2">
      <c r="A268" s="181">
        <v>256</v>
      </c>
      <c r="B268" s="160"/>
      <c r="C268" s="199">
        <v>39.700000000000003</v>
      </c>
      <c r="D268" s="195"/>
      <c r="E268" s="183">
        <v>25580</v>
      </c>
      <c r="F268" s="196">
        <f t="shared" si="11"/>
        <v>10501</v>
      </c>
      <c r="G268" s="164">
        <f t="shared" si="10"/>
        <v>7732</v>
      </c>
      <c r="H268" s="163">
        <v>78</v>
      </c>
    </row>
    <row r="269" spans="1:8" x14ac:dyDescent="0.2">
      <c r="A269" s="181">
        <v>257</v>
      </c>
      <c r="B269" s="160"/>
      <c r="C269" s="199">
        <v>39.700000000000003</v>
      </c>
      <c r="D269" s="195"/>
      <c r="E269" s="163">
        <v>25580</v>
      </c>
      <c r="F269" s="196">
        <f t="shared" si="11"/>
        <v>10501</v>
      </c>
      <c r="G269" s="164">
        <f t="shared" ref="G269:G332" si="12">ROUND(12*(1/C269*E269),0)</f>
        <v>7732</v>
      </c>
      <c r="H269" s="183">
        <v>78</v>
      </c>
    </row>
    <row r="270" spans="1:8" x14ac:dyDescent="0.2">
      <c r="A270" s="181">
        <v>258</v>
      </c>
      <c r="B270" s="160"/>
      <c r="C270" s="199">
        <v>39.700000000000003</v>
      </c>
      <c r="D270" s="195"/>
      <c r="E270" s="183">
        <v>25580</v>
      </c>
      <c r="F270" s="196">
        <f t="shared" si="11"/>
        <v>10501</v>
      </c>
      <c r="G270" s="164">
        <f t="shared" si="12"/>
        <v>7732</v>
      </c>
      <c r="H270" s="163">
        <v>78</v>
      </c>
    </row>
    <row r="271" spans="1:8" x14ac:dyDescent="0.2">
      <c r="A271" s="181">
        <v>259</v>
      </c>
      <c r="B271" s="160"/>
      <c r="C271" s="199">
        <v>39.700000000000003</v>
      </c>
      <c r="D271" s="195"/>
      <c r="E271" s="163">
        <v>25580</v>
      </c>
      <c r="F271" s="196">
        <f t="shared" si="11"/>
        <v>10501</v>
      </c>
      <c r="G271" s="164">
        <f t="shared" si="12"/>
        <v>7732</v>
      </c>
      <c r="H271" s="183">
        <v>78</v>
      </c>
    </row>
    <row r="272" spans="1:8" x14ac:dyDescent="0.2">
      <c r="A272" s="181">
        <v>260</v>
      </c>
      <c r="B272" s="160"/>
      <c r="C272" s="199">
        <v>39.700000000000003</v>
      </c>
      <c r="D272" s="195"/>
      <c r="E272" s="183">
        <v>25580</v>
      </c>
      <c r="F272" s="196">
        <f t="shared" ref="F272:F335" si="13">ROUND(12*1.348*(1/C272*E272)+H272,0)</f>
        <v>10501</v>
      </c>
      <c r="G272" s="164">
        <f t="shared" si="12"/>
        <v>7732</v>
      </c>
      <c r="H272" s="163">
        <v>78</v>
      </c>
    </row>
    <row r="273" spans="1:8" x14ac:dyDescent="0.2">
      <c r="A273" s="181">
        <v>261</v>
      </c>
      <c r="B273" s="160"/>
      <c r="C273" s="199">
        <v>39.700000000000003</v>
      </c>
      <c r="D273" s="195"/>
      <c r="E273" s="163">
        <v>25580</v>
      </c>
      <c r="F273" s="196">
        <f t="shared" si="13"/>
        <v>10501</v>
      </c>
      <c r="G273" s="164">
        <f t="shared" si="12"/>
        <v>7732</v>
      </c>
      <c r="H273" s="183">
        <v>78</v>
      </c>
    </row>
    <row r="274" spans="1:8" x14ac:dyDescent="0.2">
      <c r="A274" s="181">
        <v>262</v>
      </c>
      <c r="B274" s="160"/>
      <c r="C274" s="199">
        <v>39.700000000000003</v>
      </c>
      <c r="D274" s="195"/>
      <c r="E274" s="183">
        <v>25580</v>
      </c>
      <c r="F274" s="196">
        <f t="shared" si="13"/>
        <v>10501</v>
      </c>
      <c r="G274" s="164">
        <f t="shared" si="12"/>
        <v>7732</v>
      </c>
      <c r="H274" s="163">
        <v>78</v>
      </c>
    </row>
    <row r="275" spans="1:8" x14ac:dyDescent="0.2">
      <c r="A275" s="181">
        <v>263</v>
      </c>
      <c r="B275" s="160"/>
      <c r="C275" s="199">
        <v>39.700000000000003</v>
      </c>
      <c r="D275" s="195"/>
      <c r="E275" s="163">
        <v>25580</v>
      </c>
      <c r="F275" s="196">
        <f t="shared" si="13"/>
        <v>10501</v>
      </c>
      <c r="G275" s="164">
        <f t="shared" si="12"/>
        <v>7732</v>
      </c>
      <c r="H275" s="183">
        <v>78</v>
      </c>
    </row>
    <row r="276" spans="1:8" x14ac:dyDescent="0.2">
      <c r="A276" s="181">
        <v>264</v>
      </c>
      <c r="B276" s="160"/>
      <c r="C276" s="199">
        <v>39.700000000000003</v>
      </c>
      <c r="D276" s="195"/>
      <c r="E276" s="183">
        <v>25580</v>
      </c>
      <c r="F276" s="196">
        <f t="shared" si="13"/>
        <v>10501</v>
      </c>
      <c r="G276" s="164">
        <f t="shared" si="12"/>
        <v>7732</v>
      </c>
      <c r="H276" s="163">
        <v>78</v>
      </c>
    </row>
    <row r="277" spans="1:8" x14ac:dyDescent="0.2">
      <c r="A277" s="181">
        <v>265</v>
      </c>
      <c r="B277" s="160"/>
      <c r="C277" s="199">
        <v>39.700000000000003</v>
      </c>
      <c r="D277" s="195"/>
      <c r="E277" s="163">
        <v>25580</v>
      </c>
      <c r="F277" s="196">
        <f t="shared" si="13"/>
        <v>10501</v>
      </c>
      <c r="G277" s="164">
        <f t="shared" si="12"/>
        <v>7732</v>
      </c>
      <c r="H277" s="183">
        <v>78</v>
      </c>
    </row>
    <row r="278" spans="1:8" x14ac:dyDescent="0.2">
      <c r="A278" s="181">
        <v>266</v>
      </c>
      <c r="B278" s="160"/>
      <c r="C278" s="199">
        <v>39.700000000000003</v>
      </c>
      <c r="D278" s="195"/>
      <c r="E278" s="183">
        <v>25580</v>
      </c>
      <c r="F278" s="196">
        <f t="shared" si="13"/>
        <v>10501</v>
      </c>
      <c r="G278" s="164">
        <f t="shared" si="12"/>
        <v>7732</v>
      </c>
      <c r="H278" s="163">
        <v>78</v>
      </c>
    </row>
    <row r="279" spans="1:8" x14ac:dyDescent="0.2">
      <c r="A279" s="181">
        <v>267</v>
      </c>
      <c r="B279" s="160"/>
      <c r="C279" s="199">
        <v>39.700000000000003</v>
      </c>
      <c r="D279" s="195"/>
      <c r="E279" s="163">
        <v>25580</v>
      </c>
      <c r="F279" s="196">
        <f t="shared" si="13"/>
        <v>10501</v>
      </c>
      <c r="G279" s="164">
        <f t="shared" si="12"/>
        <v>7732</v>
      </c>
      <c r="H279" s="183">
        <v>78</v>
      </c>
    </row>
    <row r="280" spans="1:8" x14ac:dyDescent="0.2">
      <c r="A280" s="181">
        <v>268</v>
      </c>
      <c r="B280" s="160"/>
      <c r="C280" s="199">
        <v>39.700000000000003</v>
      </c>
      <c r="D280" s="195"/>
      <c r="E280" s="183">
        <v>25580</v>
      </c>
      <c r="F280" s="196">
        <f t="shared" si="13"/>
        <v>10501</v>
      </c>
      <c r="G280" s="164">
        <f t="shared" si="12"/>
        <v>7732</v>
      </c>
      <c r="H280" s="163">
        <v>78</v>
      </c>
    </row>
    <row r="281" spans="1:8" x14ac:dyDescent="0.2">
      <c r="A281" s="181">
        <v>269</v>
      </c>
      <c r="B281" s="160"/>
      <c r="C281" s="199">
        <v>39.700000000000003</v>
      </c>
      <c r="D281" s="195"/>
      <c r="E281" s="163">
        <v>25580</v>
      </c>
      <c r="F281" s="196">
        <f t="shared" si="13"/>
        <v>10501</v>
      </c>
      <c r="G281" s="164">
        <f t="shared" si="12"/>
        <v>7732</v>
      </c>
      <c r="H281" s="183">
        <v>78</v>
      </c>
    </row>
    <row r="282" spans="1:8" x14ac:dyDescent="0.2">
      <c r="A282" s="181">
        <v>270</v>
      </c>
      <c r="B282" s="160"/>
      <c r="C282" s="199">
        <v>39.700000000000003</v>
      </c>
      <c r="D282" s="195"/>
      <c r="E282" s="183">
        <v>25580</v>
      </c>
      <c r="F282" s="196">
        <f t="shared" si="13"/>
        <v>10501</v>
      </c>
      <c r="G282" s="164">
        <f t="shared" si="12"/>
        <v>7732</v>
      </c>
      <c r="H282" s="163">
        <v>78</v>
      </c>
    </row>
    <row r="283" spans="1:8" x14ac:dyDescent="0.2">
      <c r="A283" s="181">
        <v>271</v>
      </c>
      <c r="B283" s="160"/>
      <c r="C283" s="199">
        <v>39.700000000000003</v>
      </c>
      <c r="D283" s="195"/>
      <c r="E283" s="163">
        <v>25580</v>
      </c>
      <c r="F283" s="196">
        <f t="shared" si="13"/>
        <v>10501</v>
      </c>
      <c r="G283" s="164">
        <f t="shared" si="12"/>
        <v>7732</v>
      </c>
      <c r="H283" s="183">
        <v>78</v>
      </c>
    </row>
    <row r="284" spans="1:8" x14ac:dyDescent="0.2">
      <c r="A284" s="181">
        <v>272</v>
      </c>
      <c r="B284" s="160"/>
      <c r="C284" s="199">
        <v>39.700000000000003</v>
      </c>
      <c r="D284" s="195"/>
      <c r="E284" s="183">
        <v>25580</v>
      </c>
      <c r="F284" s="196">
        <f t="shared" si="13"/>
        <v>10501</v>
      </c>
      <c r="G284" s="164">
        <f t="shared" si="12"/>
        <v>7732</v>
      </c>
      <c r="H284" s="163">
        <v>78</v>
      </c>
    </row>
    <row r="285" spans="1:8" x14ac:dyDescent="0.2">
      <c r="A285" s="181">
        <v>273</v>
      </c>
      <c r="B285" s="160"/>
      <c r="C285" s="199">
        <v>39.700000000000003</v>
      </c>
      <c r="D285" s="195"/>
      <c r="E285" s="163">
        <v>25580</v>
      </c>
      <c r="F285" s="196">
        <f t="shared" si="13"/>
        <v>10501</v>
      </c>
      <c r="G285" s="164">
        <f t="shared" si="12"/>
        <v>7732</v>
      </c>
      <c r="H285" s="183">
        <v>78</v>
      </c>
    </row>
    <row r="286" spans="1:8" x14ac:dyDescent="0.2">
      <c r="A286" s="181">
        <v>274</v>
      </c>
      <c r="B286" s="160"/>
      <c r="C286" s="199">
        <v>39.700000000000003</v>
      </c>
      <c r="D286" s="195"/>
      <c r="E286" s="183">
        <v>25580</v>
      </c>
      <c r="F286" s="196">
        <f t="shared" si="13"/>
        <v>10501</v>
      </c>
      <c r="G286" s="164">
        <f t="shared" si="12"/>
        <v>7732</v>
      </c>
      <c r="H286" s="163">
        <v>78</v>
      </c>
    </row>
    <row r="287" spans="1:8" x14ac:dyDescent="0.2">
      <c r="A287" s="181">
        <v>275</v>
      </c>
      <c r="B287" s="160"/>
      <c r="C287" s="199">
        <v>39.700000000000003</v>
      </c>
      <c r="D287" s="195"/>
      <c r="E287" s="163">
        <v>25580</v>
      </c>
      <c r="F287" s="196">
        <f t="shared" si="13"/>
        <v>10501</v>
      </c>
      <c r="G287" s="164">
        <f t="shared" si="12"/>
        <v>7732</v>
      </c>
      <c r="H287" s="183">
        <v>78</v>
      </c>
    </row>
    <row r="288" spans="1:8" x14ac:dyDescent="0.2">
      <c r="A288" s="181">
        <v>276</v>
      </c>
      <c r="B288" s="160"/>
      <c r="C288" s="199">
        <v>39.700000000000003</v>
      </c>
      <c r="D288" s="195"/>
      <c r="E288" s="183">
        <v>25580</v>
      </c>
      <c r="F288" s="196">
        <f t="shared" si="13"/>
        <v>10501</v>
      </c>
      <c r="G288" s="164">
        <f t="shared" si="12"/>
        <v>7732</v>
      </c>
      <c r="H288" s="163">
        <v>78</v>
      </c>
    </row>
    <row r="289" spans="1:8" x14ac:dyDescent="0.2">
      <c r="A289" s="181">
        <v>277</v>
      </c>
      <c r="B289" s="160"/>
      <c r="C289" s="199">
        <v>39.700000000000003</v>
      </c>
      <c r="D289" s="195"/>
      <c r="E289" s="163">
        <v>25580</v>
      </c>
      <c r="F289" s="196">
        <f t="shared" si="13"/>
        <v>10501</v>
      </c>
      <c r="G289" s="164">
        <f t="shared" si="12"/>
        <v>7732</v>
      </c>
      <c r="H289" s="183">
        <v>78</v>
      </c>
    </row>
    <row r="290" spans="1:8" x14ac:dyDescent="0.2">
      <c r="A290" s="181">
        <v>278</v>
      </c>
      <c r="B290" s="160"/>
      <c r="C290" s="199">
        <v>39.700000000000003</v>
      </c>
      <c r="D290" s="195"/>
      <c r="E290" s="183">
        <v>25580</v>
      </c>
      <c r="F290" s="196">
        <f t="shared" si="13"/>
        <v>10501</v>
      </c>
      <c r="G290" s="164">
        <f t="shared" si="12"/>
        <v>7732</v>
      </c>
      <c r="H290" s="163">
        <v>78</v>
      </c>
    </row>
    <row r="291" spans="1:8" x14ac:dyDescent="0.2">
      <c r="A291" s="181">
        <v>279</v>
      </c>
      <c r="B291" s="160"/>
      <c r="C291" s="199">
        <v>39.700000000000003</v>
      </c>
      <c r="D291" s="195"/>
      <c r="E291" s="163">
        <v>25580</v>
      </c>
      <c r="F291" s="196">
        <f t="shared" si="13"/>
        <v>10501</v>
      </c>
      <c r="G291" s="164">
        <f t="shared" si="12"/>
        <v>7732</v>
      </c>
      <c r="H291" s="183">
        <v>78</v>
      </c>
    </row>
    <row r="292" spans="1:8" x14ac:dyDescent="0.2">
      <c r="A292" s="181">
        <v>280</v>
      </c>
      <c r="B292" s="160"/>
      <c r="C292" s="199">
        <v>39.700000000000003</v>
      </c>
      <c r="D292" s="195"/>
      <c r="E292" s="183">
        <v>25580</v>
      </c>
      <c r="F292" s="196">
        <f t="shared" si="13"/>
        <v>10501</v>
      </c>
      <c r="G292" s="164">
        <f t="shared" si="12"/>
        <v>7732</v>
      </c>
      <c r="H292" s="163">
        <v>78</v>
      </c>
    </row>
    <row r="293" spans="1:8" x14ac:dyDescent="0.2">
      <c r="A293" s="181">
        <v>281</v>
      </c>
      <c r="B293" s="160"/>
      <c r="C293" s="199">
        <v>39.700000000000003</v>
      </c>
      <c r="D293" s="195"/>
      <c r="E293" s="163">
        <v>25580</v>
      </c>
      <c r="F293" s="196">
        <f t="shared" si="13"/>
        <v>10501</v>
      </c>
      <c r="G293" s="164">
        <f t="shared" si="12"/>
        <v>7732</v>
      </c>
      <c r="H293" s="183">
        <v>78</v>
      </c>
    </row>
    <row r="294" spans="1:8" x14ac:dyDescent="0.2">
      <c r="A294" s="181">
        <v>282</v>
      </c>
      <c r="B294" s="160"/>
      <c r="C294" s="199">
        <v>39.700000000000003</v>
      </c>
      <c r="D294" s="195"/>
      <c r="E294" s="183">
        <v>25580</v>
      </c>
      <c r="F294" s="196">
        <f t="shared" si="13"/>
        <v>10501</v>
      </c>
      <c r="G294" s="164">
        <f t="shared" si="12"/>
        <v>7732</v>
      </c>
      <c r="H294" s="163">
        <v>78</v>
      </c>
    </row>
    <row r="295" spans="1:8" x14ac:dyDescent="0.2">
      <c r="A295" s="181">
        <v>283</v>
      </c>
      <c r="B295" s="160"/>
      <c r="C295" s="199">
        <v>39.700000000000003</v>
      </c>
      <c r="D295" s="195"/>
      <c r="E295" s="163">
        <v>25580</v>
      </c>
      <c r="F295" s="196">
        <f t="shared" si="13"/>
        <v>10501</v>
      </c>
      <c r="G295" s="164">
        <f t="shared" si="12"/>
        <v>7732</v>
      </c>
      <c r="H295" s="183">
        <v>78</v>
      </c>
    </row>
    <row r="296" spans="1:8" x14ac:dyDescent="0.2">
      <c r="A296" s="181">
        <v>284</v>
      </c>
      <c r="B296" s="160"/>
      <c r="C296" s="199">
        <v>39.700000000000003</v>
      </c>
      <c r="D296" s="195"/>
      <c r="E296" s="183">
        <v>25580</v>
      </c>
      <c r="F296" s="196">
        <f t="shared" si="13"/>
        <v>10501</v>
      </c>
      <c r="G296" s="164">
        <f t="shared" si="12"/>
        <v>7732</v>
      </c>
      <c r="H296" s="163">
        <v>78</v>
      </c>
    </row>
    <row r="297" spans="1:8" x14ac:dyDescent="0.2">
      <c r="A297" s="181">
        <v>285</v>
      </c>
      <c r="B297" s="160"/>
      <c r="C297" s="199">
        <v>39.700000000000003</v>
      </c>
      <c r="D297" s="195"/>
      <c r="E297" s="163">
        <v>25580</v>
      </c>
      <c r="F297" s="196">
        <f t="shared" si="13"/>
        <v>10501</v>
      </c>
      <c r="G297" s="164">
        <f t="shared" si="12"/>
        <v>7732</v>
      </c>
      <c r="H297" s="183">
        <v>78</v>
      </c>
    </row>
    <row r="298" spans="1:8" x14ac:dyDescent="0.2">
      <c r="A298" s="181">
        <v>286</v>
      </c>
      <c r="B298" s="160"/>
      <c r="C298" s="199">
        <v>39.700000000000003</v>
      </c>
      <c r="D298" s="195"/>
      <c r="E298" s="183">
        <v>25580</v>
      </c>
      <c r="F298" s="196">
        <f t="shared" si="13"/>
        <v>10501</v>
      </c>
      <c r="G298" s="164">
        <f t="shared" si="12"/>
        <v>7732</v>
      </c>
      <c r="H298" s="163">
        <v>78</v>
      </c>
    </row>
    <row r="299" spans="1:8" x14ac:dyDescent="0.2">
      <c r="A299" s="181">
        <v>287</v>
      </c>
      <c r="B299" s="160"/>
      <c r="C299" s="199">
        <v>39.700000000000003</v>
      </c>
      <c r="D299" s="195"/>
      <c r="E299" s="163">
        <v>25580</v>
      </c>
      <c r="F299" s="196">
        <f t="shared" si="13"/>
        <v>10501</v>
      </c>
      <c r="G299" s="164">
        <f t="shared" si="12"/>
        <v>7732</v>
      </c>
      <c r="H299" s="183">
        <v>78</v>
      </c>
    </row>
    <row r="300" spans="1:8" x14ac:dyDescent="0.2">
      <c r="A300" s="181">
        <v>288</v>
      </c>
      <c r="B300" s="160"/>
      <c r="C300" s="199">
        <v>39.700000000000003</v>
      </c>
      <c r="D300" s="195"/>
      <c r="E300" s="183">
        <v>25580</v>
      </c>
      <c r="F300" s="196">
        <f t="shared" si="13"/>
        <v>10501</v>
      </c>
      <c r="G300" s="164">
        <f t="shared" si="12"/>
        <v>7732</v>
      </c>
      <c r="H300" s="163">
        <v>78</v>
      </c>
    </row>
    <row r="301" spans="1:8" x14ac:dyDescent="0.2">
      <c r="A301" s="181">
        <v>289</v>
      </c>
      <c r="B301" s="160"/>
      <c r="C301" s="199">
        <v>39.700000000000003</v>
      </c>
      <c r="D301" s="195"/>
      <c r="E301" s="163">
        <v>25580</v>
      </c>
      <c r="F301" s="196">
        <f t="shared" si="13"/>
        <v>10501</v>
      </c>
      <c r="G301" s="164">
        <f t="shared" si="12"/>
        <v>7732</v>
      </c>
      <c r="H301" s="183">
        <v>78</v>
      </c>
    </row>
    <row r="302" spans="1:8" x14ac:dyDescent="0.2">
      <c r="A302" s="181">
        <v>290</v>
      </c>
      <c r="B302" s="160"/>
      <c r="C302" s="199">
        <v>39.700000000000003</v>
      </c>
      <c r="D302" s="195"/>
      <c r="E302" s="183">
        <v>25580</v>
      </c>
      <c r="F302" s="196">
        <f t="shared" si="13"/>
        <v>10501</v>
      </c>
      <c r="G302" s="164">
        <f t="shared" si="12"/>
        <v>7732</v>
      </c>
      <c r="H302" s="163">
        <v>78</v>
      </c>
    </row>
    <row r="303" spans="1:8" x14ac:dyDescent="0.2">
      <c r="A303" s="181">
        <v>291</v>
      </c>
      <c r="B303" s="160"/>
      <c r="C303" s="199">
        <v>39.700000000000003</v>
      </c>
      <c r="D303" s="195"/>
      <c r="E303" s="163">
        <v>25580</v>
      </c>
      <c r="F303" s="196">
        <f t="shared" si="13"/>
        <v>10501</v>
      </c>
      <c r="G303" s="164">
        <f t="shared" si="12"/>
        <v>7732</v>
      </c>
      <c r="H303" s="183">
        <v>78</v>
      </c>
    </row>
    <row r="304" spans="1:8" x14ac:dyDescent="0.2">
      <c r="A304" s="181">
        <v>292</v>
      </c>
      <c r="B304" s="160"/>
      <c r="C304" s="199">
        <v>39.700000000000003</v>
      </c>
      <c r="D304" s="195"/>
      <c r="E304" s="183">
        <v>25580</v>
      </c>
      <c r="F304" s="196">
        <f t="shared" si="13"/>
        <v>10501</v>
      </c>
      <c r="G304" s="164">
        <f t="shared" si="12"/>
        <v>7732</v>
      </c>
      <c r="H304" s="163">
        <v>78</v>
      </c>
    </row>
    <row r="305" spans="1:8" x14ac:dyDescent="0.2">
      <c r="A305" s="181">
        <v>293</v>
      </c>
      <c r="B305" s="160"/>
      <c r="C305" s="199">
        <v>39.700000000000003</v>
      </c>
      <c r="D305" s="195"/>
      <c r="E305" s="163">
        <v>25580</v>
      </c>
      <c r="F305" s="196">
        <f t="shared" si="13"/>
        <v>10501</v>
      </c>
      <c r="G305" s="164">
        <f t="shared" si="12"/>
        <v>7732</v>
      </c>
      <c r="H305" s="183">
        <v>78</v>
      </c>
    </row>
    <row r="306" spans="1:8" x14ac:dyDescent="0.2">
      <c r="A306" s="181">
        <v>294</v>
      </c>
      <c r="B306" s="160"/>
      <c r="C306" s="199">
        <v>39.700000000000003</v>
      </c>
      <c r="D306" s="195"/>
      <c r="E306" s="183">
        <v>25580</v>
      </c>
      <c r="F306" s="196">
        <f t="shared" si="13"/>
        <v>10501</v>
      </c>
      <c r="G306" s="164">
        <f t="shared" si="12"/>
        <v>7732</v>
      </c>
      <c r="H306" s="163">
        <v>78</v>
      </c>
    </row>
    <row r="307" spans="1:8" x14ac:dyDescent="0.2">
      <c r="A307" s="181">
        <v>295</v>
      </c>
      <c r="B307" s="160"/>
      <c r="C307" s="199">
        <v>39.700000000000003</v>
      </c>
      <c r="D307" s="195"/>
      <c r="E307" s="163">
        <v>25580</v>
      </c>
      <c r="F307" s="196">
        <f t="shared" si="13"/>
        <v>10501</v>
      </c>
      <c r="G307" s="164">
        <f t="shared" si="12"/>
        <v>7732</v>
      </c>
      <c r="H307" s="183">
        <v>78</v>
      </c>
    </row>
    <row r="308" spans="1:8" x14ac:dyDescent="0.2">
      <c r="A308" s="181">
        <v>296</v>
      </c>
      <c r="B308" s="160"/>
      <c r="C308" s="199">
        <v>39.700000000000003</v>
      </c>
      <c r="D308" s="195"/>
      <c r="E308" s="183">
        <v>25580</v>
      </c>
      <c r="F308" s="196">
        <f t="shared" si="13"/>
        <v>10501</v>
      </c>
      <c r="G308" s="164">
        <f t="shared" si="12"/>
        <v>7732</v>
      </c>
      <c r="H308" s="163">
        <v>78</v>
      </c>
    </row>
    <row r="309" spans="1:8" x14ac:dyDescent="0.2">
      <c r="A309" s="181">
        <v>297</v>
      </c>
      <c r="B309" s="160"/>
      <c r="C309" s="199">
        <v>39.700000000000003</v>
      </c>
      <c r="D309" s="195"/>
      <c r="E309" s="163">
        <v>25580</v>
      </c>
      <c r="F309" s="196">
        <f t="shared" si="13"/>
        <v>10501</v>
      </c>
      <c r="G309" s="164">
        <f t="shared" si="12"/>
        <v>7732</v>
      </c>
      <c r="H309" s="183">
        <v>78</v>
      </c>
    </row>
    <row r="310" spans="1:8" x14ac:dyDescent="0.2">
      <c r="A310" s="181">
        <v>298</v>
      </c>
      <c r="B310" s="160"/>
      <c r="C310" s="199">
        <v>39.700000000000003</v>
      </c>
      <c r="D310" s="195"/>
      <c r="E310" s="183">
        <v>25580</v>
      </c>
      <c r="F310" s="196">
        <f t="shared" si="13"/>
        <v>10501</v>
      </c>
      <c r="G310" s="164">
        <f t="shared" si="12"/>
        <v>7732</v>
      </c>
      <c r="H310" s="163">
        <v>78</v>
      </c>
    </row>
    <row r="311" spans="1:8" x14ac:dyDescent="0.2">
      <c r="A311" s="181">
        <v>299</v>
      </c>
      <c r="B311" s="160"/>
      <c r="C311" s="199">
        <v>39.700000000000003</v>
      </c>
      <c r="D311" s="195"/>
      <c r="E311" s="163">
        <v>25580</v>
      </c>
      <c r="F311" s="196">
        <f t="shared" si="13"/>
        <v>10501</v>
      </c>
      <c r="G311" s="164">
        <f t="shared" si="12"/>
        <v>7732</v>
      </c>
      <c r="H311" s="183">
        <v>78</v>
      </c>
    </row>
    <row r="312" spans="1:8" x14ac:dyDescent="0.2">
      <c r="A312" s="181">
        <v>300</v>
      </c>
      <c r="B312" s="160"/>
      <c r="C312" s="199">
        <v>39.700000000000003</v>
      </c>
      <c r="D312" s="195"/>
      <c r="E312" s="183">
        <v>25580</v>
      </c>
      <c r="F312" s="196">
        <f t="shared" si="13"/>
        <v>10501</v>
      </c>
      <c r="G312" s="164">
        <f t="shared" si="12"/>
        <v>7732</v>
      </c>
      <c r="H312" s="163">
        <v>78</v>
      </c>
    </row>
    <row r="313" spans="1:8" x14ac:dyDescent="0.2">
      <c r="A313" s="181">
        <v>301</v>
      </c>
      <c r="B313" s="160"/>
      <c r="C313" s="199">
        <v>39.700000000000003</v>
      </c>
      <c r="D313" s="195"/>
      <c r="E313" s="163">
        <v>25580</v>
      </c>
      <c r="F313" s="196">
        <f t="shared" si="13"/>
        <v>10501</v>
      </c>
      <c r="G313" s="164">
        <f t="shared" si="12"/>
        <v>7732</v>
      </c>
      <c r="H313" s="183">
        <v>78</v>
      </c>
    </row>
    <row r="314" spans="1:8" x14ac:dyDescent="0.2">
      <c r="A314" s="181">
        <v>302</v>
      </c>
      <c r="B314" s="160"/>
      <c r="C314" s="199">
        <v>39.700000000000003</v>
      </c>
      <c r="D314" s="195"/>
      <c r="E314" s="183">
        <v>25580</v>
      </c>
      <c r="F314" s="196">
        <f t="shared" si="13"/>
        <v>10501</v>
      </c>
      <c r="G314" s="164">
        <f t="shared" si="12"/>
        <v>7732</v>
      </c>
      <c r="H314" s="163">
        <v>78</v>
      </c>
    </row>
    <row r="315" spans="1:8" x14ac:dyDescent="0.2">
      <c r="A315" s="181">
        <v>303</v>
      </c>
      <c r="B315" s="160"/>
      <c r="C315" s="199">
        <v>39.700000000000003</v>
      </c>
      <c r="D315" s="195"/>
      <c r="E315" s="163">
        <v>25580</v>
      </c>
      <c r="F315" s="196">
        <f t="shared" si="13"/>
        <v>10501</v>
      </c>
      <c r="G315" s="164">
        <f t="shared" si="12"/>
        <v>7732</v>
      </c>
      <c r="H315" s="183">
        <v>78</v>
      </c>
    </row>
    <row r="316" spans="1:8" x14ac:dyDescent="0.2">
      <c r="A316" s="181">
        <v>304</v>
      </c>
      <c r="B316" s="160"/>
      <c r="C316" s="199">
        <v>39.700000000000003</v>
      </c>
      <c r="D316" s="195"/>
      <c r="E316" s="183">
        <v>25580</v>
      </c>
      <c r="F316" s="196">
        <f t="shared" si="13"/>
        <v>10501</v>
      </c>
      <c r="G316" s="164">
        <f t="shared" si="12"/>
        <v>7732</v>
      </c>
      <c r="H316" s="163">
        <v>78</v>
      </c>
    </row>
    <row r="317" spans="1:8" x14ac:dyDescent="0.2">
      <c r="A317" s="181">
        <v>305</v>
      </c>
      <c r="B317" s="160"/>
      <c r="C317" s="199">
        <v>39.700000000000003</v>
      </c>
      <c r="D317" s="195"/>
      <c r="E317" s="163">
        <v>25580</v>
      </c>
      <c r="F317" s="196">
        <f t="shared" si="13"/>
        <v>10501</v>
      </c>
      <c r="G317" s="164">
        <f t="shared" si="12"/>
        <v>7732</v>
      </c>
      <c r="H317" s="183">
        <v>78</v>
      </c>
    </row>
    <row r="318" spans="1:8" x14ac:dyDescent="0.2">
      <c r="A318" s="181">
        <v>306</v>
      </c>
      <c r="B318" s="160"/>
      <c r="C318" s="199">
        <v>39.700000000000003</v>
      </c>
      <c r="D318" s="195"/>
      <c r="E318" s="183">
        <v>25580</v>
      </c>
      <c r="F318" s="196">
        <f t="shared" si="13"/>
        <v>10501</v>
      </c>
      <c r="G318" s="164">
        <f t="shared" si="12"/>
        <v>7732</v>
      </c>
      <c r="H318" s="163">
        <v>78</v>
      </c>
    </row>
    <row r="319" spans="1:8" x14ac:dyDescent="0.2">
      <c r="A319" s="181">
        <v>307</v>
      </c>
      <c r="B319" s="160"/>
      <c r="C319" s="199">
        <v>39.700000000000003</v>
      </c>
      <c r="D319" s="195"/>
      <c r="E319" s="163">
        <v>25580</v>
      </c>
      <c r="F319" s="196">
        <f t="shared" si="13"/>
        <v>10501</v>
      </c>
      <c r="G319" s="164">
        <f t="shared" si="12"/>
        <v>7732</v>
      </c>
      <c r="H319" s="183">
        <v>78</v>
      </c>
    </row>
    <row r="320" spans="1:8" x14ac:dyDescent="0.2">
      <c r="A320" s="181">
        <v>308</v>
      </c>
      <c r="B320" s="160"/>
      <c r="C320" s="199">
        <v>39.700000000000003</v>
      </c>
      <c r="D320" s="195"/>
      <c r="E320" s="183">
        <v>25580</v>
      </c>
      <c r="F320" s="196">
        <f t="shared" si="13"/>
        <v>10501</v>
      </c>
      <c r="G320" s="164">
        <f t="shared" si="12"/>
        <v>7732</v>
      </c>
      <c r="H320" s="163">
        <v>78</v>
      </c>
    </row>
    <row r="321" spans="1:8" x14ac:dyDescent="0.2">
      <c r="A321" s="181">
        <v>309</v>
      </c>
      <c r="B321" s="160"/>
      <c r="C321" s="199">
        <v>39.700000000000003</v>
      </c>
      <c r="D321" s="195"/>
      <c r="E321" s="163">
        <v>25580</v>
      </c>
      <c r="F321" s="196">
        <f t="shared" si="13"/>
        <v>10501</v>
      </c>
      <c r="G321" s="164">
        <f t="shared" si="12"/>
        <v>7732</v>
      </c>
      <c r="H321" s="183">
        <v>78</v>
      </c>
    </row>
    <row r="322" spans="1:8" x14ac:dyDescent="0.2">
      <c r="A322" s="181">
        <v>310</v>
      </c>
      <c r="B322" s="160"/>
      <c r="C322" s="199">
        <v>39.700000000000003</v>
      </c>
      <c r="D322" s="195"/>
      <c r="E322" s="183">
        <v>25580</v>
      </c>
      <c r="F322" s="196">
        <f t="shared" si="13"/>
        <v>10501</v>
      </c>
      <c r="G322" s="164">
        <f t="shared" si="12"/>
        <v>7732</v>
      </c>
      <c r="H322" s="163">
        <v>78</v>
      </c>
    </row>
    <row r="323" spans="1:8" x14ac:dyDescent="0.2">
      <c r="A323" s="181">
        <v>311</v>
      </c>
      <c r="B323" s="160"/>
      <c r="C323" s="199">
        <v>39.700000000000003</v>
      </c>
      <c r="D323" s="195"/>
      <c r="E323" s="163">
        <v>25580</v>
      </c>
      <c r="F323" s="196">
        <f t="shared" si="13"/>
        <v>10501</v>
      </c>
      <c r="G323" s="164">
        <f t="shared" si="12"/>
        <v>7732</v>
      </c>
      <c r="H323" s="183">
        <v>78</v>
      </c>
    </row>
    <row r="324" spans="1:8" x14ac:dyDescent="0.2">
      <c r="A324" s="181">
        <v>312</v>
      </c>
      <c r="B324" s="160"/>
      <c r="C324" s="199">
        <v>39.700000000000003</v>
      </c>
      <c r="D324" s="195"/>
      <c r="E324" s="183">
        <v>25580</v>
      </c>
      <c r="F324" s="196">
        <f t="shared" si="13"/>
        <v>10501</v>
      </c>
      <c r="G324" s="164">
        <f t="shared" si="12"/>
        <v>7732</v>
      </c>
      <c r="H324" s="163">
        <v>78</v>
      </c>
    </row>
    <row r="325" spans="1:8" x14ac:dyDescent="0.2">
      <c r="A325" s="181">
        <v>313</v>
      </c>
      <c r="B325" s="160"/>
      <c r="C325" s="199">
        <v>39.700000000000003</v>
      </c>
      <c r="D325" s="195"/>
      <c r="E325" s="163">
        <v>25580</v>
      </c>
      <c r="F325" s="196">
        <f t="shared" si="13"/>
        <v>10501</v>
      </c>
      <c r="G325" s="164">
        <f t="shared" si="12"/>
        <v>7732</v>
      </c>
      <c r="H325" s="183">
        <v>78</v>
      </c>
    </row>
    <row r="326" spans="1:8" x14ac:dyDescent="0.2">
      <c r="A326" s="181">
        <v>314</v>
      </c>
      <c r="B326" s="160"/>
      <c r="C326" s="199">
        <v>39.700000000000003</v>
      </c>
      <c r="D326" s="195"/>
      <c r="E326" s="183">
        <v>25580</v>
      </c>
      <c r="F326" s="196">
        <f t="shared" si="13"/>
        <v>10501</v>
      </c>
      <c r="G326" s="164">
        <f t="shared" si="12"/>
        <v>7732</v>
      </c>
      <c r="H326" s="163">
        <v>78</v>
      </c>
    </row>
    <row r="327" spans="1:8" x14ac:dyDescent="0.2">
      <c r="A327" s="181">
        <v>315</v>
      </c>
      <c r="B327" s="160"/>
      <c r="C327" s="199">
        <v>39.700000000000003</v>
      </c>
      <c r="D327" s="195"/>
      <c r="E327" s="163">
        <v>25580</v>
      </c>
      <c r="F327" s="196">
        <f t="shared" si="13"/>
        <v>10501</v>
      </c>
      <c r="G327" s="164">
        <f t="shared" si="12"/>
        <v>7732</v>
      </c>
      <c r="H327" s="183">
        <v>78</v>
      </c>
    </row>
    <row r="328" spans="1:8" x14ac:dyDescent="0.2">
      <c r="A328" s="181">
        <v>316</v>
      </c>
      <c r="B328" s="160"/>
      <c r="C328" s="199">
        <v>39.700000000000003</v>
      </c>
      <c r="D328" s="195"/>
      <c r="E328" s="183">
        <v>25580</v>
      </c>
      <c r="F328" s="196">
        <f t="shared" si="13"/>
        <v>10501</v>
      </c>
      <c r="G328" s="164">
        <f t="shared" si="12"/>
        <v>7732</v>
      </c>
      <c r="H328" s="163">
        <v>78</v>
      </c>
    </row>
    <row r="329" spans="1:8" x14ac:dyDescent="0.2">
      <c r="A329" s="181">
        <v>317</v>
      </c>
      <c r="B329" s="160"/>
      <c r="C329" s="199">
        <v>39.700000000000003</v>
      </c>
      <c r="D329" s="195"/>
      <c r="E329" s="163">
        <v>25580</v>
      </c>
      <c r="F329" s="196">
        <f t="shared" si="13"/>
        <v>10501</v>
      </c>
      <c r="G329" s="164">
        <f t="shared" si="12"/>
        <v>7732</v>
      </c>
      <c r="H329" s="183">
        <v>78</v>
      </c>
    </row>
    <row r="330" spans="1:8" x14ac:dyDescent="0.2">
      <c r="A330" s="181">
        <v>318</v>
      </c>
      <c r="B330" s="160"/>
      <c r="C330" s="199">
        <v>39.700000000000003</v>
      </c>
      <c r="D330" s="195"/>
      <c r="E330" s="183">
        <v>25580</v>
      </c>
      <c r="F330" s="196">
        <f t="shared" si="13"/>
        <v>10501</v>
      </c>
      <c r="G330" s="164">
        <f t="shared" si="12"/>
        <v>7732</v>
      </c>
      <c r="H330" s="163">
        <v>78</v>
      </c>
    </row>
    <row r="331" spans="1:8" x14ac:dyDescent="0.2">
      <c r="A331" s="181">
        <v>319</v>
      </c>
      <c r="B331" s="160"/>
      <c r="C331" s="199">
        <v>39.700000000000003</v>
      </c>
      <c r="D331" s="195"/>
      <c r="E331" s="163">
        <v>25580</v>
      </c>
      <c r="F331" s="196">
        <f t="shared" si="13"/>
        <v>10501</v>
      </c>
      <c r="G331" s="164">
        <f t="shared" si="12"/>
        <v>7732</v>
      </c>
      <c r="H331" s="183">
        <v>78</v>
      </c>
    </row>
    <row r="332" spans="1:8" x14ac:dyDescent="0.2">
      <c r="A332" s="181">
        <v>320</v>
      </c>
      <c r="B332" s="160"/>
      <c r="C332" s="199">
        <v>39.700000000000003</v>
      </c>
      <c r="D332" s="195"/>
      <c r="E332" s="183">
        <v>25580</v>
      </c>
      <c r="F332" s="196">
        <f t="shared" si="13"/>
        <v>10501</v>
      </c>
      <c r="G332" s="164">
        <f t="shared" si="12"/>
        <v>7732</v>
      </c>
      <c r="H332" s="163">
        <v>78</v>
      </c>
    </row>
    <row r="333" spans="1:8" x14ac:dyDescent="0.2">
      <c r="A333" s="181">
        <v>321</v>
      </c>
      <c r="B333" s="160"/>
      <c r="C333" s="199">
        <v>39.700000000000003</v>
      </c>
      <c r="D333" s="195"/>
      <c r="E333" s="163">
        <v>25580</v>
      </c>
      <c r="F333" s="196">
        <f t="shared" si="13"/>
        <v>10501</v>
      </c>
      <c r="G333" s="164">
        <f t="shared" ref="G333:G396" si="14">ROUND(12*(1/C333*E333),0)</f>
        <v>7732</v>
      </c>
      <c r="H333" s="183">
        <v>78</v>
      </c>
    </row>
    <row r="334" spans="1:8" x14ac:dyDescent="0.2">
      <c r="A334" s="181">
        <v>322</v>
      </c>
      <c r="B334" s="160"/>
      <c r="C334" s="199">
        <v>39.700000000000003</v>
      </c>
      <c r="D334" s="195"/>
      <c r="E334" s="183">
        <v>25580</v>
      </c>
      <c r="F334" s="196">
        <f t="shared" si="13"/>
        <v>10501</v>
      </c>
      <c r="G334" s="164">
        <f t="shared" si="14"/>
        <v>7732</v>
      </c>
      <c r="H334" s="163">
        <v>78</v>
      </c>
    </row>
    <row r="335" spans="1:8" x14ac:dyDescent="0.2">
      <c r="A335" s="181">
        <v>323</v>
      </c>
      <c r="B335" s="160"/>
      <c r="C335" s="199">
        <v>39.700000000000003</v>
      </c>
      <c r="D335" s="195"/>
      <c r="E335" s="163">
        <v>25580</v>
      </c>
      <c r="F335" s="196">
        <f t="shared" si="13"/>
        <v>10501</v>
      </c>
      <c r="G335" s="164">
        <f t="shared" si="14"/>
        <v>7732</v>
      </c>
      <c r="H335" s="183">
        <v>78</v>
      </c>
    </row>
    <row r="336" spans="1:8" x14ac:dyDescent="0.2">
      <c r="A336" s="181">
        <v>324</v>
      </c>
      <c r="B336" s="160"/>
      <c r="C336" s="199">
        <v>39.700000000000003</v>
      </c>
      <c r="D336" s="195"/>
      <c r="E336" s="183">
        <v>25580</v>
      </c>
      <c r="F336" s="196">
        <f t="shared" ref="F336:F399" si="15">ROUND(12*1.348*(1/C336*E336)+H336,0)</f>
        <v>10501</v>
      </c>
      <c r="G336" s="164">
        <f t="shared" si="14"/>
        <v>7732</v>
      </c>
      <c r="H336" s="163">
        <v>78</v>
      </c>
    </row>
    <row r="337" spans="1:8" x14ac:dyDescent="0.2">
      <c r="A337" s="181">
        <v>325</v>
      </c>
      <c r="B337" s="160"/>
      <c r="C337" s="199">
        <v>39.700000000000003</v>
      </c>
      <c r="D337" s="195"/>
      <c r="E337" s="163">
        <v>25580</v>
      </c>
      <c r="F337" s="196">
        <f t="shared" si="15"/>
        <v>10501</v>
      </c>
      <c r="G337" s="164">
        <f t="shared" si="14"/>
        <v>7732</v>
      </c>
      <c r="H337" s="183">
        <v>78</v>
      </c>
    </row>
    <row r="338" spans="1:8" x14ac:dyDescent="0.2">
      <c r="A338" s="181">
        <v>326</v>
      </c>
      <c r="B338" s="160"/>
      <c r="C338" s="199">
        <v>39.700000000000003</v>
      </c>
      <c r="D338" s="195"/>
      <c r="E338" s="183">
        <v>25580</v>
      </c>
      <c r="F338" s="196">
        <f t="shared" si="15"/>
        <v>10501</v>
      </c>
      <c r="G338" s="164">
        <f t="shared" si="14"/>
        <v>7732</v>
      </c>
      <c r="H338" s="163">
        <v>78</v>
      </c>
    </row>
    <row r="339" spans="1:8" x14ac:dyDescent="0.2">
      <c r="A339" s="181">
        <v>327</v>
      </c>
      <c r="B339" s="160"/>
      <c r="C339" s="199">
        <v>39.700000000000003</v>
      </c>
      <c r="D339" s="195"/>
      <c r="E339" s="163">
        <v>25580</v>
      </c>
      <c r="F339" s="196">
        <f t="shared" si="15"/>
        <v>10501</v>
      </c>
      <c r="G339" s="164">
        <f t="shared" si="14"/>
        <v>7732</v>
      </c>
      <c r="H339" s="183">
        <v>78</v>
      </c>
    </row>
    <row r="340" spans="1:8" x14ac:dyDescent="0.2">
      <c r="A340" s="181">
        <v>328</v>
      </c>
      <c r="B340" s="160"/>
      <c r="C340" s="199">
        <v>39.700000000000003</v>
      </c>
      <c r="D340" s="195"/>
      <c r="E340" s="183">
        <v>25580</v>
      </c>
      <c r="F340" s="196">
        <f t="shared" si="15"/>
        <v>10501</v>
      </c>
      <c r="G340" s="164">
        <f t="shared" si="14"/>
        <v>7732</v>
      </c>
      <c r="H340" s="163">
        <v>78</v>
      </c>
    </row>
    <row r="341" spans="1:8" x14ac:dyDescent="0.2">
      <c r="A341" s="181">
        <v>329</v>
      </c>
      <c r="B341" s="160"/>
      <c r="C341" s="199">
        <v>39.700000000000003</v>
      </c>
      <c r="D341" s="195"/>
      <c r="E341" s="163">
        <v>25580</v>
      </c>
      <c r="F341" s="196">
        <f t="shared" si="15"/>
        <v>10501</v>
      </c>
      <c r="G341" s="164">
        <f t="shared" si="14"/>
        <v>7732</v>
      </c>
      <c r="H341" s="183">
        <v>78</v>
      </c>
    </row>
    <row r="342" spans="1:8" x14ac:dyDescent="0.2">
      <c r="A342" s="181">
        <v>330</v>
      </c>
      <c r="B342" s="160"/>
      <c r="C342" s="199">
        <v>39.700000000000003</v>
      </c>
      <c r="D342" s="195"/>
      <c r="E342" s="183">
        <v>25580</v>
      </c>
      <c r="F342" s="196">
        <f t="shared" si="15"/>
        <v>10501</v>
      </c>
      <c r="G342" s="164">
        <f t="shared" si="14"/>
        <v>7732</v>
      </c>
      <c r="H342" s="163">
        <v>78</v>
      </c>
    </row>
    <row r="343" spans="1:8" x14ac:dyDescent="0.2">
      <c r="A343" s="181">
        <v>331</v>
      </c>
      <c r="B343" s="160"/>
      <c r="C343" s="199">
        <v>39.700000000000003</v>
      </c>
      <c r="D343" s="195"/>
      <c r="E343" s="163">
        <v>25580</v>
      </c>
      <c r="F343" s="196">
        <f t="shared" si="15"/>
        <v>10501</v>
      </c>
      <c r="G343" s="164">
        <f t="shared" si="14"/>
        <v>7732</v>
      </c>
      <c r="H343" s="183">
        <v>78</v>
      </c>
    </row>
    <row r="344" spans="1:8" x14ac:dyDescent="0.2">
      <c r="A344" s="181">
        <v>332</v>
      </c>
      <c r="B344" s="160"/>
      <c r="C344" s="199">
        <v>39.700000000000003</v>
      </c>
      <c r="D344" s="195"/>
      <c r="E344" s="183">
        <v>25580</v>
      </c>
      <c r="F344" s="196">
        <f t="shared" si="15"/>
        <v>10501</v>
      </c>
      <c r="G344" s="164">
        <f t="shared" si="14"/>
        <v>7732</v>
      </c>
      <c r="H344" s="163">
        <v>78</v>
      </c>
    </row>
    <row r="345" spans="1:8" x14ac:dyDescent="0.2">
      <c r="A345" s="181">
        <v>333</v>
      </c>
      <c r="B345" s="160"/>
      <c r="C345" s="199">
        <v>39.700000000000003</v>
      </c>
      <c r="D345" s="195"/>
      <c r="E345" s="163">
        <v>25580</v>
      </c>
      <c r="F345" s="196">
        <f t="shared" si="15"/>
        <v>10501</v>
      </c>
      <c r="G345" s="164">
        <f t="shared" si="14"/>
        <v>7732</v>
      </c>
      <c r="H345" s="183">
        <v>78</v>
      </c>
    </row>
    <row r="346" spans="1:8" x14ac:dyDescent="0.2">
      <c r="A346" s="181">
        <v>334</v>
      </c>
      <c r="B346" s="160"/>
      <c r="C346" s="199">
        <v>39.700000000000003</v>
      </c>
      <c r="D346" s="195"/>
      <c r="E346" s="183">
        <v>25580</v>
      </c>
      <c r="F346" s="196">
        <f t="shared" si="15"/>
        <v>10501</v>
      </c>
      <c r="G346" s="164">
        <f t="shared" si="14"/>
        <v>7732</v>
      </c>
      <c r="H346" s="163">
        <v>78</v>
      </c>
    </row>
    <row r="347" spans="1:8" x14ac:dyDescent="0.2">
      <c r="A347" s="181">
        <v>335</v>
      </c>
      <c r="B347" s="160"/>
      <c r="C347" s="199">
        <v>39.700000000000003</v>
      </c>
      <c r="D347" s="195"/>
      <c r="E347" s="163">
        <v>25580</v>
      </c>
      <c r="F347" s="196">
        <f t="shared" si="15"/>
        <v>10501</v>
      </c>
      <c r="G347" s="164">
        <f t="shared" si="14"/>
        <v>7732</v>
      </c>
      <c r="H347" s="183">
        <v>78</v>
      </c>
    </row>
    <row r="348" spans="1:8" x14ac:dyDescent="0.2">
      <c r="A348" s="181">
        <v>336</v>
      </c>
      <c r="B348" s="160"/>
      <c r="C348" s="199">
        <v>39.700000000000003</v>
      </c>
      <c r="D348" s="195"/>
      <c r="E348" s="183">
        <v>25580</v>
      </c>
      <c r="F348" s="196">
        <f t="shared" si="15"/>
        <v>10501</v>
      </c>
      <c r="G348" s="164">
        <f t="shared" si="14"/>
        <v>7732</v>
      </c>
      <c r="H348" s="163">
        <v>78</v>
      </c>
    </row>
    <row r="349" spans="1:8" x14ac:dyDescent="0.2">
      <c r="A349" s="181">
        <v>337</v>
      </c>
      <c r="B349" s="160"/>
      <c r="C349" s="199">
        <v>39.700000000000003</v>
      </c>
      <c r="D349" s="195"/>
      <c r="E349" s="163">
        <v>25580</v>
      </c>
      <c r="F349" s="196">
        <f t="shared" si="15"/>
        <v>10501</v>
      </c>
      <c r="G349" s="164">
        <f t="shared" si="14"/>
        <v>7732</v>
      </c>
      <c r="H349" s="183">
        <v>78</v>
      </c>
    </row>
    <row r="350" spans="1:8" x14ac:dyDescent="0.2">
      <c r="A350" s="181">
        <v>338</v>
      </c>
      <c r="B350" s="160"/>
      <c r="C350" s="199">
        <v>39.700000000000003</v>
      </c>
      <c r="D350" s="195"/>
      <c r="E350" s="183">
        <v>25580</v>
      </c>
      <c r="F350" s="196">
        <f t="shared" si="15"/>
        <v>10501</v>
      </c>
      <c r="G350" s="164">
        <f t="shared" si="14"/>
        <v>7732</v>
      </c>
      <c r="H350" s="163">
        <v>78</v>
      </c>
    </row>
    <row r="351" spans="1:8" x14ac:dyDescent="0.2">
      <c r="A351" s="181">
        <v>339</v>
      </c>
      <c r="B351" s="160"/>
      <c r="C351" s="199">
        <v>39.700000000000003</v>
      </c>
      <c r="D351" s="195"/>
      <c r="E351" s="163">
        <v>25580</v>
      </c>
      <c r="F351" s="196">
        <f t="shared" si="15"/>
        <v>10501</v>
      </c>
      <c r="G351" s="164">
        <f t="shared" si="14"/>
        <v>7732</v>
      </c>
      <c r="H351" s="183">
        <v>78</v>
      </c>
    </row>
    <row r="352" spans="1:8" x14ac:dyDescent="0.2">
      <c r="A352" s="181">
        <v>340</v>
      </c>
      <c r="B352" s="160"/>
      <c r="C352" s="199">
        <v>39.700000000000003</v>
      </c>
      <c r="D352" s="195"/>
      <c r="E352" s="183">
        <v>25580</v>
      </c>
      <c r="F352" s="196">
        <f t="shared" si="15"/>
        <v>10501</v>
      </c>
      <c r="G352" s="164">
        <f t="shared" si="14"/>
        <v>7732</v>
      </c>
      <c r="H352" s="163">
        <v>78</v>
      </c>
    </row>
    <row r="353" spans="1:8" x14ac:dyDescent="0.2">
      <c r="A353" s="181">
        <v>341</v>
      </c>
      <c r="B353" s="160"/>
      <c r="C353" s="199">
        <v>39.700000000000003</v>
      </c>
      <c r="D353" s="195"/>
      <c r="E353" s="163">
        <v>25580</v>
      </c>
      <c r="F353" s="196">
        <f t="shared" si="15"/>
        <v>10501</v>
      </c>
      <c r="G353" s="164">
        <f t="shared" si="14"/>
        <v>7732</v>
      </c>
      <c r="H353" s="183">
        <v>78</v>
      </c>
    </row>
    <row r="354" spans="1:8" x14ac:dyDescent="0.2">
      <c r="A354" s="181">
        <v>342</v>
      </c>
      <c r="B354" s="160"/>
      <c r="C354" s="199">
        <v>39.700000000000003</v>
      </c>
      <c r="D354" s="195"/>
      <c r="E354" s="183">
        <v>25580</v>
      </c>
      <c r="F354" s="196">
        <f t="shared" si="15"/>
        <v>10501</v>
      </c>
      <c r="G354" s="164">
        <f t="shared" si="14"/>
        <v>7732</v>
      </c>
      <c r="H354" s="163">
        <v>78</v>
      </c>
    </row>
    <row r="355" spans="1:8" x14ac:dyDescent="0.2">
      <c r="A355" s="181">
        <v>343</v>
      </c>
      <c r="B355" s="160"/>
      <c r="C355" s="199">
        <v>39.700000000000003</v>
      </c>
      <c r="D355" s="195"/>
      <c r="E355" s="163">
        <v>25580</v>
      </c>
      <c r="F355" s="196">
        <f t="shared" si="15"/>
        <v>10501</v>
      </c>
      <c r="G355" s="164">
        <f t="shared" si="14"/>
        <v>7732</v>
      </c>
      <c r="H355" s="183">
        <v>78</v>
      </c>
    </row>
    <row r="356" spans="1:8" x14ac:dyDescent="0.2">
      <c r="A356" s="181">
        <v>344</v>
      </c>
      <c r="B356" s="160"/>
      <c r="C356" s="199">
        <v>39.700000000000003</v>
      </c>
      <c r="D356" s="195"/>
      <c r="E356" s="183">
        <v>25580</v>
      </c>
      <c r="F356" s="196">
        <f t="shared" si="15"/>
        <v>10501</v>
      </c>
      <c r="G356" s="164">
        <f t="shared" si="14"/>
        <v>7732</v>
      </c>
      <c r="H356" s="163">
        <v>78</v>
      </c>
    </row>
    <row r="357" spans="1:8" x14ac:dyDescent="0.2">
      <c r="A357" s="181">
        <v>345</v>
      </c>
      <c r="B357" s="160"/>
      <c r="C357" s="199">
        <v>39.700000000000003</v>
      </c>
      <c r="D357" s="195"/>
      <c r="E357" s="163">
        <v>25580</v>
      </c>
      <c r="F357" s="196">
        <f t="shared" si="15"/>
        <v>10501</v>
      </c>
      <c r="G357" s="164">
        <f t="shared" si="14"/>
        <v>7732</v>
      </c>
      <c r="H357" s="183">
        <v>78</v>
      </c>
    </row>
    <row r="358" spans="1:8" x14ac:dyDescent="0.2">
      <c r="A358" s="181">
        <v>346</v>
      </c>
      <c r="B358" s="160"/>
      <c r="C358" s="199">
        <v>39.700000000000003</v>
      </c>
      <c r="D358" s="195"/>
      <c r="E358" s="183">
        <v>25580</v>
      </c>
      <c r="F358" s="196">
        <f t="shared" si="15"/>
        <v>10501</v>
      </c>
      <c r="G358" s="164">
        <f t="shared" si="14"/>
        <v>7732</v>
      </c>
      <c r="H358" s="163">
        <v>78</v>
      </c>
    </row>
    <row r="359" spans="1:8" x14ac:dyDescent="0.2">
      <c r="A359" s="181">
        <v>347</v>
      </c>
      <c r="B359" s="160"/>
      <c r="C359" s="199">
        <v>39.700000000000003</v>
      </c>
      <c r="D359" s="195"/>
      <c r="E359" s="163">
        <v>25580</v>
      </c>
      <c r="F359" s="196">
        <f t="shared" si="15"/>
        <v>10501</v>
      </c>
      <c r="G359" s="164">
        <f t="shared" si="14"/>
        <v>7732</v>
      </c>
      <c r="H359" s="183">
        <v>78</v>
      </c>
    </row>
    <row r="360" spans="1:8" x14ac:dyDescent="0.2">
      <c r="A360" s="181">
        <v>348</v>
      </c>
      <c r="B360" s="160"/>
      <c r="C360" s="199">
        <v>39.700000000000003</v>
      </c>
      <c r="D360" s="195"/>
      <c r="E360" s="183">
        <v>25580</v>
      </c>
      <c r="F360" s="196">
        <f t="shared" si="15"/>
        <v>10501</v>
      </c>
      <c r="G360" s="164">
        <f t="shared" si="14"/>
        <v>7732</v>
      </c>
      <c r="H360" s="163">
        <v>78</v>
      </c>
    </row>
    <row r="361" spans="1:8" x14ac:dyDescent="0.2">
      <c r="A361" s="181">
        <v>349</v>
      </c>
      <c r="B361" s="160"/>
      <c r="C361" s="199">
        <v>39.700000000000003</v>
      </c>
      <c r="D361" s="195"/>
      <c r="E361" s="163">
        <v>25580</v>
      </c>
      <c r="F361" s="196">
        <f t="shared" si="15"/>
        <v>10501</v>
      </c>
      <c r="G361" s="164">
        <f t="shared" si="14"/>
        <v>7732</v>
      </c>
      <c r="H361" s="183">
        <v>78</v>
      </c>
    </row>
    <row r="362" spans="1:8" x14ac:dyDescent="0.2">
      <c r="A362" s="181">
        <v>350</v>
      </c>
      <c r="B362" s="160"/>
      <c r="C362" s="199">
        <v>39.700000000000003</v>
      </c>
      <c r="D362" s="195"/>
      <c r="E362" s="183">
        <v>25580</v>
      </c>
      <c r="F362" s="196">
        <f t="shared" si="15"/>
        <v>10501</v>
      </c>
      <c r="G362" s="164">
        <f t="shared" si="14"/>
        <v>7732</v>
      </c>
      <c r="H362" s="163">
        <v>78</v>
      </c>
    </row>
    <row r="363" spans="1:8" x14ac:dyDescent="0.2">
      <c r="A363" s="181">
        <v>351</v>
      </c>
      <c r="B363" s="160"/>
      <c r="C363" s="199">
        <v>39.700000000000003</v>
      </c>
      <c r="D363" s="195"/>
      <c r="E363" s="163">
        <v>25580</v>
      </c>
      <c r="F363" s="196">
        <f t="shared" si="15"/>
        <v>10501</v>
      </c>
      <c r="G363" s="164">
        <f t="shared" si="14"/>
        <v>7732</v>
      </c>
      <c r="H363" s="183">
        <v>78</v>
      </c>
    </row>
    <row r="364" spans="1:8" x14ac:dyDescent="0.2">
      <c r="A364" s="181">
        <v>352</v>
      </c>
      <c r="B364" s="160"/>
      <c r="C364" s="199">
        <v>39.700000000000003</v>
      </c>
      <c r="D364" s="195"/>
      <c r="E364" s="183">
        <v>25580</v>
      </c>
      <c r="F364" s="196">
        <f t="shared" si="15"/>
        <v>10501</v>
      </c>
      <c r="G364" s="164">
        <f t="shared" si="14"/>
        <v>7732</v>
      </c>
      <c r="H364" s="163">
        <v>78</v>
      </c>
    </row>
    <row r="365" spans="1:8" x14ac:dyDescent="0.2">
      <c r="A365" s="181">
        <v>353</v>
      </c>
      <c r="B365" s="160"/>
      <c r="C365" s="199">
        <v>39.700000000000003</v>
      </c>
      <c r="D365" s="195"/>
      <c r="E365" s="163">
        <v>25580</v>
      </c>
      <c r="F365" s="196">
        <f t="shared" si="15"/>
        <v>10501</v>
      </c>
      <c r="G365" s="164">
        <f t="shared" si="14"/>
        <v>7732</v>
      </c>
      <c r="H365" s="183">
        <v>78</v>
      </c>
    </row>
    <row r="366" spans="1:8" x14ac:dyDescent="0.2">
      <c r="A366" s="181">
        <v>354</v>
      </c>
      <c r="B366" s="160"/>
      <c r="C366" s="199">
        <v>39.700000000000003</v>
      </c>
      <c r="D366" s="195"/>
      <c r="E366" s="183">
        <v>25580</v>
      </c>
      <c r="F366" s="196">
        <f t="shared" si="15"/>
        <v>10501</v>
      </c>
      <c r="G366" s="164">
        <f t="shared" si="14"/>
        <v>7732</v>
      </c>
      <c r="H366" s="163">
        <v>78</v>
      </c>
    </row>
    <row r="367" spans="1:8" x14ac:dyDescent="0.2">
      <c r="A367" s="181">
        <v>355</v>
      </c>
      <c r="B367" s="160"/>
      <c r="C367" s="199">
        <v>39.700000000000003</v>
      </c>
      <c r="D367" s="195"/>
      <c r="E367" s="163">
        <v>25580</v>
      </c>
      <c r="F367" s="196">
        <f t="shared" si="15"/>
        <v>10501</v>
      </c>
      <c r="G367" s="164">
        <f t="shared" si="14"/>
        <v>7732</v>
      </c>
      <c r="H367" s="183">
        <v>78</v>
      </c>
    </row>
    <row r="368" spans="1:8" x14ac:dyDescent="0.2">
      <c r="A368" s="181">
        <v>356</v>
      </c>
      <c r="B368" s="160"/>
      <c r="C368" s="199">
        <v>39.700000000000003</v>
      </c>
      <c r="D368" s="195"/>
      <c r="E368" s="183">
        <v>25580</v>
      </c>
      <c r="F368" s="196">
        <f t="shared" si="15"/>
        <v>10501</v>
      </c>
      <c r="G368" s="164">
        <f t="shared" si="14"/>
        <v>7732</v>
      </c>
      <c r="H368" s="163">
        <v>78</v>
      </c>
    </row>
    <row r="369" spans="1:8" x14ac:dyDescent="0.2">
      <c r="A369" s="181">
        <v>357</v>
      </c>
      <c r="B369" s="160"/>
      <c r="C369" s="199">
        <v>39.700000000000003</v>
      </c>
      <c r="D369" s="195"/>
      <c r="E369" s="163">
        <v>25580</v>
      </c>
      <c r="F369" s="196">
        <f t="shared" si="15"/>
        <v>10501</v>
      </c>
      <c r="G369" s="164">
        <f t="shared" si="14"/>
        <v>7732</v>
      </c>
      <c r="H369" s="183">
        <v>78</v>
      </c>
    </row>
    <row r="370" spans="1:8" x14ac:dyDescent="0.2">
      <c r="A370" s="181">
        <v>358</v>
      </c>
      <c r="B370" s="160"/>
      <c r="C370" s="199">
        <v>39.700000000000003</v>
      </c>
      <c r="D370" s="195"/>
      <c r="E370" s="183">
        <v>25580</v>
      </c>
      <c r="F370" s="196">
        <f t="shared" si="15"/>
        <v>10501</v>
      </c>
      <c r="G370" s="164">
        <f t="shared" si="14"/>
        <v>7732</v>
      </c>
      <c r="H370" s="163">
        <v>78</v>
      </c>
    </row>
    <row r="371" spans="1:8" x14ac:dyDescent="0.2">
      <c r="A371" s="181">
        <v>359</v>
      </c>
      <c r="B371" s="160"/>
      <c r="C371" s="199">
        <v>39.700000000000003</v>
      </c>
      <c r="D371" s="195"/>
      <c r="E371" s="163">
        <v>25580</v>
      </c>
      <c r="F371" s="196">
        <f t="shared" si="15"/>
        <v>10501</v>
      </c>
      <c r="G371" s="164">
        <f t="shared" si="14"/>
        <v>7732</v>
      </c>
      <c r="H371" s="183">
        <v>78</v>
      </c>
    </row>
    <row r="372" spans="1:8" x14ac:dyDescent="0.2">
      <c r="A372" s="181">
        <v>360</v>
      </c>
      <c r="B372" s="160"/>
      <c r="C372" s="199">
        <v>39.700000000000003</v>
      </c>
      <c r="D372" s="195"/>
      <c r="E372" s="183">
        <v>25580</v>
      </c>
      <c r="F372" s="196">
        <f t="shared" si="15"/>
        <v>10501</v>
      </c>
      <c r="G372" s="164">
        <f t="shared" si="14"/>
        <v>7732</v>
      </c>
      <c r="H372" s="163">
        <v>78</v>
      </c>
    </row>
    <row r="373" spans="1:8" x14ac:dyDescent="0.2">
      <c r="A373" s="181">
        <v>361</v>
      </c>
      <c r="B373" s="160"/>
      <c r="C373" s="199">
        <v>39.700000000000003</v>
      </c>
      <c r="D373" s="195"/>
      <c r="E373" s="163">
        <v>25580</v>
      </c>
      <c r="F373" s="196">
        <f t="shared" si="15"/>
        <v>10501</v>
      </c>
      <c r="G373" s="164">
        <f t="shared" si="14"/>
        <v>7732</v>
      </c>
      <c r="H373" s="183">
        <v>78</v>
      </c>
    </row>
    <row r="374" spans="1:8" x14ac:dyDescent="0.2">
      <c r="A374" s="181">
        <v>362</v>
      </c>
      <c r="B374" s="160"/>
      <c r="C374" s="199">
        <v>39.700000000000003</v>
      </c>
      <c r="D374" s="195"/>
      <c r="E374" s="183">
        <v>25580</v>
      </c>
      <c r="F374" s="196">
        <f t="shared" si="15"/>
        <v>10501</v>
      </c>
      <c r="G374" s="164">
        <f t="shared" si="14"/>
        <v>7732</v>
      </c>
      <c r="H374" s="163">
        <v>78</v>
      </c>
    </row>
    <row r="375" spans="1:8" x14ac:dyDescent="0.2">
      <c r="A375" s="181">
        <v>363</v>
      </c>
      <c r="B375" s="160"/>
      <c r="C375" s="199">
        <v>39.700000000000003</v>
      </c>
      <c r="D375" s="195"/>
      <c r="E375" s="163">
        <v>25580</v>
      </c>
      <c r="F375" s="196">
        <f t="shared" si="15"/>
        <v>10501</v>
      </c>
      <c r="G375" s="164">
        <f t="shared" si="14"/>
        <v>7732</v>
      </c>
      <c r="H375" s="183">
        <v>78</v>
      </c>
    </row>
    <row r="376" spans="1:8" x14ac:dyDescent="0.2">
      <c r="A376" s="181">
        <v>364</v>
      </c>
      <c r="B376" s="160"/>
      <c r="C376" s="199">
        <v>39.700000000000003</v>
      </c>
      <c r="D376" s="195"/>
      <c r="E376" s="183">
        <v>25580</v>
      </c>
      <c r="F376" s="196">
        <f t="shared" si="15"/>
        <v>10501</v>
      </c>
      <c r="G376" s="164">
        <f t="shared" si="14"/>
        <v>7732</v>
      </c>
      <c r="H376" s="163">
        <v>78</v>
      </c>
    </row>
    <row r="377" spans="1:8" x14ac:dyDescent="0.2">
      <c r="A377" s="181">
        <v>365</v>
      </c>
      <c r="B377" s="160"/>
      <c r="C377" s="199">
        <v>39.700000000000003</v>
      </c>
      <c r="D377" s="195"/>
      <c r="E377" s="163">
        <v>25580</v>
      </c>
      <c r="F377" s="196">
        <f t="shared" si="15"/>
        <v>10501</v>
      </c>
      <c r="G377" s="164">
        <f t="shared" si="14"/>
        <v>7732</v>
      </c>
      <c r="H377" s="183">
        <v>78</v>
      </c>
    </row>
    <row r="378" spans="1:8" x14ac:dyDescent="0.2">
      <c r="A378" s="181">
        <v>366</v>
      </c>
      <c r="B378" s="160"/>
      <c r="C378" s="199">
        <v>39.700000000000003</v>
      </c>
      <c r="D378" s="195"/>
      <c r="E378" s="183">
        <v>25580</v>
      </c>
      <c r="F378" s="196">
        <f t="shared" si="15"/>
        <v>10501</v>
      </c>
      <c r="G378" s="164">
        <f t="shared" si="14"/>
        <v>7732</v>
      </c>
      <c r="H378" s="163">
        <v>78</v>
      </c>
    </row>
    <row r="379" spans="1:8" x14ac:dyDescent="0.2">
      <c r="A379" s="181">
        <v>367</v>
      </c>
      <c r="B379" s="160"/>
      <c r="C379" s="199">
        <v>39.700000000000003</v>
      </c>
      <c r="D379" s="195"/>
      <c r="E379" s="163">
        <v>25580</v>
      </c>
      <c r="F379" s="196">
        <f t="shared" si="15"/>
        <v>10501</v>
      </c>
      <c r="G379" s="164">
        <f t="shared" si="14"/>
        <v>7732</v>
      </c>
      <c r="H379" s="183">
        <v>78</v>
      </c>
    </row>
    <row r="380" spans="1:8" x14ac:dyDescent="0.2">
      <c r="A380" s="181">
        <v>368</v>
      </c>
      <c r="B380" s="160"/>
      <c r="C380" s="199">
        <v>39.700000000000003</v>
      </c>
      <c r="D380" s="195"/>
      <c r="E380" s="183">
        <v>25580</v>
      </c>
      <c r="F380" s="196">
        <f t="shared" si="15"/>
        <v>10501</v>
      </c>
      <c r="G380" s="164">
        <f t="shared" si="14"/>
        <v>7732</v>
      </c>
      <c r="H380" s="163">
        <v>78</v>
      </c>
    </row>
    <row r="381" spans="1:8" x14ac:dyDescent="0.2">
      <c r="A381" s="181">
        <v>369</v>
      </c>
      <c r="B381" s="160"/>
      <c r="C381" s="199">
        <v>39.700000000000003</v>
      </c>
      <c r="D381" s="195"/>
      <c r="E381" s="163">
        <v>25580</v>
      </c>
      <c r="F381" s="196">
        <f t="shared" si="15"/>
        <v>10501</v>
      </c>
      <c r="G381" s="164">
        <f t="shared" si="14"/>
        <v>7732</v>
      </c>
      <c r="H381" s="183">
        <v>78</v>
      </c>
    </row>
    <row r="382" spans="1:8" x14ac:dyDescent="0.2">
      <c r="A382" s="181">
        <v>370</v>
      </c>
      <c r="B382" s="160"/>
      <c r="C382" s="199">
        <v>39.700000000000003</v>
      </c>
      <c r="D382" s="195"/>
      <c r="E382" s="183">
        <v>25580</v>
      </c>
      <c r="F382" s="196">
        <f t="shared" si="15"/>
        <v>10501</v>
      </c>
      <c r="G382" s="164">
        <f t="shared" si="14"/>
        <v>7732</v>
      </c>
      <c r="H382" s="163">
        <v>78</v>
      </c>
    </row>
    <row r="383" spans="1:8" x14ac:dyDescent="0.2">
      <c r="A383" s="181">
        <v>371</v>
      </c>
      <c r="B383" s="160"/>
      <c r="C383" s="199">
        <v>39.700000000000003</v>
      </c>
      <c r="D383" s="195"/>
      <c r="E383" s="163">
        <v>25580</v>
      </c>
      <c r="F383" s="196">
        <f t="shared" si="15"/>
        <v>10501</v>
      </c>
      <c r="G383" s="164">
        <f t="shared" si="14"/>
        <v>7732</v>
      </c>
      <c r="H383" s="183">
        <v>78</v>
      </c>
    </row>
    <row r="384" spans="1:8" x14ac:dyDescent="0.2">
      <c r="A384" s="181">
        <v>372</v>
      </c>
      <c r="B384" s="160"/>
      <c r="C384" s="199">
        <v>39.700000000000003</v>
      </c>
      <c r="D384" s="195"/>
      <c r="E384" s="183">
        <v>25580</v>
      </c>
      <c r="F384" s="196">
        <f t="shared" si="15"/>
        <v>10501</v>
      </c>
      <c r="G384" s="164">
        <f t="shared" si="14"/>
        <v>7732</v>
      </c>
      <c r="H384" s="163">
        <v>78</v>
      </c>
    </row>
    <row r="385" spans="1:8" x14ac:dyDescent="0.2">
      <c r="A385" s="181">
        <v>373</v>
      </c>
      <c r="B385" s="160"/>
      <c r="C385" s="199">
        <v>39.700000000000003</v>
      </c>
      <c r="D385" s="195"/>
      <c r="E385" s="163">
        <v>25580</v>
      </c>
      <c r="F385" s="196">
        <f t="shared" si="15"/>
        <v>10501</v>
      </c>
      <c r="G385" s="164">
        <f t="shared" si="14"/>
        <v>7732</v>
      </c>
      <c r="H385" s="183">
        <v>78</v>
      </c>
    </row>
    <row r="386" spans="1:8" x14ac:dyDescent="0.2">
      <c r="A386" s="181">
        <v>374</v>
      </c>
      <c r="B386" s="160"/>
      <c r="C386" s="199">
        <v>39.700000000000003</v>
      </c>
      <c r="D386" s="195"/>
      <c r="E386" s="183">
        <v>25580</v>
      </c>
      <c r="F386" s="196">
        <f t="shared" si="15"/>
        <v>10501</v>
      </c>
      <c r="G386" s="164">
        <f t="shared" si="14"/>
        <v>7732</v>
      </c>
      <c r="H386" s="163">
        <v>78</v>
      </c>
    </row>
    <row r="387" spans="1:8" x14ac:dyDescent="0.2">
      <c r="A387" s="181">
        <v>375</v>
      </c>
      <c r="B387" s="160"/>
      <c r="C387" s="199">
        <v>39.700000000000003</v>
      </c>
      <c r="D387" s="195"/>
      <c r="E387" s="163">
        <v>25580</v>
      </c>
      <c r="F387" s="196">
        <f t="shared" si="15"/>
        <v>10501</v>
      </c>
      <c r="G387" s="164">
        <f t="shared" si="14"/>
        <v>7732</v>
      </c>
      <c r="H387" s="183">
        <v>78</v>
      </c>
    </row>
    <row r="388" spans="1:8" x14ac:dyDescent="0.2">
      <c r="A388" s="181">
        <v>376</v>
      </c>
      <c r="B388" s="160"/>
      <c r="C388" s="199">
        <v>39.700000000000003</v>
      </c>
      <c r="D388" s="195"/>
      <c r="E388" s="183">
        <v>25580</v>
      </c>
      <c r="F388" s="196">
        <f t="shared" si="15"/>
        <v>10501</v>
      </c>
      <c r="G388" s="164">
        <f t="shared" si="14"/>
        <v>7732</v>
      </c>
      <c r="H388" s="163">
        <v>78</v>
      </c>
    </row>
    <row r="389" spans="1:8" x14ac:dyDescent="0.2">
      <c r="A389" s="181">
        <v>377</v>
      </c>
      <c r="B389" s="160"/>
      <c r="C389" s="199">
        <v>39.700000000000003</v>
      </c>
      <c r="D389" s="195"/>
      <c r="E389" s="163">
        <v>25580</v>
      </c>
      <c r="F389" s="196">
        <f t="shared" si="15"/>
        <v>10501</v>
      </c>
      <c r="G389" s="164">
        <f t="shared" si="14"/>
        <v>7732</v>
      </c>
      <c r="H389" s="183">
        <v>78</v>
      </c>
    </row>
    <row r="390" spans="1:8" x14ac:dyDescent="0.2">
      <c r="A390" s="181">
        <v>378</v>
      </c>
      <c r="B390" s="160"/>
      <c r="C390" s="199">
        <v>39.700000000000003</v>
      </c>
      <c r="D390" s="195"/>
      <c r="E390" s="183">
        <v>25580</v>
      </c>
      <c r="F390" s="196">
        <f t="shared" si="15"/>
        <v>10501</v>
      </c>
      <c r="G390" s="164">
        <f t="shared" si="14"/>
        <v>7732</v>
      </c>
      <c r="H390" s="163">
        <v>78</v>
      </c>
    </row>
    <row r="391" spans="1:8" x14ac:dyDescent="0.2">
      <c r="A391" s="181">
        <v>379</v>
      </c>
      <c r="B391" s="160"/>
      <c r="C391" s="199">
        <v>39.700000000000003</v>
      </c>
      <c r="D391" s="195"/>
      <c r="E391" s="163">
        <v>25580</v>
      </c>
      <c r="F391" s="196">
        <f t="shared" si="15"/>
        <v>10501</v>
      </c>
      <c r="G391" s="164">
        <f t="shared" si="14"/>
        <v>7732</v>
      </c>
      <c r="H391" s="183">
        <v>78</v>
      </c>
    </row>
    <row r="392" spans="1:8" x14ac:dyDescent="0.2">
      <c r="A392" s="181">
        <v>380</v>
      </c>
      <c r="B392" s="160"/>
      <c r="C392" s="199">
        <v>39.700000000000003</v>
      </c>
      <c r="D392" s="195"/>
      <c r="E392" s="183">
        <v>25580</v>
      </c>
      <c r="F392" s="196">
        <f t="shared" si="15"/>
        <v>10501</v>
      </c>
      <c r="G392" s="164">
        <f t="shared" si="14"/>
        <v>7732</v>
      </c>
      <c r="H392" s="163">
        <v>78</v>
      </c>
    </row>
    <row r="393" spans="1:8" x14ac:dyDescent="0.2">
      <c r="A393" s="181">
        <v>381</v>
      </c>
      <c r="B393" s="160"/>
      <c r="C393" s="199">
        <v>39.700000000000003</v>
      </c>
      <c r="D393" s="195"/>
      <c r="E393" s="163">
        <v>25580</v>
      </c>
      <c r="F393" s="196">
        <f t="shared" si="15"/>
        <v>10501</v>
      </c>
      <c r="G393" s="164">
        <f t="shared" si="14"/>
        <v>7732</v>
      </c>
      <c r="H393" s="183">
        <v>78</v>
      </c>
    </row>
    <row r="394" spans="1:8" x14ac:dyDescent="0.2">
      <c r="A394" s="181">
        <v>382</v>
      </c>
      <c r="B394" s="160"/>
      <c r="C394" s="199">
        <v>39.700000000000003</v>
      </c>
      <c r="D394" s="195"/>
      <c r="E394" s="183">
        <v>25580</v>
      </c>
      <c r="F394" s="196">
        <f t="shared" si="15"/>
        <v>10501</v>
      </c>
      <c r="G394" s="164">
        <f t="shared" si="14"/>
        <v>7732</v>
      </c>
      <c r="H394" s="163">
        <v>78</v>
      </c>
    </row>
    <row r="395" spans="1:8" x14ac:dyDescent="0.2">
      <c r="A395" s="181">
        <v>383</v>
      </c>
      <c r="B395" s="160"/>
      <c r="C395" s="199">
        <v>39.700000000000003</v>
      </c>
      <c r="D395" s="195"/>
      <c r="E395" s="163">
        <v>25580</v>
      </c>
      <c r="F395" s="196">
        <f t="shared" si="15"/>
        <v>10501</v>
      </c>
      <c r="G395" s="164">
        <f t="shared" si="14"/>
        <v>7732</v>
      </c>
      <c r="H395" s="183">
        <v>78</v>
      </c>
    </row>
    <row r="396" spans="1:8" x14ac:dyDescent="0.2">
      <c r="A396" s="181">
        <v>384</v>
      </c>
      <c r="B396" s="160"/>
      <c r="C396" s="199">
        <v>39.700000000000003</v>
      </c>
      <c r="D396" s="195"/>
      <c r="E396" s="183">
        <v>25580</v>
      </c>
      <c r="F396" s="196">
        <f t="shared" si="15"/>
        <v>10501</v>
      </c>
      <c r="G396" s="164">
        <f t="shared" si="14"/>
        <v>7732</v>
      </c>
      <c r="H396" s="163">
        <v>78</v>
      </c>
    </row>
    <row r="397" spans="1:8" x14ac:dyDescent="0.2">
      <c r="A397" s="181">
        <v>385</v>
      </c>
      <c r="B397" s="160"/>
      <c r="C397" s="199">
        <v>39.700000000000003</v>
      </c>
      <c r="D397" s="195"/>
      <c r="E397" s="163">
        <v>25580</v>
      </c>
      <c r="F397" s="196">
        <f t="shared" si="15"/>
        <v>10501</v>
      </c>
      <c r="G397" s="164">
        <f t="shared" ref="G397:G439" si="16">ROUND(12*(1/C397*E397),0)</f>
        <v>7732</v>
      </c>
      <c r="H397" s="183">
        <v>78</v>
      </c>
    </row>
    <row r="398" spans="1:8" x14ac:dyDescent="0.2">
      <c r="A398" s="181">
        <v>386</v>
      </c>
      <c r="B398" s="160"/>
      <c r="C398" s="199">
        <v>39.700000000000003</v>
      </c>
      <c r="D398" s="195"/>
      <c r="E398" s="183">
        <v>25580</v>
      </c>
      <c r="F398" s="196">
        <f t="shared" si="15"/>
        <v>10501</v>
      </c>
      <c r="G398" s="164">
        <f t="shared" si="16"/>
        <v>7732</v>
      </c>
      <c r="H398" s="163">
        <v>78</v>
      </c>
    </row>
    <row r="399" spans="1:8" x14ac:dyDescent="0.2">
      <c r="A399" s="181">
        <v>387</v>
      </c>
      <c r="B399" s="160"/>
      <c r="C399" s="199">
        <v>39.700000000000003</v>
      </c>
      <c r="D399" s="195"/>
      <c r="E399" s="163">
        <v>25580</v>
      </c>
      <c r="F399" s="196">
        <f t="shared" si="15"/>
        <v>10501</v>
      </c>
      <c r="G399" s="164">
        <f t="shared" si="16"/>
        <v>7732</v>
      </c>
      <c r="H399" s="183">
        <v>78</v>
      </c>
    </row>
    <row r="400" spans="1:8" x14ac:dyDescent="0.2">
      <c r="A400" s="181">
        <v>388</v>
      </c>
      <c r="B400" s="160"/>
      <c r="C400" s="199">
        <v>39.700000000000003</v>
      </c>
      <c r="D400" s="195"/>
      <c r="E400" s="183">
        <v>25580</v>
      </c>
      <c r="F400" s="196">
        <f t="shared" ref="F400:F439" si="17">ROUND(12*1.348*(1/C400*E400)+H400,0)</f>
        <v>10501</v>
      </c>
      <c r="G400" s="164">
        <f t="shared" si="16"/>
        <v>7732</v>
      </c>
      <c r="H400" s="163">
        <v>78</v>
      </c>
    </row>
    <row r="401" spans="1:8" x14ac:dyDescent="0.2">
      <c r="A401" s="181">
        <v>389</v>
      </c>
      <c r="B401" s="160"/>
      <c r="C401" s="199">
        <v>39.700000000000003</v>
      </c>
      <c r="D401" s="195"/>
      <c r="E401" s="163">
        <v>25580</v>
      </c>
      <c r="F401" s="196">
        <f t="shared" si="17"/>
        <v>10501</v>
      </c>
      <c r="G401" s="164">
        <f t="shared" si="16"/>
        <v>7732</v>
      </c>
      <c r="H401" s="183">
        <v>78</v>
      </c>
    </row>
    <row r="402" spans="1:8" x14ac:dyDescent="0.2">
      <c r="A402" s="181">
        <v>390</v>
      </c>
      <c r="B402" s="160"/>
      <c r="C402" s="199">
        <v>39.700000000000003</v>
      </c>
      <c r="D402" s="195"/>
      <c r="E402" s="183">
        <v>25580</v>
      </c>
      <c r="F402" s="196">
        <f t="shared" si="17"/>
        <v>10501</v>
      </c>
      <c r="G402" s="164">
        <f t="shared" si="16"/>
        <v>7732</v>
      </c>
      <c r="H402" s="163">
        <v>78</v>
      </c>
    </row>
    <row r="403" spans="1:8" x14ac:dyDescent="0.2">
      <c r="A403" s="181">
        <v>391</v>
      </c>
      <c r="B403" s="160"/>
      <c r="C403" s="199">
        <v>39.700000000000003</v>
      </c>
      <c r="D403" s="195"/>
      <c r="E403" s="163">
        <v>25580</v>
      </c>
      <c r="F403" s="196">
        <f t="shared" si="17"/>
        <v>10501</v>
      </c>
      <c r="G403" s="164">
        <f t="shared" si="16"/>
        <v>7732</v>
      </c>
      <c r="H403" s="183">
        <v>78</v>
      </c>
    </row>
    <row r="404" spans="1:8" x14ac:dyDescent="0.2">
      <c r="A404" s="181">
        <v>392</v>
      </c>
      <c r="B404" s="160"/>
      <c r="C404" s="199">
        <v>39.700000000000003</v>
      </c>
      <c r="D404" s="195"/>
      <c r="E404" s="183">
        <v>25580</v>
      </c>
      <c r="F404" s="196">
        <f t="shared" si="17"/>
        <v>10501</v>
      </c>
      <c r="G404" s="164">
        <f t="shared" si="16"/>
        <v>7732</v>
      </c>
      <c r="H404" s="163">
        <v>78</v>
      </c>
    </row>
    <row r="405" spans="1:8" x14ac:dyDescent="0.2">
      <c r="A405" s="181">
        <v>393</v>
      </c>
      <c r="B405" s="160"/>
      <c r="C405" s="199">
        <v>39.700000000000003</v>
      </c>
      <c r="D405" s="195"/>
      <c r="E405" s="163">
        <v>25580</v>
      </c>
      <c r="F405" s="196">
        <f t="shared" si="17"/>
        <v>10501</v>
      </c>
      <c r="G405" s="164">
        <f t="shared" si="16"/>
        <v>7732</v>
      </c>
      <c r="H405" s="183">
        <v>78</v>
      </c>
    </row>
    <row r="406" spans="1:8" x14ac:dyDescent="0.2">
      <c r="A406" s="181">
        <v>394</v>
      </c>
      <c r="B406" s="160"/>
      <c r="C406" s="199">
        <v>39.700000000000003</v>
      </c>
      <c r="D406" s="195"/>
      <c r="E406" s="183">
        <v>25580</v>
      </c>
      <c r="F406" s="196">
        <f t="shared" si="17"/>
        <v>10501</v>
      </c>
      <c r="G406" s="164">
        <f t="shared" si="16"/>
        <v>7732</v>
      </c>
      <c r="H406" s="163">
        <v>78</v>
      </c>
    </row>
    <row r="407" spans="1:8" x14ac:dyDescent="0.2">
      <c r="A407" s="181">
        <v>395</v>
      </c>
      <c r="B407" s="160"/>
      <c r="C407" s="199">
        <v>39.700000000000003</v>
      </c>
      <c r="D407" s="195"/>
      <c r="E407" s="163">
        <v>25580</v>
      </c>
      <c r="F407" s="196">
        <f t="shared" si="17"/>
        <v>10501</v>
      </c>
      <c r="G407" s="164">
        <f t="shared" si="16"/>
        <v>7732</v>
      </c>
      <c r="H407" s="183">
        <v>78</v>
      </c>
    </row>
    <row r="408" spans="1:8" x14ac:dyDescent="0.2">
      <c r="A408" s="181">
        <v>396</v>
      </c>
      <c r="B408" s="160"/>
      <c r="C408" s="199">
        <v>39.700000000000003</v>
      </c>
      <c r="D408" s="195"/>
      <c r="E408" s="183">
        <v>25580</v>
      </c>
      <c r="F408" s="196">
        <f t="shared" si="17"/>
        <v>10501</v>
      </c>
      <c r="G408" s="164">
        <f t="shared" si="16"/>
        <v>7732</v>
      </c>
      <c r="H408" s="163">
        <v>78</v>
      </c>
    </row>
    <row r="409" spans="1:8" x14ac:dyDescent="0.2">
      <c r="A409" s="181">
        <v>397</v>
      </c>
      <c r="B409" s="160"/>
      <c r="C409" s="199">
        <v>39.700000000000003</v>
      </c>
      <c r="D409" s="195"/>
      <c r="E409" s="163">
        <v>25580</v>
      </c>
      <c r="F409" s="196">
        <f t="shared" si="17"/>
        <v>10501</v>
      </c>
      <c r="G409" s="164">
        <f t="shared" si="16"/>
        <v>7732</v>
      </c>
      <c r="H409" s="183">
        <v>78</v>
      </c>
    </row>
    <row r="410" spans="1:8" x14ac:dyDescent="0.2">
      <c r="A410" s="181">
        <v>398</v>
      </c>
      <c r="B410" s="160"/>
      <c r="C410" s="199">
        <v>39.700000000000003</v>
      </c>
      <c r="D410" s="195"/>
      <c r="E410" s="183">
        <v>25580</v>
      </c>
      <c r="F410" s="196">
        <f t="shared" si="17"/>
        <v>10501</v>
      </c>
      <c r="G410" s="164">
        <f t="shared" si="16"/>
        <v>7732</v>
      </c>
      <c r="H410" s="163">
        <v>78</v>
      </c>
    </row>
    <row r="411" spans="1:8" x14ac:dyDescent="0.2">
      <c r="A411" s="181">
        <v>399</v>
      </c>
      <c r="B411" s="160"/>
      <c r="C411" s="199">
        <v>39.700000000000003</v>
      </c>
      <c r="D411" s="195"/>
      <c r="E411" s="163">
        <v>25580</v>
      </c>
      <c r="F411" s="196">
        <f t="shared" si="17"/>
        <v>10501</v>
      </c>
      <c r="G411" s="164">
        <f t="shared" si="16"/>
        <v>7732</v>
      </c>
      <c r="H411" s="183">
        <v>78</v>
      </c>
    </row>
    <row r="412" spans="1:8" x14ac:dyDescent="0.2">
      <c r="A412" s="181">
        <v>400</v>
      </c>
      <c r="B412" s="160"/>
      <c r="C412" s="199">
        <v>39.700000000000003</v>
      </c>
      <c r="D412" s="195"/>
      <c r="E412" s="183">
        <v>25580</v>
      </c>
      <c r="F412" s="196">
        <f t="shared" si="17"/>
        <v>10501</v>
      </c>
      <c r="G412" s="164">
        <f t="shared" si="16"/>
        <v>7732</v>
      </c>
      <c r="H412" s="163">
        <v>78</v>
      </c>
    </row>
    <row r="413" spans="1:8" x14ac:dyDescent="0.2">
      <c r="A413" s="181">
        <v>401</v>
      </c>
      <c r="B413" s="160"/>
      <c r="C413" s="199">
        <v>39.700000000000003</v>
      </c>
      <c r="D413" s="195"/>
      <c r="E413" s="163">
        <v>25580</v>
      </c>
      <c r="F413" s="196">
        <f t="shared" si="17"/>
        <v>10501</v>
      </c>
      <c r="G413" s="164">
        <f t="shared" si="16"/>
        <v>7732</v>
      </c>
      <c r="H413" s="183">
        <v>78</v>
      </c>
    </row>
    <row r="414" spans="1:8" x14ac:dyDescent="0.2">
      <c r="A414" s="181">
        <v>402</v>
      </c>
      <c r="B414" s="160"/>
      <c r="C414" s="199">
        <v>39.700000000000003</v>
      </c>
      <c r="D414" s="195"/>
      <c r="E414" s="183">
        <v>25580</v>
      </c>
      <c r="F414" s="196">
        <f t="shared" si="17"/>
        <v>10501</v>
      </c>
      <c r="G414" s="164">
        <f t="shared" si="16"/>
        <v>7732</v>
      </c>
      <c r="H414" s="163">
        <v>78</v>
      </c>
    </row>
    <row r="415" spans="1:8" x14ac:dyDescent="0.2">
      <c r="A415" s="181">
        <v>403</v>
      </c>
      <c r="B415" s="160"/>
      <c r="C415" s="199">
        <v>39.700000000000003</v>
      </c>
      <c r="D415" s="195"/>
      <c r="E415" s="163">
        <v>25580</v>
      </c>
      <c r="F415" s="196">
        <f t="shared" si="17"/>
        <v>10501</v>
      </c>
      <c r="G415" s="164">
        <f t="shared" si="16"/>
        <v>7732</v>
      </c>
      <c r="H415" s="183">
        <v>78</v>
      </c>
    </row>
    <row r="416" spans="1:8" x14ac:dyDescent="0.2">
      <c r="A416" s="181">
        <v>404</v>
      </c>
      <c r="B416" s="160"/>
      <c r="C416" s="199">
        <v>39.700000000000003</v>
      </c>
      <c r="D416" s="195"/>
      <c r="E416" s="183">
        <v>25580</v>
      </c>
      <c r="F416" s="196">
        <f t="shared" si="17"/>
        <v>10501</v>
      </c>
      <c r="G416" s="164">
        <f t="shared" si="16"/>
        <v>7732</v>
      </c>
      <c r="H416" s="163">
        <v>78</v>
      </c>
    </row>
    <row r="417" spans="1:8" x14ac:dyDescent="0.2">
      <c r="A417" s="181">
        <v>405</v>
      </c>
      <c r="B417" s="160"/>
      <c r="C417" s="199">
        <v>39.700000000000003</v>
      </c>
      <c r="D417" s="195"/>
      <c r="E417" s="163">
        <v>25580</v>
      </c>
      <c r="F417" s="196">
        <f t="shared" si="17"/>
        <v>10501</v>
      </c>
      <c r="G417" s="164">
        <f t="shared" si="16"/>
        <v>7732</v>
      </c>
      <c r="H417" s="183">
        <v>78</v>
      </c>
    </row>
    <row r="418" spans="1:8" x14ac:dyDescent="0.2">
      <c r="A418" s="181">
        <v>406</v>
      </c>
      <c r="B418" s="160"/>
      <c r="C418" s="199">
        <v>39.700000000000003</v>
      </c>
      <c r="D418" s="195"/>
      <c r="E418" s="183">
        <v>25580</v>
      </c>
      <c r="F418" s="196">
        <f t="shared" si="17"/>
        <v>10501</v>
      </c>
      <c r="G418" s="164">
        <f t="shared" si="16"/>
        <v>7732</v>
      </c>
      <c r="H418" s="163">
        <v>78</v>
      </c>
    </row>
    <row r="419" spans="1:8" x14ac:dyDescent="0.2">
      <c r="A419" s="181">
        <v>407</v>
      </c>
      <c r="B419" s="160"/>
      <c r="C419" s="199">
        <v>39.700000000000003</v>
      </c>
      <c r="D419" s="195"/>
      <c r="E419" s="163">
        <v>25580</v>
      </c>
      <c r="F419" s="196">
        <f t="shared" si="17"/>
        <v>10501</v>
      </c>
      <c r="G419" s="164">
        <f t="shared" si="16"/>
        <v>7732</v>
      </c>
      <c r="H419" s="183">
        <v>78</v>
      </c>
    </row>
    <row r="420" spans="1:8" x14ac:dyDescent="0.2">
      <c r="A420" s="181">
        <v>408</v>
      </c>
      <c r="B420" s="160"/>
      <c r="C420" s="199">
        <v>39.700000000000003</v>
      </c>
      <c r="D420" s="195"/>
      <c r="E420" s="183">
        <v>25580</v>
      </c>
      <c r="F420" s="196">
        <f t="shared" si="17"/>
        <v>10501</v>
      </c>
      <c r="G420" s="164">
        <f t="shared" si="16"/>
        <v>7732</v>
      </c>
      <c r="H420" s="163">
        <v>78</v>
      </c>
    </row>
    <row r="421" spans="1:8" x14ac:dyDescent="0.2">
      <c r="A421" s="181">
        <v>409</v>
      </c>
      <c r="B421" s="160"/>
      <c r="C421" s="199">
        <v>39.700000000000003</v>
      </c>
      <c r="D421" s="195"/>
      <c r="E421" s="163">
        <v>25580</v>
      </c>
      <c r="F421" s="196">
        <f t="shared" si="17"/>
        <v>10501</v>
      </c>
      <c r="G421" s="164">
        <f t="shared" si="16"/>
        <v>7732</v>
      </c>
      <c r="H421" s="183">
        <v>78</v>
      </c>
    </row>
    <row r="422" spans="1:8" x14ac:dyDescent="0.2">
      <c r="A422" s="181">
        <v>410</v>
      </c>
      <c r="B422" s="160"/>
      <c r="C422" s="199">
        <v>39.700000000000003</v>
      </c>
      <c r="D422" s="195"/>
      <c r="E422" s="183">
        <v>25580</v>
      </c>
      <c r="F422" s="196">
        <f t="shared" si="17"/>
        <v>10501</v>
      </c>
      <c r="G422" s="164">
        <f t="shared" si="16"/>
        <v>7732</v>
      </c>
      <c r="H422" s="163">
        <v>78</v>
      </c>
    </row>
    <row r="423" spans="1:8" x14ac:dyDescent="0.2">
      <c r="A423" s="181">
        <v>411</v>
      </c>
      <c r="B423" s="160"/>
      <c r="C423" s="199">
        <v>39.700000000000003</v>
      </c>
      <c r="D423" s="195"/>
      <c r="E423" s="163">
        <v>25580</v>
      </c>
      <c r="F423" s="196">
        <f t="shared" si="17"/>
        <v>10501</v>
      </c>
      <c r="G423" s="164">
        <f t="shared" si="16"/>
        <v>7732</v>
      </c>
      <c r="H423" s="183">
        <v>78</v>
      </c>
    </row>
    <row r="424" spans="1:8" x14ac:dyDescent="0.2">
      <c r="A424" s="181">
        <v>412</v>
      </c>
      <c r="B424" s="160"/>
      <c r="C424" s="199">
        <v>39.700000000000003</v>
      </c>
      <c r="D424" s="195"/>
      <c r="E424" s="183">
        <v>25580</v>
      </c>
      <c r="F424" s="196">
        <f t="shared" si="17"/>
        <v>10501</v>
      </c>
      <c r="G424" s="164">
        <f t="shared" si="16"/>
        <v>7732</v>
      </c>
      <c r="H424" s="163">
        <v>78</v>
      </c>
    </row>
    <row r="425" spans="1:8" x14ac:dyDescent="0.2">
      <c r="A425" s="181">
        <v>413</v>
      </c>
      <c r="B425" s="160"/>
      <c r="C425" s="199">
        <v>39.700000000000003</v>
      </c>
      <c r="D425" s="195"/>
      <c r="E425" s="163">
        <v>25580</v>
      </c>
      <c r="F425" s="196">
        <f t="shared" si="17"/>
        <v>10501</v>
      </c>
      <c r="G425" s="164">
        <f t="shared" si="16"/>
        <v>7732</v>
      </c>
      <c r="H425" s="183">
        <v>78</v>
      </c>
    </row>
    <row r="426" spans="1:8" x14ac:dyDescent="0.2">
      <c r="A426" s="181">
        <v>414</v>
      </c>
      <c r="B426" s="160"/>
      <c r="C426" s="199">
        <v>39.700000000000003</v>
      </c>
      <c r="D426" s="195"/>
      <c r="E426" s="183">
        <v>25580</v>
      </c>
      <c r="F426" s="196">
        <f t="shared" si="17"/>
        <v>10501</v>
      </c>
      <c r="G426" s="164">
        <f t="shared" si="16"/>
        <v>7732</v>
      </c>
      <c r="H426" s="163">
        <v>78</v>
      </c>
    </row>
    <row r="427" spans="1:8" x14ac:dyDescent="0.2">
      <c r="A427" s="181">
        <v>415</v>
      </c>
      <c r="B427" s="160"/>
      <c r="C427" s="199">
        <v>39.700000000000003</v>
      </c>
      <c r="D427" s="195"/>
      <c r="E427" s="163">
        <v>25580</v>
      </c>
      <c r="F427" s="196">
        <f t="shared" si="17"/>
        <v>10501</v>
      </c>
      <c r="G427" s="164">
        <f t="shared" si="16"/>
        <v>7732</v>
      </c>
      <c r="H427" s="183">
        <v>78</v>
      </c>
    </row>
    <row r="428" spans="1:8" x14ac:dyDescent="0.2">
      <c r="A428" s="181">
        <v>416</v>
      </c>
      <c r="B428" s="160"/>
      <c r="C428" s="199">
        <v>39.700000000000003</v>
      </c>
      <c r="D428" s="195"/>
      <c r="E428" s="183">
        <v>25580</v>
      </c>
      <c r="F428" s="196">
        <f t="shared" si="17"/>
        <v>10501</v>
      </c>
      <c r="G428" s="164">
        <f t="shared" si="16"/>
        <v>7732</v>
      </c>
      <c r="H428" s="163">
        <v>78</v>
      </c>
    </row>
    <row r="429" spans="1:8" x14ac:dyDescent="0.2">
      <c r="A429" s="181">
        <v>417</v>
      </c>
      <c r="B429" s="160"/>
      <c r="C429" s="199">
        <v>39.700000000000003</v>
      </c>
      <c r="D429" s="195"/>
      <c r="E429" s="163">
        <v>25580</v>
      </c>
      <c r="F429" s="196">
        <f t="shared" si="17"/>
        <v>10501</v>
      </c>
      <c r="G429" s="164">
        <f t="shared" si="16"/>
        <v>7732</v>
      </c>
      <c r="H429" s="183">
        <v>78</v>
      </c>
    </row>
    <row r="430" spans="1:8" x14ac:dyDescent="0.2">
      <c r="A430" s="181">
        <v>418</v>
      </c>
      <c r="B430" s="160"/>
      <c r="C430" s="199">
        <v>39.700000000000003</v>
      </c>
      <c r="D430" s="195"/>
      <c r="E430" s="183">
        <v>25580</v>
      </c>
      <c r="F430" s="196">
        <f t="shared" si="17"/>
        <v>10501</v>
      </c>
      <c r="G430" s="164">
        <f t="shared" si="16"/>
        <v>7732</v>
      </c>
      <c r="H430" s="163">
        <v>78</v>
      </c>
    </row>
    <row r="431" spans="1:8" x14ac:dyDescent="0.2">
      <c r="A431" s="181">
        <v>419</v>
      </c>
      <c r="B431" s="160"/>
      <c r="C431" s="199">
        <v>39.700000000000003</v>
      </c>
      <c r="D431" s="195"/>
      <c r="E431" s="163">
        <v>25580</v>
      </c>
      <c r="F431" s="196">
        <f t="shared" si="17"/>
        <v>10501</v>
      </c>
      <c r="G431" s="164">
        <f t="shared" si="16"/>
        <v>7732</v>
      </c>
      <c r="H431" s="183">
        <v>78</v>
      </c>
    </row>
    <row r="432" spans="1:8" x14ac:dyDescent="0.2">
      <c r="A432" s="181">
        <v>420</v>
      </c>
      <c r="B432" s="160"/>
      <c r="C432" s="199">
        <v>39.700000000000003</v>
      </c>
      <c r="D432" s="195"/>
      <c r="E432" s="183">
        <v>25580</v>
      </c>
      <c r="F432" s="196">
        <f t="shared" si="17"/>
        <v>10501</v>
      </c>
      <c r="G432" s="164">
        <f t="shared" si="16"/>
        <v>7732</v>
      </c>
      <c r="H432" s="163">
        <v>78</v>
      </c>
    </row>
    <row r="433" spans="1:8" x14ac:dyDescent="0.2">
      <c r="A433" s="181">
        <v>421</v>
      </c>
      <c r="B433" s="160"/>
      <c r="C433" s="199">
        <v>39.700000000000003</v>
      </c>
      <c r="D433" s="195"/>
      <c r="E433" s="163">
        <v>25580</v>
      </c>
      <c r="F433" s="196">
        <f t="shared" si="17"/>
        <v>10501</v>
      </c>
      <c r="G433" s="164">
        <f t="shared" si="16"/>
        <v>7732</v>
      </c>
      <c r="H433" s="183">
        <v>78</v>
      </c>
    </row>
    <row r="434" spans="1:8" x14ac:dyDescent="0.2">
      <c r="A434" s="181">
        <v>422</v>
      </c>
      <c r="B434" s="160"/>
      <c r="C434" s="199">
        <v>39.700000000000003</v>
      </c>
      <c r="D434" s="195"/>
      <c r="E434" s="183">
        <v>25580</v>
      </c>
      <c r="F434" s="196">
        <f t="shared" si="17"/>
        <v>10501</v>
      </c>
      <c r="G434" s="164">
        <f t="shared" si="16"/>
        <v>7732</v>
      </c>
      <c r="H434" s="163">
        <v>78</v>
      </c>
    </row>
    <row r="435" spans="1:8" x14ac:dyDescent="0.2">
      <c r="A435" s="181">
        <v>423</v>
      </c>
      <c r="B435" s="160"/>
      <c r="C435" s="199">
        <v>39.700000000000003</v>
      </c>
      <c r="D435" s="195"/>
      <c r="E435" s="163">
        <v>25580</v>
      </c>
      <c r="F435" s="196">
        <f t="shared" si="17"/>
        <v>10501</v>
      </c>
      <c r="G435" s="164">
        <f t="shared" si="16"/>
        <v>7732</v>
      </c>
      <c r="H435" s="183">
        <v>78</v>
      </c>
    </row>
    <row r="436" spans="1:8" x14ac:dyDescent="0.2">
      <c r="A436" s="181">
        <v>424</v>
      </c>
      <c r="B436" s="160"/>
      <c r="C436" s="199">
        <v>39.700000000000003</v>
      </c>
      <c r="D436" s="195"/>
      <c r="E436" s="183">
        <v>25580</v>
      </c>
      <c r="F436" s="196">
        <f t="shared" si="17"/>
        <v>10501</v>
      </c>
      <c r="G436" s="164">
        <f t="shared" si="16"/>
        <v>7732</v>
      </c>
      <c r="H436" s="163">
        <v>78</v>
      </c>
    </row>
    <row r="437" spans="1:8" x14ac:dyDescent="0.2">
      <c r="A437" s="181">
        <v>425</v>
      </c>
      <c r="B437" s="160"/>
      <c r="C437" s="199">
        <v>39.700000000000003</v>
      </c>
      <c r="D437" s="195"/>
      <c r="E437" s="163">
        <v>25580</v>
      </c>
      <c r="F437" s="196">
        <f t="shared" si="17"/>
        <v>10501</v>
      </c>
      <c r="G437" s="164">
        <f t="shared" si="16"/>
        <v>7732</v>
      </c>
      <c r="H437" s="183">
        <v>78</v>
      </c>
    </row>
    <row r="438" spans="1:8" x14ac:dyDescent="0.2">
      <c r="A438" s="181">
        <v>426</v>
      </c>
      <c r="B438" s="160"/>
      <c r="C438" s="199">
        <v>39.700000000000003</v>
      </c>
      <c r="D438" s="195"/>
      <c r="E438" s="183">
        <v>25580</v>
      </c>
      <c r="F438" s="196">
        <f t="shared" si="17"/>
        <v>10501</v>
      </c>
      <c r="G438" s="164">
        <f t="shared" si="16"/>
        <v>7732</v>
      </c>
      <c r="H438" s="163">
        <v>78</v>
      </c>
    </row>
    <row r="439" spans="1:8" ht="13.5" thickBot="1" x14ac:dyDescent="0.25">
      <c r="A439" s="189">
        <v>427</v>
      </c>
      <c r="B439" s="166"/>
      <c r="C439" s="167">
        <v>39.700000000000003</v>
      </c>
      <c r="D439" s="200"/>
      <c r="E439" s="169">
        <v>25580</v>
      </c>
      <c r="F439" s="168">
        <f t="shared" si="17"/>
        <v>10501</v>
      </c>
      <c r="G439" s="170">
        <f t="shared" si="16"/>
        <v>7732</v>
      </c>
      <c r="H439" s="169">
        <v>78</v>
      </c>
    </row>
  </sheetData>
  <mergeCells count="5">
    <mergeCell ref="A10:B10"/>
    <mergeCell ref="B11:C11"/>
    <mergeCell ref="D11:E11"/>
    <mergeCell ref="F11:F12"/>
    <mergeCell ref="G11:H11"/>
  </mergeCells>
  <pageMargins left="0.59055118110236227" right="0.39370078740157483" top="0.98425196850393704" bottom="0.98425196850393704" header="0.51181102362204722" footer="0.51181102362204722"/>
  <pageSetup paperSize="9" fitToHeight="28" orientation="portrait" r:id="rId1"/>
  <headerFooter alignWithMargins="0">
    <oddHeader xml:space="preserve">&amp;LKrajský úřad Plzeňského kraje&amp;R19. 3. 2024
</oddHeader>
    <oddFooter>Stránka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1"/>
  <sheetViews>
    <sheetView workbookViewId="0">
      <pane ySplit="12" topLeftCell="A13" activePane="bottomLeft" state="frozenSplit"/>
      <selection activeCell="J36" sqref="J36"/>
      <selection pane="bottomLeft" activeCell="A13" sqref="A13"/>
    </sheetView>
  </sheetViews>
  <sheetFormatPr defaultRowHeight="12.75" x14ac:dyDescent="0.2"/>
  <cols>
    <col min="1" max="1" width="8.75" style="127" customWidth="1"/>
    <col min="2" max="2" width="8.375" style="127" customWidth="1"/>
    <col min="3" max="3" width="9.5" style="127" customWidth="1"/>
    <col min="4" max="4" width="11.75" style="127" customWidth="1"/>
    <col min="5" max="5" width="11.875" style="127" customWidth="1"/>
    <col min="6" max="6" width="11.25" style="127" customWidth="1"/>
    <col min="7" max="7" width="11.5" style="127" customWidth="1"/>
    <col min="8" max="8" width="9.375" style="127" customWidth="1"/>
    <col min="9" max="9" width="14.125" style="127" customWidth="1"/>
    <col min="10" max="16384" width="9" style="127"/>
  </cols>
  <sheetData>
    <row r="1" spans="1:9" x14ac:dyDescent="0.2">
      <c r="H1" s="127" t="s">
        <v>106</v>
      </c>
    </row>
    <row r="2" spans="1:9" ht="4.5" customHeight="1" x14ac:dyDescent="0.2"/>
    <row r="3" spans="1:9" ht="20.25" x14ac:dyDescent="0.3">
      <c r="A3" s="128" t="s">
        <v>86</v>
      </c>
      <c r="C3" s="129"/>
      <c r="D3" s="129"/>
      <c r="E3" s="129"/>
      <c r="F3" s="130"/>
      <c r="G3" s="130"/>
      <c r="H3" s="131"/>
      <c r="I3" s="131"/>
    </row>
    <row r="4" spans="1:9" ht="15" x14ac:dyDescent="0.25">
      <c r="A4" s="132" t="s">
        <v>107</v>
      </c>
      <c r="B4" s="133"/>
      <c r="C4" s="133"/>
      <c r="D4" s="133"/>
      <c r="E4" s="133"/>
      <c r="F4" s="133"/>
      <c r="G4" s="133"/>
      <c r="I4" s="131"/>
    </row>
    <row r="5" spans="1:9" ht="5.25" customHeight="1" x14ac:dyDescent="0.25">
      <c r="A5" s="132"/>
      <c r="B5" s="133"/>
      <c r="C5" s="133"/>
      <c r="D5" s="133"/>
      <c r="E5" s="133"/>
      <c r="F5" s="133"/>
      <c r="G5" s="133"/>
      <c r="I5" s="131"/>
    </row>
    <row r="6" spans="1:9" ht="15.75" x14ac:dyDescent="0.25">
      <c r="A6" s="135"/>
      <c r="B6" s="136"/>
      <c r="C6" s="137" t="s">
        <v>4</v>
      </c>
      <c r="E6" s="138" t="s">
        <v>5</v>
      </c>
      <c r="I6" s="131"/>
    </row>
    <row r="7" spans="1:9" ht="15.75" x14ac:dyDescent="0.25">
      <c r="A7" s="139" t="s">
        <v>108</v>
      </c>
      <c r="B7" s="136"/>
      <c r="C7" s="137"/>
      <c r="E7" s="192" t="s">
        <v>52</v>
      </c>
      <c r="I7" s="131"/>
    </row>
    <row r="8" spans="1:9" ht="15.75" x14ac:dyDescent="0.25">
      <c r="A8" s="139" t="s">
        <v>109</v>
      </c>
      <c r="B8" s="136"/>
      <c r="C8" s="192"/>
      <c r="D8" s="193"/>
      <c r="E8" s="192" t="s">
        <v>54</v>
      </c>
      <c r="I8" s="131"/>
    </row>
    <row r="9" spans="1:9" ht="15.75" x14ac:dyDescent="0.25">
      <c r="A9" s="139"/>
      <c r="B9" s="136"/>
      <c r="C9" s="192"/>
      <c r="D9" s="193"/>
      <c r="E9" s="192"/>
      <c r="I9" s="131"/>
    </row>
    <row r="10" spans="1:9" ht="6" customHeight="1" thickBot="1" x14ac:dyDescent="0.25">
      <c r="A10" s="292"/>
      <c r="B10" s="292"/>
      <c r="C10" s="143"/>
      <c r="D10" s="144"/>
      <c r="E10" s="145"/>
      <c r="F10" s="145"/>
      <c r="G10" s="145"/>
      <c r="I10" s="131"/>
    </row>
    <row r="11" spans="1:9" ht="35.25" customHeight="1" x14ac:dyDescent="0.2">
      <c r="A11" s="146"/>
      <c r="B11" s="293" t="s">
        <v>0</v>
      </c>
      <c r="C11" s="294"/>
      <c r="D11" s="295" t="s">
        <v>1</v>
      </c>
      <c r="E11" s="296"/>
      <c r="F11" s="287" t="s">
        <v>2</v>
      </c>
      <c r="G11" s="297" t="s">
        <v>3</v>
      </c>
      <c r="H11" s="298"/>
    </row>
    <row r="12" spans="1:9" ht="45.75" thickBot="1" x14ac:dyDescent="0.25">
      <c r="A12" s="147" t="s">
        <v>84</v>
      </c>
      <c r="B12" s="148" t="s">
        <v>4</v>
      </c>
      <c r="C12" s="149" t="s">
        <v>5</v>
      </c>
      <c r="D12" s="150" t="s">
        <v>6</v>
      </c>
      <c r="E12" s="151" t="s">
        <v>85</v>
      </c>
      <c r="F12" s="288"/>
      <c r="G12" s="152" t="s">
        <v>8</v>
      </c>
      <c r="H12" s="151" t="s">
        <v>9</v>
      </c>
    </row>
    <row r="13" spans="1:9" ht="12.75" customHeight="1" x14ac:dyDescent="0.2">
      <c r="A13" s="176">
        <v>1</v>
      </c>
      <c r="B13" s="154"/>
      <c r="C13" s="155">
        <f>ROUND(1.5*A13,2)</f>
        <v>1.5</v>
      </c>
      <c r="D13" s="194"/>
      <c r="E13" s="157">
        <v>25580</v>
      </c>
      <c r="F13" s="156">
        <f>ROUND(12*1.348*(1/C13*E13)+H13,0)</f>
        <v>275933</v>
      </c>
      <c r="G13" s="158">
        <f t="shared" ref="G13:G76" si="0">ROUND(12*(1/C13*E13),0)</f>
        <v>204640</v>
      </c>
      <c r="H13" s="157">
        <v>78</v>
      </c>
    </row>
    <row r="14" spans="1:9" ht="12.75" customHeight="1" x14ac:dyDescent="0.2">
      <c r="A14" s="181">
        <v>2</v>
      </c>
      <c r="B14" s="160"/>
      <c r="C14" s="199">
        <f>ROUND(1.5*A14,2)</f>
        <v>3</v>
      </c>
      <c r="D14" s="195"/>
      <c r="E14" s="163">
        <v>25580</v>
      </c>
      <c r="F14" s="162">
        <f>ROUND(12*1.348*(1/C14*E14)+H14,0)</f>
        <v>138005</v>
      </c>
      <c r="G14" s="164">
        <f t="shared" si="0"/>
        <v>102320</v>
      </c>
      <c r="H14" s="163">
        <v>78</v>
      </c>
    </row>
    <row r="15" spans="1:9" ht="12.75" customHeight="1" x14ac:dyDescent="0.2">
      <c r="A15" s="181">
        <v>3</v>
      </c>
      <c r="B15" s="160"/>
      <c r="C15" s="199">
        <f>ROUND(1.5*A15,2)</f>
        <v>4.5</v>
      </c>
      <c r="D15" s="195"/>
      <c r="E15" s="163">
        <v>25580</v>
      </c>
      <c r="F15" s="162">
        <f>ROUND(12*1.348*(1/C15*E15)+H15,0)</f>
        <v>92030</v>
      </c>
      <c r="G15" s="164">
        <f t="shared" si="0"/>
        <v>68213</v>
      </c>
      <c r="H15" s="163">
        <v>78</v>
      </c>
    </row>
    <row r="16" spans="1:9" ht="12.75" customHeight="1" x14ac:dyDescent="0.2">
      <c r="A16" s="181">
        <v>4</v>
      </c>
      <c r="B16" s="160"/>
      <c r="C16" s="199">
        <f t="shared" ref="C16:C32" si="1">ROUND(1.5*A16,2)</f>
        <v>6</v>
      </c>
      <c r="D16" s="195"/>
      <c r="E16" s="163">
        <v>25580</v>
      </c>
      <c r="F16" s="162">
        <f t="shared" ref="F16:F79" si="2">ROUND(12*1.348*(1/C16*E16)+H16,0)</f>
        <v>69042</v>
      </c>
      <c r="G16" s="164">
        <f t="shared" si="0"/>
        <v>51160</v>
      </c>
      <c r="H16" s="163">
        <v>78</v>
      </c>
    </row>
    <row r="17" spans="1:8" ht="12.75" customHeight="1" x14ac:dyDescent="0.2">
      <c r="A17" s="181">
        <v>5</v>
      </c>
      <c r="B17" s="160"/>
      <c r="C17" s="199">
        <f t="shared" si="1"/>
        <v>7.5</v>
      </c>
      <c r="D17" s="195"/>
      <c r="E17" s="163">
        <v>25580</v>
      </c>
      <c r="F17" s="162">
        <f t="shared" si="2"/>
        <v>55249</v>
      </c>
      <c r="G17" s="164">
        <f t="shared" si="0"/>
        <v>40928</v>
      </c>
      <c r="H17" s="163">
        <v>78</v>
      </c>
    </row>
    <row r="18" spans="1:8" ht="12.75" customHeight="1" x14ac:dyDescent="0.2">
      <c r="A18" s="181">
        <v>6</v>
      </c>
      <c r="B18" s="160"/>
      <c r="C18" s="199">
        <f t="shared" si="1"/>
        <v>9</v>
      </c>
      <c r="D18" s="195"/>
      <c r="E18" s="163">
        <v>25580</v>
      </c>
      <c r="F18" s="162">
        <f t="shared" si="2"/>
        <v>46054</v>
      </c>
      <c r="G18" s="164">
        <f t="shared" si="0"/>
        <v>34107</v>
      </c>
      <c r="H18" s="163">
        <v>78</v>
      </c>
    </row>
    <row r="19" spans="1:8" ht="12.75" customHeight="1" x14ac:dyDescent="0.2">
      <c r="A19" s="181">
        <v>7</v>
      </c>
      <c r="B19" s="160"/>
      <c r="C19" s="199">
        <f t="shared" si="1"/>
        <v>10.5</v>
      </c>
      <c r="D19" s="195"/>
      <c r="E19" s="163">
        <v>25580</v>
      </c>
      <c r="F19" s="162">
        <f t="shared" si="2"/>
        <v>39486</v>
      </c>
      <c r="G19" s="164">
        <f t="shared" si="0"/>
        <v>29234</v>
      </c>
      <c r="H19" s="163">
        <v>78</v>
      </c>
    </row>
    <row r="20" spans="1:8" ht="12.75" customHeight="1" x14ac:dyDescent="0.2">
      <c r="A20" s="181">
        <v>8</v>
      </c>
      <c r="B20" s="160"/>
      <c r="C20" s="199">
        <f t="shared" si="1"/>
        <v>12</v>
      </c>
      <c r="D20" s="195"/>
      <c r="E20" s="163">
        <v>25580</v>
      </c>
      <c r="F20" s="162">
        <f t="shared" si="2"/>
        <v>34560</v>
      </c>
      <c r="G20" s="164">
        <f t="shared" si="0"/>
        <v>25580</v>
      </c>
      <c r="H20" s="163">
        <v>78</v>
      </c>
    </row>
    <row r="21" spans="1:8" ht="12.75" customHeight="1" x14ac:dyDescent="0.2">
      <c r="A21" s="181">
        <v>9</v>
      </c>
      <c r="B21" s="160"/>
      <c r="C21" s="199">
        <f t="shared" si="1"/>
        <v>13.5</v>
      </c>
      <c r="D21" s="195"/>
      <c r="E21" s="163">
        <v>25580</v>
      </c>
      <c r="F21" s="162">
        <f t="shared" si="2"/>
        <v>30729</v>
      </c>
      <c r="G21" s="164">
        <f t="shared" si="0"/>
        <v>22738</v>
      </c>
      <c r="H21" s="163">
        <v>78</v>
      </c>
    </row>
    <row r="22" spans="1:8" ht="12.75" customHeight="1" x14ac:dyDescent="0.2">
      <c r="A22" s="181">
        <v>10</v>
      </c>
      <c r="B22" s="160"/>
      <c r="C22" s="199">
        <f t="shared" si="1"/>
        <v>15</v>
      </c>
      <c r="D22" s="195"/>
      <c r="E22" s="163">
        <v>25580</v>
      </c>
      <c r="F22" s="162">
        <f t="shared" si="2"/>
        <v>27663</v>
      </c>
      <c r="G22" s="164">
        <f t="shared" si="0"/>
        <v>20464</v>
      </c>
      <c r="H22" s="163">
        <v>78</v>
      </c>
    </row>
    <row r="23" spans="1:8" ht="12.75" customHeight="1" x14ac:dyDescent="0.2">
      <c r="A23" s="181">
        <v>11</v>
      </c>
      <c r="B23" s="160"/>
      <c r="C23" s="199">
        <f t="shared" si="1"/>
        <v>16.5</v>
      </c>
      <c r="D23" s="195"/>
      <c r="E23" s="163">
        <v>25580</v>
      </c>
      <c r="F23" s="162">
        <f t="shared" si="2"/>
        <v>25156</v>
      </c>
      <c r="G23" s="164">
        <f t="shared" si="0"/>
        <v>18604</v>
      </c>
      <c r="H23" s="163">
        <v>78</v>
      </c>
    </row>
    <row r="24" spans="1:8" ht="12.75" customHeight="1" x14ac:dyDescent="0.2">
      <c r="A24" s="181">
        <v>12</v>
      </c>
      <c r="B24" s="160"/>
      <c r="C24" s="199">
        <f t="shared" si="1"/>
        <v>18</v>
      </c>
      <c r="D24" s="195"/>
      <c r="E24" s="163">
        <v>25580</v>
      </c>
      <c r="F24" s="162">
        <f t="shared" si="2"/>
        <v>23066</v>
      </c>
      <c r="G24" s="164">
        <f t="shared" si="0"/>
        <v>17053</v>
      </c>
      <c r="H24" s="163">
        <v>78</v>
      </c>
    </row>
    <row r="25" spans="1:8" ht="12.75" customHeight="1" x14ac:dyDescent="0.2">
      <c r="A25" s="181">
        <v>13</v>
      </c>
      <c r="B25" s="160"/>
      <c r="C25" s="199">
        <f t="shared" si="1"/>
        <v>19.5</v>
      </c>
      <c r="D25" s="195"/>
      <c r="E25" s="163">
        <v>25580</v>
      </c>
      <c r="F25" s="162">
        <f t="shared" si="2"/>
        <v>21298</v>
      </c>
      <c r="G25" s="164">
        <f t="shared" si="0"/>
        <v>15742</v>
      </c>
      <c r="H25" s="163">
        <v>78</v>
      </c>
    </row>
    <row r="26" spans="1:8" ht="12.75" customHeight="1" x14ac:dyDescent="0.2">
      <c r="A26" s="181">
        <v>14</v>
      </c>
      <c r="B26" s="160"/>
      <c r="C26" s="199">
        <f t="shared" si="1"/>
        <v>21</v>
      </c>
      <c r="D26" s="195"/>
      <c r="E26" s="163">
        <v>25580</v>
      </c>
      <c r="F26" s="162">
        <f t="shared" si="2"/>
        <v>19782</v>
      </c>
      <c r="G26" s="164">
        <f t="shared" si="0"/>
        <v>14617</v>
      </c>
      <c r="H26" s="163">
        <v>78</v>
      </c>
    </row>
    <row r="27" spans="1:8" ht="12.75" customHeight="1" x14ac:dyDescent="0.2">
      <c r="A27" s="181">
        <v>15</v>
      </c>
      <c r="B27" s="160"/>
      <c r="C27" s="199">
        <f t="shared" si="1"/>
        <v>22.5</v>
      </c>
      <c r="D27" s="195"/>
      <c r="E27" s="163">
        <v>25580</v>
      </c>
      <c r="F27" s="162">
        <f t="shared" si="2"/>
        <v>18468</v>
      </c>
      <c r="G27" s="164">
        <f t="shared" si="0"/>
        <v>13643</v>
      </c>
      <c r="H27" s="163">
        <v>78</v>
      </c>
    </row>
    <row r="28" spans="1:8" ht="12.75" customHeight="1" x14ac:dyDescent="0.2">
      <c r="A28" s="181">
        <v>16</v>
      </c>
      <c r="B28" s="160"/>
      <c r="C28" s="199">
        <f t="shared" si="1"/>
        <v>24</v>
      </c>
      <c r="D28" s="195"/>
      <c r="E28" s="163">
        <v>25580</v>
      </c>
      <c r="F28" s="162">
        <f t="shared" si="2"/>
        <v>17319</v>
      </c>
      <c r="G28" s="164">
        <f t="shared" si="0"/>
        <v>12790</v>
      </c>
      <c r="H28" s="163">
        <v>78</v>
      </c>
    </row>
    <row r="29" spans="1:8" ht="12.75" customHeight="1" x14ac:dyDescent="0.2">
      <c r="A29" s="181">
        <v>17</v>
      </c>
      <c r="B29" s="160"/>
      <c r="C29" s="199">
        <f t="shared" si="1"/>
        <v>25.5</v>
      </c>
      <c r="D29" s="195"/>
      <c r="E29" s="163">
        <v>25580</v>
      </c>
      <c r="F29" s="162">
        <f t="shared" si="2"/>
        <v>16305</v>
      </c>
      <c r="G29" s="164">
        <f t="shared" si="0"/>
        <v>12038</v>
      </c>
      <c r="H29" s="163">
        <v>78</v>
      </c>
    </row>
    <row r="30" spans="1:8" ht="12.75" customHeight="1" x14ac:dyDescent="0.2">
      <c r="A30" s="181">
        <v>18</v>
      </c>
      <c r="B30" s="160"/>
      <c r="C30" s="199">
        <f t="shared" si="1"/>
        <v>27</v>
      </c>
      <c r="D30" s="195"/>
      <c r="E30" s="163">
        <v>25580</v>
      </c>
      <c r="F30" s="162">
        <f t="shared" si="2"/>
        <v>15403</v>
      </c>
      <c r="G30" s="164">
        <f t="shared" si="0"/>
        <v>11369</v>
      </c>
      <c r="H30" s="163">
        <v>78</v>
      </c>
    </row>
    <row r="31" spans="1:8" ht="12.75" customHeight="1" x14ac:dyDescent="0.2">
      <c r="A31" s="181">
        <v>19</v>
      </c>
      <c r="B31" s="160"/>
      <c r="C31" s="199">
        <f t="shared" si="1"/>
        <v>28.5</v>
      </c>
      <c r="D31" s="195"/>
      <c r="E31" s="163">
        <v>25580</v>
      </c>
      <c r="F31" s="162">
        <f t="shared" si="2"/>
        <v>14597</v>
      </c>
      <c r="G31" s="164">
        <f t="shared" si="0"/>
        <v>10771</v>
      </c>
      <c r="H31" s="163">
        <v>78</v>
      </c>
    </row>
    <row r="32" spans="1:8" ht="12.75" customHeight="1" x14ac:dyDescent="0.2">
      <c r="A32" s="181">
        <v>20</v>
      </c>
      <c r="B32" s="160"/>
      <c r="C32" s="199">
        <f t="shared" si="1"/>
        <v>30</v>
      </c>
      <c r="D32" s="195"/>
      <c r="E32" s="163">
        <v>25580</v>
      </c>
      <c r="F32" s="162">
        <f t="shared" si="2"/>
        <v>13871</v>
      </c>
      <c r="G32" s="164">
        <f t="shared" si="0"/>
        <v>10232</v>
      </c>
      <c r="H32" s="163">
        <v>78</v>
      </c>
    </row>
    <row r="33" spans="1:8" ht="12.75" customHeight="1" x14ac:dyDescent="0.2">
      <c r="A33" s="181">
        <v>21</v>
      </c>
      <c r="B33" s="160"/>
      <c r="C33" s="199">
        <f>ROUND(10.899*LN(A33)+A33/150-2.7,2)</f>
        <v>30.62</v>
      </c>
      <c r="D33" s="195"/>
      <c r="E33" s="163">
        <v>25580</v>
      </c>
      <c r="F33" s="162">
        <f t="shared" si="2"/>
        <v>13591</v>
      </c>
      <c r="G33" s="164">
        <f t="shared" si="0"/>
        <v>10025</v>
      </c>
      <c r="H33" s="163">
        <v>78</v>
      </c>
    </row>
    <row r="34" spans="1:8" ht="12.75" customHeight="1" x14ac:dyDescent="0.2">
      <c r="A34" s="181">
        <v>22</v>
      </c>
      <c r="B34" s="160"/>
      <c r="C34" s="199">
        <f>ROUND(10.899*LN(A34)+A34/150-2.7,2)</f>
        <v>31.14</v>
      </c>
      <c r="D34" s="195"/>
      <c r="E34" s="163">
        <v>25580</v>
      </c>
      <c r="F34" s="162">
        <f t="shared" si="2"/>
        <v>13366</v>
      </c>
      <c r="G34" s="164">
        <f t="shared" si="0"/>
        <v>9857</v>
      </c>
      <c r="H34" s="163">
        <v>78</v>
      </c>
    </row>
    <row r="35" spans="1:8" ht="12.75" customHeight="1" x14ac:dyDescent="0.2">
      <c r="A35" s="181">
        <v>23</v>
      </c>
      <c r="B35" s="160"/>
      <c r="C35" s="199">
        <f t="shared" ref="C35:C98" si="3">ROUND(10.899*LN(A35)+A35/150-2.7,2)</f>
        <v>31.63</v>
      </c>
      <c r="D35" s="195"/>
      <c r="E35" s="163">
        <v>25580</v>
      </c>
      <c r="F35" s="162">
        <f t="shared" si="2"/>
        <v>13160</v>
      </c>
      <c r="G35" s="164">
        <f t="shared" si="0"/>
        <v>9705</v>
      </c>
      <c r="H35" s="163">
        <v>78</v>
      </c>
    </row>
    <row r="36" spans="1:8" ht="12.75" customHeight="1" x14ac:dyDescent="0.2">
      <c r="A36" s="181">
        <v>24</v>
      </c>
      <c r="B36" s="160"/>
      <c r="C36" s="199">
        <f t="shared" si="3"/>
        <v>32.1</v>
      </c>
      <c r="D36" s="195"/>
      <c r="E36" s="163">
        <v>25580</v>
      </c>
      <c r="F36" s="162">
        <f t="shared" si="2"/>
        <v>12968</v>
      </c>
      <c r="G36" s="164">
        <f t="shared" si="0"/>
        <v>9563</v>
      </c>
      <c r="H36" s="163">
        <v>78</v>
      </c>
    </row>
    <row r="37" spans="1:8" ht="12.75" customHeight="1" x14ac:dyDescent="0.2">
      <c r="A37" s="181">
        <v>25</v>
      </c>
      <c r="B37" s="160"/>
      <c r="C37" s="199">
        <f t="shared" si="3"/>
        <v>32.549999999999997</v>
      </c>
      <c r="D37" s="195"/>
      <c r="E37" s="163">
        <v>25580</v>
      </c>
      <c r="F37" s="162">
        <f t="shared" si="2"/>
        <v>12790</v>
      </c>
      <c r="G37" s="164">
        <f t="shared" si="0"/>
        <v>9430</v>
      </c>
      <c r="H37" s="163">
        <v>78</v>
      </c>
    </row>
    <row r="38" spans="1:8" ht="12.75" customHeight="1" x14ac:dyDescent="0.2">
      <c r="A38" s="181">
        <v>26</v>
      </c>
      <c r="B38" s="160"/>
      <c r="C38" s="199">
        <f t="shared" si="3"/>
        <v>32.979999999999997</v>
      </c>
      <c r="D38" s="195"/>
      <c r="E38" s="163">
        <v>25580</v>
      </c>
      <c r="F38" s="162">
        <f t="shared" si="2"/>
        <v>12624</v>
      </c>
      <c r="G38" s="164">
        <f t="shared" si="0"/>
        <v>9307</v>
      </c>
      <c r="H38" s="163">
        <v>78</v>
      </c>
    </row>
    <row r="39" spans="1:8" ht="12.75" customHeight="1" x14ac:dyDescent="0.2">
      <c r="A39" s="181">
        <v>27</v>
      </c>
      <c r="B39" s="160"/>
      <c r="C39" s="199">
        <f t="shared" si="3"/>
        <v>33.4</v>
      </c>
      <c r="D39" s="195"/>
      <c r="E39" s="163">
        <v>25580</v>
      </c>
      <c r="F39" s="162">
        <f t="shared" si="2"/>
        <v>12467</v>
      </c>
      <c r="G39" s="164">
        <f t="shared" si="0"/>
        <v>9190</v>
      </c>
      <c r="H39" s="163">
        <v>78</v>
      </c>
    </row>
    <row r="40" spans="1:8" ht="12.75" customHeight="1" x14ac:dyDescent="0.2">
      <c r="A40" s="181">
        <v>28</v>
      </c>
      <c r="B40" s="160"/>
      <c r="C40" s="199">
        <f t="shared" si="3"/>
        <v>33.799999999999997</v>
      </c>
      <c r="D40" s="195"/>
      <c r="E40" s="163">
        <v>25580</v>
      </c>
      <c r="F40" s="162">
        <f t="shared" si="2"/>
        <v>12320</v>
      </c>
      <c r="G40" s="164">
        <f t="shared" si="0"/>
        <v>9082</v>
      </c>
      <c r="H40" s="163">
        <v>78</v>
      </c>
    </row>
    <row r="41" spans="1:8" x14ac:dyDescent="0.2">
      <c r="A41" s="181">
        <v>29</v>
      </c>
      <c r="B41" s="160"/>
      <c r="C41" s="199">
        <f t="shared" si="3"/>
        <v>34.19</v>
      </c>
      <c r="D41" s="195"/>
      <c r="E41" s="163">
        <v>25580</v>
      </c>
      <c r="F41" s="162">
        <f t="shared" si="2"/>
        <v>12180</v>
      </c>
      <c r="G41" s="164">
        <f t="shared" si="0"/>
        <v>8978</v>
      </c>
      <c r="H41" s="163">
        <v>78</v>
      </c>
    </row>
    <row r="42" spans="1:8" x14ac:dyDescent="0.2">
      <c r="A42" s="181">
        <v>30</v>
      </c>
      <c r="B42" s="160"/>
      <c r="C42" s="199">
        <f t="shared" si="3"/>
        <v>34.57</v>
      </c>
      <c r="D42" s="195"/>
      <c r="E42" s="163">
        <v>25580</v>
      </c>
      <c r="F42" s="162">
        <f t="shared" si="2"/>
        <v>12047</v>
      </c>
      <c r="G42" s="164">
        <f t="shared" si="0"/>
        <v>8879</v>
      </c>
      <c r="H42" s="163">
        <v>78</v>
      </c>
    </row>
    <row r="43" spans="1:8" x14ac:dyDescent="0.2">
      <c r="A43" s="181">
        <v>31</v>
      </c>
      <c r="B43" s="160"/>
      <c r="C43" s="199">
        <f t="shared" si="3"/>
        <v>34.93</v>
      </c>
      <c r="D43" s="195"/>
      <c r="E43" s="163">
        <v>25580</v>
      </c>
      <c r="F43" s="162">
        <f t="shared" si="2"/>
        <v>11924</v>
      </c>
      <c r="G43" s="164">
        <f t="shared" si="0"/>
        <v>8788</v>
      </c>
      <c r="H43" s="163">
        <v>78</v>
      </c>
    </row>
    <row r="44" spans="1:8" x14ac:dyDescent="0.2">
      <c r="A44" s="181">
        <v>32</v>
      </c>
      <c r="B44" s="160"/>
      <c r="C44" s="199">
        <f t="shared" si="3"/>
        <v>35.29</v>
      </c>
      <c r="D44" s="195"/>
      <c r="E44" s="163">
        <v>25580</v>
      </c>
      <c r="F44" s="162">
        <f t="shared" si="2"/>
        <v>11803</v>
      </c>
      <c r="G44" s="164">
        <f t="shared" si="0"/>
        <v>8698</v>
      </c>
      <c r="H44" s="163">
        <v>78</v>
      </c>
    </row>
    <row r="45" spans="1:8" x14ac:dyDescent="0.2">
      <c r="A45" s="181">
        <v>33</v>
      </c>
      <c r="B45" s="160"/>
      <c r="C45" s="199">
        <f t="shared" si="3"/>
        <v>35.630000000000003</v>
      </c>
      <c r="D45" s="195"/>
      <c r="E45" s="163">
        <v>25580</v>
      </c>
      <c r="F45" s="162">
        <f t="shared" si="2"/>
        <v>11691</v>
      </c>
      <c r="G45" s="164">
        <f t="shared" si="0"/>
        <v>8615</v>
      </c>
      <c r="H45" s="163">
        <v>78</v>
      </c>
    </row>
    <row r="46" spans="1:8" x14ac:dyDescent="0.2">
      <c r="A46" s="181">
        <v>34</v>
      </c>
      <c r="B46" s="160"/>
      <c r="C46" s="199">
        <f t="shared" si="3"/>
        <v>35.96</v>
      </c>
      <c r="D46" s="195"/>
      <c r="E46" s="163">
        <v>25580</v>
      </c>
      <c r="F46" s="162">
        <f t="shared" si="2"/>
        <v>11585</v>
      </c>
      <c r="G46" s="164">
        <f t="shared" si="0"/>
        <v>8536</v>
      </c>
      <c r="H46" s="163">
        <v>78</v>
      </c>
    </row>
    <row r="47" spans="1:8" x14ac:dyDescent="0.2">
      <c r="A47" s="181">
        <v>35</v>
      </c>
      <c r="B47" s="160"/>
      <c r="C47" s="199">
        <f t="shared" si="3"/>
        <v>36.28</v>
      </c>
      <c r="D47" s="195"/>
      <c r="E47" s="163">
        <v>25580</v>
      </c>
      <c r="F47" s="162">
        <f t="shared" si="2"/>
        <v>11483</v>
      </c>
      <c r="G47" s="164">
        <f t="shared" si="0"/>
        <v>8461</v>
      </c>
      <c r="H47" s="163">
        <v>78</v>
      </c>
    </row>
    <row r="48" spans="1:8" x14ac:dyDescent="0.2">
      <c r="A48" s="181">
        <v>36</v>
      </c>
      <c r="B48" s="160"/>
      <c r="C48" s="199">
        <f t="shared" si="3"/>
        <v>36.6</v>
      </c>
      <c r="D48" s="195"/>
      <c r="E48" s="163">
        <v>25580</v>
      </c>
      <c r="F48" s="162">
        <f t="shared" si="2"/>
        <v>11384</v>
      </c>
      <c r="G48" s="164">
        <f t="shared" si="0"/>
        <v>8387</v>
      </c>
      <c r="H48" s="163">
        <v>78</v>
      </c>
    </row>
    <row r="49" spans="1:8" x14ac:dyDescent="0.2">
      <c r="A49" s="181">
        <v>37</v>
      </c>
      <c r="B49" s="160"/>
      <c r="C49" s="199">
        <f t="shared" si="3"/>
        <v>36.9</v>
      </c>
      <c r="D49" s="195"/>
      <c r="E49" s="163">
        <v>25580</v>
      </c>
      <c r="F49" s="162">
        <f t="shared" si="2"/>
        <v>11292</v>
      </c>
      <c r="G49" s="164">
        <f t="shared" si="0"/>
        <v>8319</v>
      </c>
      <c r="H49" s="163">
        <v>78</v>
      </c>
    </row>
    <row r="50" spans="1:8" x14ac:dyDescent="0.2">
      <c r="A50" s="181">
        <v>38</v>
      </c>
      <c r="B50" s="160"/>
      <c r="C50" s="199">
        <f t="shared" si="3"/>
        <v>37.200000000000003</v>
      </c>
      <c r="D50" s="195"/>
      <c r="E50" s="163">
        <v>25580</v>
      </c>
      <c r="F50" s="162">
        <f t="shared" si="2"/>
        <v>11201</v>
      </c>
      <c r="G50" s="164">
        <f t="shared" si="0"/>
        <v>8252</v>
      </c>
      <c r="H50" s="163">
        <v>78</v>
      </c>
    </row>
    <row r="51" spans="1:8" x14ac:dyDescent="0.2">
      <c r="A51" s="181">
        <v>39</v>
      </c>
      <c r="B51" s="160"/>
      <c r="C51" s="199">
        <f t="shared" si="3"/>
        <v>37.49</v>
      </c>
      <c r="D51" s="195"/>
      <c r="E51" s="163">
        <v>25580</v>
      </c>
      <c r="F51" s="162">
        <f t="shared" si="2"/>
        <v>11115</v>
      </c>
      <c r="G51" s="164">
        <f t="shared" si="0"/>
        <v>8188</v>
      </c>
      <c r="H51" s="163">
        <v>78</v>
      </c>
    </row>
    <row r="52" spans="1:8" x14ac:dyDescent="0.2">
      <c r="A52" s="181">
        <v>40</v>
      </c>
      <c r="B52" s="160"/>
      <c r="C52" s="199">
        <f t="shared" si="3"/>
        <v>37.770000000000003</v>
      </c>
      <c r="D52" s="195"/>
      <c r="E52" s="163">
        <v>25580</v>
      </c>
      <c r="F52" s="162">
        <f t="shared" si="2"/>
        <v>11033</v>
      </c>
      <c r="G52" s="164">
        <f t="shared" si="0"/>
        <v>8127</v>
      </c>
      <c r="H52" s="163">
        <v>78</v>
      </c>
    </row>
    <row r="53" spans="1:8" x14ac:dyDescent="0.2">
      <c r="A53" s="181">
        <v>41</v>
      </c>
      <c r="B53" s="160"/>
      <c r="C53" s="199">
        <f t="shared" si="3"/>
        <v>38.049999999999997</v>
      </c>
      <c r="D53" s="195"/>
      <c r="E53" s="163">
        <v>25580</v>
      </c>
      <c r="F53" s="162">
        <f t="shared" si="2"/>
        <v>10953</v>
      </c>
      <c r="G53" s="164">
        <f t="shared" si="0"/>
        <v>8067</v>
      </c>
      <c r="H53" s="163">
        <v>78</v>
      </c>
    </row>
    <row r="54" spans="1:8" x14ac:dyDescent="0.2">
      <c r="A54" s="181">
        <v>42</v>
      </c>
      <c r="B54" s="160"/>
      <c r="C54" s="199">
        <f t="shared" si="3"/>
        <v>38.32</v>
      </c>
      <c r="D54" s="195"/>
      <c r="E54" s="163">
        <v>25580</v>
      </c>
      <c r="F54" s="162">
        <f t="shared" si="2"/>
        <v>10876</v>
      </c>
      <c r="G54" s="164">
        <f t="shared" si="0"/>
        <v>8010</v>
      </c>
      <c r="H54" s="163">
        <v>78</v>
      </c>
    </row>
    <row r="55" spans="1:8" x14ac:dyDescent="0.2">
      <c r="A55" s="181">
        <v>43</v>
      </c>
      <c r="B55" s="160"/>
      <c r="C55" s="199">
        <f t="shared" si="3"/>
        <v>38.58</v>
      </c>
      <c r="D55" s="195"/>
      <c r="E55" s="163">
        <v>25580</v>
      </c>
      <c r="F55" s="162">
        <f t="shared" si="2"/>
        <v>10803</v>
      </c>
      <c r="G55" s="164">
        <f t="shared" si="0"/>
        <v>7956</v>
      </c>
      <c r="H55" s="163">
        <v>78</v>
      </c>
    </row>
    <row r="56" spans="1:8" x14ac:dyDescent="0.2">
      <c r="A56" s="181">
        <v>44</v>
      </c>
      <c r="B56" s="160"/>
      <c r="C56" s="199">
        <f t="shared" si="3"/>
        <v>38.840000000000003</v>
      </c>
      <c r="D56" s="195"/>
      <c r="E56" s="163">
        <v>25580</v>
      </c>
      <c r="F56" s="162">
        <f t="shared" si="2"/>
        <v>10732</v>
      </c>
      <c r="G56" s="164">
        <f t="shared" si="0"/>
        <v>7903</v>
      </c>
      <c r="H56" s="163">
        <v>78</v>
      </c>
    </row>
    <row r="57" spans="1:8" x14ac:dyDescent="0.2">
      <c r="A57" s="181">
        <v>45</v>
      </c>
      <c r="B57" s="160"/>
      <c r="C57" s="199">
        <f t="shared" si="3"/>
        <v>39.090000000000003</v>
      </c>
      <c r="D57" s="195"/>
      <c r="E57" s="163">
        <v>25580</v>
      </c>
      <c r="F57" s="162">
        <f t="shared" si="2"/>
        <v>10663</v>
      </c>
      <c r="G57" s="164">
        <f t="shared" si="0"/>
        <v>7853</v>
      </c>
      <c r="H57" s="163">
        <v>78</v>
      </c>
    </row>
    <row r="58" spans="1:8" x14ac:dyDescent="0.2">
      <c r="A58" s="181">
        <v>46</v>
      </c>
      <c r="B58" s="160"/>
      <c r="C58" s="199">
        <f t="shared" si="3"/>
        <v>39.340000000000003</v>
      </c>
      <c r="D58" s="195"/>
      <c r="E58" s="163">
        <v>25580</v>
      </c>
      <c r="F58" s="162">
        <f t="shared" si="2"/>
        <v>10596</v>
      </c>
      <c r="G58" s="164">
        <f t="shared" si="0"/>
        <v>7803</v>
      </c>
      <c r="H58" s="163">
        <v>78</v>
      </c>
    </row>
    <row r="59" spans="1:8" x14ac:dyDescent="0.2">
      <c r="A59" s="181">
        <v>47</v>
      </c>
      <c r="B59" s="160"/>
      <c r="C59" s="199">
        <f t="shared" si="3"/>
        <v>39.58</v>
      </c>
      <c r="D59" s="195"/>
      <c r="E59" s="163">
        <v>25580</v>
      </c>
      <c r="F59" s="162">
        <f t="shared" si="2"/>
        <v>10532</v>
      </c>
      <c r="G59" s="164">
        <f t="shared" si="0"/>
        <v>7755</v>
      </c>
      <c r="H59" s="163">
        <v>78</v>
      </c>
    </row>
    <row r="60" spans="1:8" x14ac:dyDescent="0.2">
      <c r="A60" s="181">
        <v>48</v>
      </c>
      <c r="B60" s="160"/>
      <c r="C60" s="199">
        <f t="shared" si="3"/>
        <v>39.81</v>
      </c>
      <c r="D60" s="195"/>
      <c r="E60" s="163">
        <v>25580</v>
      </c>
      <c r="F60" s="162">
        <f t="shared" si="2"/>
        <v>10472</v>
      </c>
      <c r="G60" s="164">
        <f t="shared" si="0"/>
        <v>7711</v>
      </c>
      <c r="H60" s="163">
        <v>78</v>
      </c>
    </row>
    <row r="61" spans="1:8" x14ac:dyDescent="0.2">
      <c r="A61" s="181">
        <v>49</v>
      </c>
      <c r="B61" s="160"/>
      <c r="C61" s="199">
        <f t="shared" si="3"/>
        <v>40.04</v>
      </c>
      <c r="D61" s="195"/>
      <c r="E61" s="163">
        <v>25580</v>
      </c>
      <c r="F61" s="162">
        <f t="shared" si="2"/>
        <v>10412</v>
      </c>
      <c r="G61" s="164">
        <f t="shared" si="0"/>
        <v>7666</v>
      </c>
      <c r="H61" s="163">
        <v>78</v>
      </c>
    </row>
    <row r="62" spans="1:8" x14ac:dyDescent="0.2">
      <c r="A62" s="181">
        <v>50</v>
      </c>
      <c r="B62" s="160"/>
      <c r="C62" s="199">
        <f t="shared" si="3"/>
        <v>40.270000000000003</v>
      </c>
      <c r="D62" s="195"/>
      <c r="E62" s="163">
        <v>25580</v>
      </c>
      <c r="F62" s="162">
        <f t="shared" si="2"/>
        <v>10353</v>
      </c>
      <c r="G62" s="164">
        <f t="shared" si="0"/>
        <v>7623</v>
      </c>
      <c r="H62" s="163">
        <v>78</v>
      </c>
    </row>
    <row r="63" spans="1:8" x14ac:dyDescent="0.2">
      <c r="A63" s="181">
        <v>51</v>
      </c>
      <c r="B63" s="160"/>
      <c r="C63" s="199">
        <f t="shared" si="3"/>
        <v>40.49</v>
      </c>
      <c r="D63" s="195"/>
      <c r="E63" s="163">
        <v>25580</v>
      </c>
      <c r="F63" s="162">
        <f t="shared" si="2"/>
        <v>10297</v>
      </c>
      <c r="G63" s="164">
        <f t="shared" si="0"/>
        <v>7581</v>
      </c>
      <c r="H63" s="163">
        <v>78</v>
      </c>
    </row>
    <row r="64" spans="1:8" x14ac:dyDescent="0.2">
      <c r="A64" s="181">
        <v>52</v>
      </c>
      <c r="B64" s="160"/>
      <c r="C64" s="199">
        <f t="shared" si="3"/>
        <v>40.71</v>
      </c>
      <c r="D64" s="195"/>
      <c r="E64" s="163">
        <v>25580</v>
      </c>
      <c r="F64" s="162">
        <f t="shared" si="2"/>
        <v>10242</v>
      </c>
      <c r="G64" s="164">
        <f t="shared" si="0"/>
        <v>7540</v>
      </c>
      <c r="H64" s="163">
        <v>78</v>
      </c>
    </row>
    <row r="65" spans="1:8" x14ac:dyDescent="0.2">
      <c r="A65" s="181">
        <v>53</v>
      </c>
      <c r="B65" s="160"/>
      <c r="C65" s="199">
        <f t="shared" si="3"/>
        <v>40.93</v>
      </c>
      <c r="D65" s="195"/>
      <c r="E65" s="163">
        <v>25580</v>
      </c>
      <c r="F65" s="162">
        <f t="shared" si="2"/>
        <v>10188</v>
      </c>
      <c r="G65" s="164">
        <f t="shared" si="0"/>
        <v>7500</v>
      </c>
      <c r="H65" s="163">
        <v>78</v>
      </c>
    </row>
    <row r="66" spans="1:8" x14ac:dyDescent="0.2">
      <c r="A66" s="181">
        <v>54</v>
      </c>
      <c r="B66" s="160"/>
      <c r="C66" s="199">
        <f t="shared" si="3"/>
        <v>41.14</v>
      </c>
      <c r="D66" s="195"/>
      <c r="E66" s="163">
        <v>25580</v>
      </c>
      <c r="F66" s="162">
        <f t="shared" si="2"/>
        <v>10136</v>
      </c>
      <c r="G66" s="164">
        <f t="shared" si="0"/>
        <v>7461</v>
      </c>
      <c r="H66" s="163">
        <v>78</v>
      </c>
    </row>
    <row r="67" spans="1:8" x14ac:dyDescent="0.2">
      <c r="A67" s="181">
        <v>55</v>
      </c>
      <c r="B67" s="160"/>
      <c r="C67" s="199">
        <f t="shared" si="3"/>
        <v>41.34</v>
      </c>
      <c r="D67" s="195"/>
      <c r="E67" s="163">
        <v>25580</v>
      </c>
      <c r="F67" s="162">
        <f t="shared" si="2"/>
        <v>10087</v>
      </c>
      <c r="G67" s="164">
        <f t="shared" si="0"/>
        <v>7425</v>
      </c>
      <c r="H67" s="163">
        <v>78</v>
      </c>
    </row>
    <row r="68" spans="1:8" x14ac:dyDescent="0.2">
      <c r="A68" s="181">
        <v>56</v>
      </c>
      <c r="B68" s="160"/>
      <c r="C68" s="199">
        <f t="shared" si="3"/>
        <v>41.55</v>
      </c>
      <c r="D68" s="195"/>
      <c r="E68" s="163">
        <v>25580</v>
      </c>
      <c r="F68" s="162">
        <f t="shared" si="2"/>
        <v>10037</v>
      </c>
      <c r="G68" s="164">
        <f t="shared" si="0"/>
        <v>7388</v>
      </c>
      <c r="H68" s="163">
        <v>78</v>
      </c>
    </row>
    <row r="69" spans="1:8" x14ac:dyDescent="0.2">
      <c r="A69" s="181">
        <v>57</v>
      </c>
      <c r="B69" s="160"/>
      <c r="C69" s="199">
        <f t="shared" si="3"/>
        <v>41.75</v>
      </c>
      <c r="D69" s="195"/>
      <c r="E69" s="163">
        <v>25580</v>
      </c>
      <c r="F69" s="162">
        <f t="shared" si="2"/>
        <v>9989</v>
      </c>
      <c r="G69" s="164">
        <f t="shared" si="0"/>
        <v>7352</v>
      </c>
      <c r="H69" s="163">
        <v>78</v>
      </c>
    </row>
    <row r="70" spans="1:8" x14ac:dyDescent="0.2">
      <c r="A70" s="181">
        <v>58</v>
      </c>
      <c r="B70" s="160"/>
      <c r="C70" s="199">
        <f t="shared" si="3"/>
        <v>41.94</v>
      </c>
      <c r="D70" s="195"/>
      <c r="E70" s="163">
        <v>25580</v>
      </c>
      <c r="F70" s="162">
        <f t="shared" si="2"/>
        <v>9944</v>
      </c>
      <c r="G70" s="164">
        <f t="shared" si="0"/>
        <v>7319</v>
      </c>
      <c r="H70" s="163">
        <v>78</v>
      </c>
    </row>
    <row r="71" spans="1:8" x14ac:dyDescent="0.2">
      <c r="A71" s="181">
        <v>59</v>
      </c>
      <c r="B71" s="160"/>
      <c r="C71" s="199">
        <f t="shared" si="3"/>
        <v>42.13</v>
      </c>
      <c r="D71" s="195"/>
      <c r="E71" s="163">
        <v>25580</v>
      </c>
      <c r="F71" s="162">
        <f t="shared" si="2"/>
        <v>9900</v>
      </c>
      <c r="G71" s="164">
        <f t="shared" si="0"/>
        <v>7286</v>
      </c>
      <c r="H71" s="163">
        <v>78</v>
      </c>
    </row>
    <row r="72" spans="1:8" x14ac:dyDescent="0.2">
      <c r="A72" s="181">
        <v>60</v>
      </c>
      <c r="B72" s="160"/>
      <c r="C72" s="199">
        <f t="shared" si="3"/>
        <v>42.32</v>
      </c>
      <c r="D72" s="195"/>
      <c r="E72" s="163">
        <v>25580</v>
      </c>
      <c r="F72" s="162">
        <f t="shared" si="2"/>
        <v>9855</v>
      </c>
      <c r="G72" s="164">
        <f t="shared" si="0"/>
        <v>7253</v>
      </c>
      <c r="H72" s="163">
        <v>78</v>
      </c>
    </row>
    <row r="73" spans="1:8" x14ac:dyDescent="0.2">
      <c r="A73" s="181">
        <v>61</v>
      </c>
      <c r="B73" s="160"/>
      <c r="C73" s="199">
        <f t="shared" si="3"/>
        <v>42.51</v>
      </c>
      <c r="D73" s="195"/>
      <c r="E73" s="163">
        <v>25580</v>
      </c>
      <c r="F73" s="162">
        <f t="shared" si="2"/>
        <v>9812</v>
      </c>
      <c r="G73" s="164">
        <f t="shared" si="0"/>
        <v>7221</v>
      </c>
      <c r="H73" s="163">
        <v>78</v>
      </c>
    </row>
    <row r="74" spans="1:8" x14ac:dyDescent="0.2">
      <c r="A74" s="181">
        <v>62</v>
      </c>
      <c r="B74" s="160"/>
      <c r="C74" s="199">
        <f t="shared" si="3"/>
        <v>42.69</v>
      </c>
      <c r="D74" s="195"/>
      <c r="E74" s="163">
        <v>25580</v>
      </c>
      <c r="F74" s="162">
        <f t="shared" si="2"/>
        <v>9771</v>
      </c>
      <c r="G74" s="164">
        <f t="shared" si="0"/>
        <v>7190</v>
      </c>
      <c r="H74" s="163">
        <v>78</v>
      </c>
    </row>
    <row r="75" spans="1:8" x14ac:dyDescent="0.2">
      <c r="A75" s="181">
        <v>63</v>
      </c>
      <c r="B75" s="160"/>
      <c r="C75" s="199">
        <f t="shared" si="3"/>
        <v>42.88</v>
      </c>
      <c r="D75" s="195"/>
      <c r="E75" s="163">
        <v>25580</v>
      </c>
      <c r="F75" s="162">
        <f t="shared" si="2"/>
        <v>9728</v>
      </c>
      <c r="G75" s="164">
        <f t="shared" si="0"/>
        <v>7159</v>
      </c>
      <c r="H75" s="163">
        <v>78</v>
      </c>
    </row>
    <row r="76" spans="1:8" x14ac:dyDescent="0.2">
      <c r="A76" s="181">
        <v>64</v>
      </c>
      <c r="B76" s="160"/>
      <c r="C76" s="199">
        <f t="shared" si="3"/>
        <v>43.05</v>
      </c>
      <c r="D76" s="195"/>
      <c r="E76" s="163">
        <v>25580</v>
      </c>
      <c r="F76" s="162">
        <f t="shared" si="2"/>
        <v>9690</v>
      </c>
      <c r="G76" s="164">
        <f t="shared" si="0"/>
        <v>7130</v>
      </c>
      <c r="H76" s="163">
        <v>78</v>
      </c>
    </row>
    <row r="77" spans="1:8" x14ac:dyDescent="0.2">
      <c r="A77" s="181">
        <v>65</v>
      </c>
      <c r="B77" s="160"/>
      <c r="C77" s="199">
        <f t="shared" si="3"/>
        <v>43.23</v>
      </c>
      <c r="D77" s="195"/>
      <c r="E77" s="163">
        <v>25580</v>
      </c>
      <c r="F77" s="162">
        <f t="shared" si="2"/>
        <v>9650</v>
      </c>
      <c r="G77" s="164">
        <f t="shared" ref="G77:G140" si="4">ROUND(12*(1/C77*E77),0)</f>
        <v>7101</v>
      </c>
      <c r="H77" s="163">
        <v>78</v>
      </c>
    </row>
    <row r="78" spans="1:8" x14ac:dyDescent="0.2">
      <c r="A78" s="181">
        <v>66</v>
      </c>
      <c r="B78" s="160"/>
      <c r="C78" s="199">
        <f t="shared" si="3"/>
        <v>43.4</v>
      </c>
      <c r="D78" s="195"/>
      <c r="E78" s="163">
        <v>25580</v>
      </c>
      <c r="F78" s="162">
        <f t="shared" si="2"/>
        <v>9612</v>
      </c>
      <c r="G78" s="164">
        <f t="shared" si="4"/>
        <v>7073</v>
      </c>
      <c r="H78" s="163">
        <v>78</v>
      </c>
    </row>
    <row r="79" spans="1:8" x14ac:dyDescent="0.2">
      <c r="A79" s="181">
        <v>67</v>
      </c>
      <c r="B79" s="160"/>
      <c r="C79" s="199">
        <f t="shared" si="3"/>
        <v>43.57</v>
      </c>
      <c r="D79" s="195"/>
      <c r="E79" s="163">
        <v>25580</v>
      </c>
      <c r="F79" s="162">
        <f t="shared" si="2"/>
        <v>9575</v>
      </c>
      <c r="G79" s="164">
        <f t="shared" si="4"/>
        <v>7045</v>
      </c>
      <c r="H79" s="163">
        <v>78</v>
      </c>
    </row>
    <row r="80" spans="1:8" x14ac:dyDescent="0.2">
      <c r="A80" s="181">
        <v>68</v>
      </c>
      <c r="B80" s="160"/>
      <c r="C80" s="199">
        <f t="shared" si="3"/>
        <v>43.74</v>
      </c>
      <c r="D80" s="195"/>
      <c r="E80" s="163">
        <v>25580</v>
      </c>
      <c r="F80" s="162">
        <f t="shared" ref="F80:F143" si="5">ROUND(12*1.348*(1/C80*E80)+H80,0)</f>
        <v>9538</v>
      </c>
      <c r="G80" s="164">
        <f t="shared" si="4"/>
        <v>7018</v>
      </c>
      <c r="H80" s="163">
        <v>78</v>
      </c>
    </row>
    <row r="81" spans="1:8" x14ac:dyDescent="0.2">
      <c r="A81" s="181">
        <v>69</v>
      </c>
      <c r="B81" s="160"/>
      <c r="C81" s="199">
        <f t="shared" si="3"/>
        <v>43.91</v>
      </c>
      <c r="D81" s="195"/>
      <c r="E81" s="163">
        <v>25580</v>
      </c>
      <c r="F81" s="162">
        <f t="shared" si="5"/>
        <v>9501</v>
      </c>
      <c r="G81" s="164">
        <f t="shared" si="4"/>
        <v>6991</v>
      </c>
      <c r="H81" s="163">
        <v>78</v>
      </c>
    </row>
    <row r="82" spans="1:8" x14ac:dyDescent="0.2">
      <c r="A82" s="181">
        <v>70</v>
      </c>
      <c r="B82" s="160"/>
      <c r="C82" s="199">
        <f t="shared" si="3"/>
        <v>44.07</v>
      </c>
      <c r="D82" s="195"/>
      <c r="E82" s="163">
        <v>25580</v>
      </c>
      <c r="F82" s="162">
        <f t="shared" si="5"/>
        <v>9467</v>
      </c>
      <c r="G82" s="164">
        <f t="shared" si="4"/>
        <v>6965</v>
      </c>
      <c r="H82" s="163">
        <v>78</v>
      </c>
    </row>
    <row r="83" spans="1:8" x14ac:dyDescent="0.2">
      <c r="A83" s="181">
        <v>71</v>
      </c>
      <c r="B83" s="160"/>
      <c r="C83" s="199">
        <f t="shared" si="3"/>
        <v>44.23</v>
      </c>
      <c r="D83" s="195"/>
      <c r="E83" s="163">
        <v>25580</v>
      </c>
      <c r="F83" s="162">
        <f t="shared" si="5"/>
        <v>9433</v>
      </c>
      <c r="G83" s="164">
        <f t="shared" si="4"/>
        <v>6940</v>
      </c>
      <c r="H83" s="163">
        <v>78</v>
      </c>
    </row>
    <row r="84" spans="1:8" x14ac:dyDescent="0.2">
      <c r="A84" s="181">
        <v>72</v>
      </c>
      <c r="B84" s="160"/>
      <c r="C84" s="199">
        <f t="shared" si="3"/>
        <v>44.39</v>
      </c>
      <c r="D84" s="195"/>
      <c r="E84" s="163">
        <v>25580</v>
      </c>
      <c r="F84" s="162">
        <f t="shared" si="5"/>
        <v>9400</v>
      </c>
      <c r="G84" s="164">
        <f t="shared" si="4"/>
        <v>6915</v>
      </c>
      <c r="H84" s="163">
        <v>78</v>
      </c>
    </row>
    <row r="85" spans="1:8" x14ac:dyDescent="0.2">
      <c r="A85" s="181">
        <v>73</v>
      </c>
      <c r="B85" s="160"/>
      <c r="C85" s="199">
        <f t="shared" si="3"/>
        <v>44.55</v>
      </c>
      <c r="D85" s="195"/>
      <c r="E85" s="163">
        <v>25580</v>
      </c>
      <c r="F85" s="162">
        <f t="shared" si="5"/>
        <v>9366</v>
      </c>
      <c r="G85" s="164">
        <f t="shared" si="4"/>
        <v>6890</v>
      </c>
      <c r="H85" s="163">
        <v>78</v>
      </c>
    </row>
    <row r="86" spans="1:8" x14ac:dyDescent="0.2">
      <c r="A86" s="181">
        <v>74</v>
      </c>
      <c r="B86" s="160"/>
      <c r="C86" s="199">
        <f t="shared" si="3"/>
        <v>44.7</v>
      </c>
      <c r="D86" s="195"/>
      <c r="E86" s="163">
        <v>25580</v>
      </c>
      <c r="F86" s="162">
        <f t="shared" si="5"/>
        <v>9335</v>
      </c>
      <c r="G86" s="164">
        <f t="shared" si="4"/>
        <v>6867</v>
      </c>
      <c r="H86" s="163">
        <v>78</v>
      </c>
    </row>
    <row r="87" spans="1:8" x14ac:dyDescent="0.2">
      <c r="A87" s="181">
        <v>75</v>
      </c>
      <c r="B87" s="160"/>
      <c r="C87" s="199">
        <f t="shared" si="3"/>
        <v>44.86</v>
      </c>
      <c r="D87" s="195"/>
      <c r="E87" s="163">
        <v>25580</v>
      </c>
      <c r="F87" s="162">
        <f t="shared" si="5"/>
        <v>9302</v>
      </c>
      <c r="G87" s="164">
        <f t="shared" si="4"/>
        <v>6843</v>
      </c>
      <c r="H87" s="163">
        <v>78</v>
      </c>
    </row>
    <row r="88" spans="1:8" x14ac:dyDescent="0.2">
      <c r="A88" s="181">
        <v>76</v>
      </c>
      <c r="B88" s="160"/>
      <c r="C88" s="199">
        <f t="shared" si="3"/>
        <v>45.01</v>
      </c>
      <c r="D88" s="195"/>
      <c r="E88" s="163">
        <v>25580</v>
      </c>
      <c r="F88" s="162">
        <f t="shared" si="5"/>
        <v>9271</v>
      </c>
      <c r="G88" s="164">
        <f t="shared" si="4"/>
        <v>6820</v>
      </c>
      <c r="H88" s="163">
        <v>78</v>
      </c>
    </row>
    <row r="89" spans="1:8" x14ac:dyDescent="0.2">
      <c r="A89" s="181">
        <v>77</v>
      </c>
      <c r="B89" s="160"/>
      <c r="C89" s="199">
        <f t="shared" si="3"/>
        <v>45.16</v>
      </c>
      <c r="D89" s="195"/>
      <c r="E89" s="163">
        <v>25580</v>
      </c>
      <c r="F89" s="162">
        <f t="shared" si="5"/>
        <v>9241</v>
      </c>
      <c r="G89" s="164">
        <f t="shared" si="4"/>
        <v>6797</v>
      </c>
      <c r="H89" s="163">
        <v>78</v>
      </c>
    </row>
    <row r="90" spans="1:8" x14ac:dyDescent="0.2">
      <c r="A90" s="181">
        <v>78</v>
      </c>
      <c r="B90" s="160"/>
      <c r="C90" s="199">
        <f t="shared" si="3"/>
        <v>45.3</v>
      </c>
      <c r="D90" s="195"/>
      <c r="E90" s="163">
        <v>25580</v>
      </c>
      <c r="F90" s="162">
        <f t="shared" si="5"/>
        <v>9212</v>
      </c>
      <c r="G90" s="164">
        <f t="shared" si="4"/>
        <v>6776</v>
      </c>
      <c r="H90" s="163">
        <v>78</v>
      </c>
    </row>
    <row r="91" spans="1:8" x14ac:dyDescent="0.2">
      <c r="A91" s="181">
        <v>79</v>
      </c>
      <c r="B91" s="160"/>
      <c r="C91" s="199">
        <f t="shared" si="3"/>
        <v>45.45</v>
      </c>
      <c r="D91" s="195"/>
      <c r="E91" s="163">
        <v>25580</v>
      </c>
      <c r="F91" s="162">
        <f t="shared" si="5"/>
        <v>9182</v>
      </c>
      <c r="G91" s="164">
        <f t="shared" si="4"/>
        <v>6754</v>
      </c>
      <c r="H91" s="163">
        <v>78</v>
      </c>
    </row>
    <row r="92" spans="1:8" x14ac:dyDescent="0.2">
      <c r="A92" s="181">
        <v>80</v>
      </c>
      <c r="B92" s="160"/>
      <c r="C92" s="199">
        <f t="shared" si="3"/>
        <v>45.59</v>
      </c>
      <c r="D92" s="195"/>
      <c r="E92" s="163">
        <v>25580</v>
      </c>
      <c r="F92" s="162">
        <f t="shared" si="5"/>
        <v>9154</v>
      </c>
      <c r="G92" s="164">
        <f t="shared" si="4"/>
        <v>6733</v>
      </c>
      <c r="H92" s="163">
        <v>78</v>
      </c>
    </row>
    <row r="93" spans="1:8" x14ac:dyDescent="0.2">
      <c r="A93" s="181">
        <v>81</v>
      </c>
      <c r="B93" s="160"/>
      <c r="C93" s="199">
        <f t="shared" si="3"/>
        <v>45.74</v>
      </c>
      <c r="D93" s="195"/>
      <c r="E93" s="163">
        <v>25580</v>
      </c>
      <c r="F93" s="162">
        <f t="shared" si="5"/>
        <v>9124</v>
      </c>
      <c r="G93" s="164">
        <f t="shared" si="4"/>
        <v>6711</v>
      </c>
      <c r="H93" s="163">
        <v>78</v>
      </c>
    </row>
    <row r="94" spans="1:8" x14ac:dyDescent="0.2">
      <c r="A94" s="181">
        <v>82</v>
      </c>
      <c r="B94" s="160"/>
      <c r="C94" s="199">
        <f t="shared" si="3"/>
        <v>45.88</v>
      </c>
      <c r="D94" s="195"/>
      <c r="E94" s="163">
        <v>25580</v>
      </c>
      <c r="F94" s="162">
        <f t="shared" si="5"/>
        <v>9097</v>
      </c>
      <c r="G94" s="164">
        <f t="shared" si="4"/>
        <v>6690</v>
      </c>
      <c r="H94" s="163">
        <v>78</v>
      </c>
    </row>
    <row r="95" spans="1:8" x14ac:dyDescent="0.2">
      <c r="A95" s="181">
        <v>83</v>
      </c>
      <c r="B95" s="160"/>
      <c r="C95" s="199">
        <f t="shared" si="3"/>
        <v>46.01</v>
      </c>
      <c r="D95" s="195"/>
      <c r="E95" s="163">
        <v>25580</v>
      </c>
      <c r="F95" s="162">
        <f t="shared" si="5"/>
        <v>9071</v>
      </c>
      <c r="G95" s="164">
        <f t="shared" si="4"/>
        <v>6672</v>
      </c>
      <c r="H95" s="163">
        <v>78</v>
      </c>
    </row>
    <row r="96" spans="1:8" x14ac:dyDescent="0.2">
      <c r="A96" s="181">
        <v>84</v>
      </c>
      <c r="B96" s="160"/>
      <c r="C96" s="199">
        <f t="shared" si="3"/>
        <v>46.15</v>
      </c>
      <c r="D96" s="195"/>
      <c r="E96" s="163">
        <v>25580</v>
      </c>
      <c r="F96" s="162">
        <f t="shared" si="5"/>
        <v>9044</v>
      </c>
      <c r="G96" s="164">
        <f t="shared" si="4"/>
        <v>6651</v>
      </c>
      <c r="H96" s="163">
        <v>78</v>
      </c>
    </row>
    <row r="97" spans="1:8" x14ac:dyDescent="0.2">
      <c r="A97" s="181">
        <v>85</v>
      </c>
      <c r="B97" s="160"/>
      <c r="C97" s="199">
        <f t="shared" si="3"/>
        <v>46.29</v>
      </c>
      <c r="D97" s="195"/>
      <c r="E97" s="163">
        <v>25580</v>
      </c>
      <c r="F97" s="162">
        <f t="shared" si="5"/>
        <v>9017</v>
      </c>
      <c r="G97" s="164">
        <f t="shared" si="4"/>
        <v>6631</v>
      </c>
      <c r="H97" s="163">
        <v>78</v>
      </c>
    </row>
    <row r="98" spans="1:8" x14ac:dyDescent="0.2">
      <c r="A98" s="181">
        <v>86</v>
      </c>
      <c r="B98" s="160"/>
      <c r="C98" s="199">
        <f t="shared" si="3"/>
        <v>46.42</v>
      </c>
      <c r="D98" s="195"/>
      <c r="E98" s="163">
        <v>25580</v>
      </c>
      <c r="F98" s="162">
        <f t="shared" si="5"/>
        <v>8992</v>
      </c>
      <c r="G98" s="164">
        <f t="shared" si="4"/>
        <v>6613</v>
      </c>
      <c r="H98" s="163">
        <v>78</v>
      </c>
    </row>
    <row r="99" spans="1:8" x14ac:dyDescent="0.2">
      <c r="A99" s="181">
        <v>87</v>
      </c>
      <c r="B99" s="160"/>
      <c r="C99" s="199">
        <f t="shared" ref="C99:C162" si="6">ROUND(10.899*LN(A99)+A99/150-2.7,2)</f>
        <v>46.55</v>
      </c>
      <c r="D99" s="195"/>
      <c r="E99" s="163">
        <v>25580</v>
      </c>
      <c r="F99" s="162">
        <f t="shared" si="5"/>
        <v>8967</v>
      </c>
      <c r="G99" s="164">
        <f t="shared" si="4"/>
        <v>6594</v>
      </c>
      <c r="H99" s="163">
        <v>78</v>
      </c>
    </row>
    <row r="100" spans="1:8" x14ac:dyDescent="0.2">
      <c r="A100" s="181">
        <v>88</v>
      </c>
      <c r="B100" s="160"/>
      <c r="C100" s="199">
        <f t="shared" si="6"/>
        <v>46.69</v>
      </c>
      <c r="D100" s="195"/>
      <c r="E100" s="163">
        <v>25580</v>
      </c>
      <c r="F100" s="162">
        <f t="shared" si="5"/>
        <v>8940</v>
      </c>
      <c r="G100" s="164">
        <f t="shared" si="4"/>
        <v>6574</v>
      </c>
      <c r="H100" s="163">
        <v>78</v>
      </c>
    </row>
    <row r="101" spans="1:8" x14ac:dyDescent="0.2">
      <c r="A101" s="181">
        <v>89</v>
      </c>
      <c r="B101" s="160"/>
      <c r="C101" s="199">
        <f t="shared" si="6"/>
        <v>46.81</v>
      </c>
      <c r="D101" s="195"/>
      <c r="E101" s="163">
        <v>25580</v>
      </c>
      <c r="F101" s="162">
        <f t="shared" si="5"/>
        <v>8918</v>
      </c>
      <c r="G101" s="164">
        <f t="shared" si="4"/>
        <v>6558</v>
      </c>
      <c r="H101" s="163">
        <v>78</v>
      </c>
    </row>
    <row r="102" spans="1:8" x14ac:dyDescent="0.2">
      <c r="A102" s="181">
        <v>90</v>
      </c>
      <c r="B102" s="160"/>
      <c r="C102" s="199">
        <f t="shared" si="6"/>
        <v>46.94</v>
      </c>
      <c r="D102" s="195"/>
      <c r="E102" s="163">
        <v>25580</v>
      </c>
      <c r="F102" s="162">
        <f t="shared" si="5"/>
        <v>8893</v>
      </c>
      <c r="G102" s="164">
        <f t="shared" si="4"/>
        <v>6539</v>
      </c>
      <c r="H102" s="163">
        <v>78</v>
      </c>
    </row>
    <row r="103" spans="1:8" x14ac:dyDescent="0.2">
      <c r="A103" s="181">
        <v>91</v>
      </c>
      <c r="B103" s="160"/>
      <c r="C103" s="199">
        <f t="shared" si="6"/>
        <v>47.07</v>
      </c>
      <c r="D103" s="195"/>
      <c r="E103" s="163">
        <v>25580</v>
      </c>
      <c r="F103" s="162">
        <f t="shared" si="5"/>
        <v>8869</v>
      </c>
      <c r="G103" s="164">
        <f t="shared" si="4"/>
        <v>6521</v>
      </c>
      <c r="H103" s="163">
        <v>78</v>
      </c>
    </row>
    <row r="104" spans="1:8" x14ac:dyDescent="0.2">
      <c r="A104" s="181">
        <v>92</v>
      </c>
      <c r="B104" s="160"/>
      <c r="C104" s="199">
        <f t="shared" si="6"/>
        <v>47.2</v>
      </c>
      <c r="D104" s="195"/>
      <c r="E104" s="163">
        <v>25580</v>
      </c>
      <c r="F104" s="162">
        <f t="shared" si="5"/>
        <v>8845</v>
      </c>
      <c r="G104" s="164">
        <f t="shared" si="4"/>
        <v>6503</v>
      </c>
      <c r="H104" s="163">
        <v>78</v>
      </c>
    </row>
    <row r="105" spans="1:8" x14ac:dyDescent="0.2">
      <c r="A105" s="181">
        <v>93</v>
      </c>
      <c r="B105" s="160"/>
      <c r="C105" s="199">
        <f t="shared" si="6"/>
        <v>47.32</v>
      </c>
      <c r="D105" s="195"/>
      <c r="E105" s="163">
        <v>25580</v>
      </c>
      <c r="F105" s="162">
        <f t="shared" si="5"/>
        <v>8822</v>
      </c>
      <c r="G105" s="164">
        <f t="shared" si="4"/>
        <v>6487</v>
      </c>
      <c r="H105" s="163">
        <v>78</v>
      </c>
    </row>
    <row r="106" spans="1:8" x14ac:dyDescent="0.2">
      <c r="A106" s="181">
        <v>94</v>
      </c>
      <c r="B106" s="160"/>
      <c r="C106" s="199">
        <f t="shared" si="6"/>
        <v>47.44</v>
      </c>
      <c r="D106" s="195"/>
      <c r="E106" s="163">
        <v>25580</v>
      </c>
      <c r="F106" s="162">
        <f t="shared" si="5"/>
        <v>8800</v>
      </c>
      <c r="G106" s="164">
        <f t="shared" si="4"/>
        <v>6470</v>
      </c>
      <c r="H106" s="163">
        <v>78</v>
      </c>
    </row>
    <row r="107" spans="1:8" x14ac:dyDescent="0.2">
      <c r="A107" s="181">
        <v>95</v>
      </c>
      <c r="B107" s="160"/>
      <c r="C107" s="199">
        <f t="shared" si="6"/>
        <v>47.57</v>
      </c>
      <c r="D107" s="195"/>
      <c r="E107" s="163">
        <v>25580</v>
      </c>
      <c r="F107" s="162">
        <f t="shared" si="5"/>
        <v>8776</v>
      </c>
      <c r="G107" s="164">
        <f t="shared" si="4"/>
        <v>6453</v>
      </c>
      <c r="H107" s="163">
        <v>78</v>
      </c>
    </row>
    <row r="108" spans="1:8" x14ac:dyDescent="0.2">
      <c r="A108" s="181">
        <v>96</v>
      </c>
      <c r="B108" s="160"/>
      <c r="C108" s="199">
        <f t="shared" si="6"/>
        <v>47.69</v>
      </c>
      <c r="D108" s="195"/>
      <c r="E108" s="163">
        <v>25580</v>
      </c>
      <c r="F108" s="162">
        <f t="shared" si="5"/>
        <v>8754</v>
      </c>
      <c r="G108" s="164">
        <f t="shared" si="4"/>
        <v>6437</v>
      </c>
      <c r="H108" s="163">
        <v>78</v>
      </c>
    </row>
    <row r="109" spans="1:8" x14ac:dyDescent="0.2">
      <c r="A109" s="181">
        <v>97</v>
      </c>
      <c r="B109" s="160"/>
      <c r="C109" s="199">
        <f t="shared" si="6"/>
        <v>47.81</v>
      </c>
      <c r="D109" s="195"/>
      <c r="E109" s="163">
        <v>25580</v>
      </c>
      <c r="F109" s="162">
        <f t="shared" si="5"/>
        <v>8733</v>
      </c>
      <c r="G109" s="164">
        <f t="shared" si="4"/>
        <v>6420</v>
      </c>
      <c r="H109" s="163">
        <v>78</v>
      </c>
    </row>
    <row r="110" spans="1:8" x14ac:dyDescent="0.2">
      <c r="A110" s="181">
        <v>98</v>
      </c>
      <c r="B110" s="160"/>
      <c r="C110" s="199">
        <f t="shared" si="6"/>
        <v>47.92</v>
      </c>
      <c r="D110" s="195"/>
      <c r="E110" s="163">
        <v>25580</v>
      </c>
      <c r="F110" s="162">
        <f t="shared" si="5"/>
        <v>8713</v>
      </c>
      <c r="G110" s="164">
        <f t="shared" si="4"/>
        <v>6406</v>
      </c>
      <c r="H110" s="163">
        <v>78</v>
      </c>
    </row>
    <row r="111" spans="1:8" x14ac:dyDescent="0.2">
      <c r="A111" s="181">
        <v>99</v>
      </c>
      <c r="B111" s="160"/>
      <c r="C111" s="199">
        <f t="shared" si="6"/>
        <v>48.04</v>
      </c>
      <c r="D111" s="195"/>
      <c r="E111" s="163">
        <v>25580</v>
      </c>
      <c r="F111" s="162">
        <f t="shared" si="5"/>
        <v>8691</v>
      </c>
      <c r="G111" s="164">
        <f t="shared" si="4"/>
        <v>6390</v>
      </c>
      <c r="H111" s="163">
        <v>78</v>
      </c>
    </row>
    <row r="112" spans="1:8" x14ac:dyDescent="0.2">
      <c r="A112" s="181">
        <v>100</v>
      </c>
      <c r="B112" s="160"/>
      <c r="C112" s="199">
        <f t="shared" si="6"/>
        <v>48.16</v>
      </c>
      <c r="D112" s="195"/>
      <c r="E112" s="163">
        <v>25580</v>
      </c>
      <c r="F112" s="162">
        <f t="shared" si="5"/>
        <v>8670</v>
      </c>
      <c r="G112" s="164">
        <f t="shared" si="4"/>
        <v>6374</v>
      </c>
      <c r="H112" s="163">
        <v>78</v>
      </c>
    </row>
    <row r="113" spans="1:8" x14ac:dyDescent="0.2">
      <c r="A113" s="181">
        <v>101</v>
      </c>
      <c r="B113" s="160"/>
      <c r="C113" s="199">
        <f t="shared" si="6"/>
        <v>48.27</v>
      </c>
      <c r="D113" s="195"/>
      <c r="E113" s="163">
        <v>25580</v>
      </c>
      <c r="F113" s="162">
        <f t="shared" si="5"/>
        <v>8650</v>
      </c>
      <c r="G113" s="164">
        <f t="shared" si="4"/>
        <v>6359</v>
      </c>
      <c r="H113" s="163">
        <v>78</v>
      </c>
    </row>
    <row r="114" spans="1:8" x14ac:dyDescent="0.2">
      <c r="A114" s="181">
        <v>102</v>
      </c>
      <c r="B114" s="160"/>
      <c r="C114" s="199">
        <f t="shared" si="6"/>
        <v>48.39</v>
      </c>
      <c r="D114" s="195"/>
      <c r="E114" s="163">
        <v>25580</v>
      </c>
      <c r="F114" s="162">
        <f t="shared" si="5"/>
        <v>8629</v>
      </c>
      <c r="G114" s="164">
        <f t="shared" si="4"/>
        <v>6343</v>
      </c>
      <c r="H114" s="163">
        <v>78</v>
      </c>
    </row>
    <row r="115" spans="1:8" x14ac:dyDescent="0.2">
      <c r="A115" s="181">
        <v>103</v>
      </c>
      <c r="B115" s="160"/>
      <c r="C115" s="199">
        <f t="shared" si="6"/>
        <v>48.5</v>
      </c>
      <c r="D115" s="195"/>
      <c r="E115" s="163">
        <v>25580</v>
      </c>
      <c r="F115" s="162">
        <f t="shared" si="5"/>
        <v>8610</v>
      </c>
      <c r="G115" s="164">
        <f t="shared" si="4"/>
        <v>6329</v>
      </c>
      <c r="H115" s="163">
        <v>78</v>
      </c>
    </row>
    <row r="116" spans="1:8" x14ac:dyDescent="0.2">
      <c r="A116" s="181">
        <v>104</v>
      </c>
      <c r="B116" s="160"/>
      <c r="C116" s="199">
        <f t="shared" si="6"/>
        <v>48.61</v>
      </c>
      <c r="D116" s="195"/>
      <c r="E116" s="163">
        <v>25580</v>
      </c>
      <c r="F116" s="162">
        <f t="shared" si="5"/>
        <v>8590</v>
      </c>
      <c r="G116" s="164">
        <f t="shared" si="4"/>
        <v>6315</v>
      </c>
      <c r="H116" s="163">
        <v>78</v>
      </c>
    </row>
    <row r="117" spans="1:8" x14ac:dyDescent="0.2">
      <c r="A117" s="181">
        <v>105</v>
      </c>
      <c r="B117" s="160"/>
      <c r="C117" s="199">
        <f t="shared" si="6"/>
        <v>48.72</v>
      </c>
      <c r="D117" s="195"/>
      <c r="E117" s="163">
        <v>25580</v>
      </c>
      <c r="F117" s="162">
        <f t="shared" si="5"/>
        <v>8571</v>
      </c>
      <c r="G117" s="164">
        <f t="shared" si="4"/>
        <v>6300</v>
      </c>
      <c r="H117" s="163">
        <v>78</v>
      </c>
    </row>
    <row r="118" spans="1:8" x14ac:dyDescent="0.2">
      <c r="A118" s="181">
        <v>106</v>
      </c>
      <c r="B118" s="160"/>
      <c r="C118" s="199">
        <f t="shared" si="6"/>
        <v>48.83</v>
      </c>
      <c r="D118" s="195"/>
      <c r="E118" s="163">
        <v>25580</v>
      </c>
      <c r="F118" s="162">
        <f t="shared" si="5"/>
        <v>8552</v>
      </c>
      <c r="G118" s="164">
        <f t="shared" si="4"/>
        <v>6286</v>
      </c>
      <c r="H118" s="163">
        <v>78</v>
      </c>
    </row>
    <row r="119" spans="1:8" x14ac:dyDescent="0.2">
      <c r="A119" s="181">
        <v>107</v>
      </c>
      <c r="B119" s="160"/>
      <c r="C119" s="199">
        <f t="shared" si="6"/>
        <v>48.94</v>
      </c>
      <c r="D119" s="195"/>
      <c r="E119" s="163">
        <v>25580</v>
      </c>
      <c r="F119" s="162">
        <f t="shared" si="5"/>
        <v>8533</v>
      </c>
      <c r="G119" s="164">
        <f t="shared" si="4"/>
        <v>6272</v>
      </c>
      <c r="H119" s="163">
        <v>78</v>
      </c>
    </row>
    <row r="120" spans="1:8" x14ac:dyDescent="0.2">
      <c r="A120" s="181">
        <v>108</v>
      </c>
      <c r="B120" s="160"/>
      <c r="C120" s="199">
        <f t="shared" si="6"/>
        <v>49.05</v>
      </c>
      <c r="D120" s="195"/>
      <c r="E120" s="163">
        <v>25580</v>
      </c>
      <c r="F120" s="162">
        <f t="shared" si="5"/>
        <v>8514</v>
      </c>
      <c r="G120" s="164">
        <f t="shared" si="4"/>
        <v>6258</v>
      </c>
      <c r="H120" s="163">
        <v>78</v>
      </c>
    </row>
    <row r="121" spans="1:8" x14ac:dyDescent="0.2">
      <c r="A121" s="181">
        <v>109</v>
      </c>
      <c r="B121" s="160"/>
      <c r="C121" s="199">
        <f t="shared" si="6"/>
        <v>49.16</v>
      </c>
      <c r="D121" s="195"/>
      <c r="E121" s="163">
        <v>25580</v>
      </c>
      <c r="F121" s="162">
        <f t="shared" si="5"/>
        <v>8495</v>
      </c>
      <c r="G121" s="164">
        <f t="shared" si="4"/>
        <v>6244</v>
      </c>
      <c r="H121" s="163">
        <v>78</v>
      </c>
    </row>
    <row r="122" spans="1:8" x14ac:dyDescent="0.2">
      <c r="A122" s="181">
        <v>110</v>
      </c>
      <c r="B122" s="160"/>
      <c r="C122" s="199">
        <f t="shared" si="6"/>
        <v>49.26</v>
      </c>
      <c r="D122" s="195"/>
      <c r="E122" s="163">
        <v>25580</v>
      </c>
      <c r="F122" s="162">
        <f t="shared" si="5"/>
        <v>8478</v>
      </c>
      <c r="G122" s="164">
        <f t="shared" si="4"/>
        <v>6231</v>
      </c>
      <c r="H122" s="163">
        <v>78</v>
      </c>
    </row>
    <row r="123" spans="1:8" x14ac:dyDescent="0.2">
      <c r="A123" s="181">
        <v>111</v>
      </c>
      <c r="B123" s="160"/>
      <c r="C123" s="199">
        <f t="shared" si="6"/>
        <v>49.37</v>
      </c>
      <c r="D123" s="195"/>
      <c r="E123" s="163">
        <v>25580</v>
      </c>
      <c r="F123" s="162">
        <f t="shared" si="5"/>
        <v>8459</v>
      </c>
      <c r="G123" s="164">
        <f t="shared" si="4"/>
        <v>6218</v>
      </c>
      <c r="H123" s="163">
        <v>78</v>
      </c>
    </row>
    <row r="124" spans="1:8" x14ac:dyDescent="0.2">
      <c r="A124" s="181">
        <v>112</v>
      </c>
      <c r="B124" s="160"/>
      <c r="C124" s="199">
        <f t="shared" si="6"/>
        <v>49.47</v>
      </c>
      <c r="D124" s="195"/>
      <c r="E124" s="163">
        <v>25580</v>
      </c>
      <c r="F124" s="162">
        <f t="shared" si="5"/>
        <v>8442</v>
      </c>
      <c r="G124" s="164">
        <f t="shared" si="4"/>
        <v>6205</v>
      </c>
      <c r="H124" s="163">
        <v>78</v>
      </c>
    </row>
    <row r="125" spans="1:8" x14ac:dyDescent="0.2">
      <c r="A125" s="181">
        <v>113</v>
      </c>
      <c r="B125" s="160"/>
      <c r="C125" s="199">
        <f t="shared" si="6"/>
        <v>49.58</v>
      </c>
      <c r="D125" s="195"/>
      <c r="E125" s="163">
        <v>25580</v>
      </c>
      <c r="F125" s="162">
        <f t="shared" si="5"/>
        <v>8424</v>
      </c>
      <c r="G125" s="164">
        <f t="shared" si="4"/>
        <v>6191</v>
      </c>
      <c r="H125" s="163">
        <v>78</v>
      </c>
    </row>
    <row r="126" spans="1:8" x14ac:dyDescent="0.2">
      <c r="A126" s="181">
        <v>114</v>
      </c>
      <c r="B126" s="160"/>
      <c r="C126" s="199">
        <f t="shared" si="6"/>
        <v>49.68</v>
      </c>
      <c r="D126" s="195"/>
      <c r="E126" s="163">
        <v>25580</v>
      </c>
      <c r="F126" s="162">
        <f t="shared" si="5"/>
        <v>8407</v>
      </c>
      <c r="G126" s="164">
        <f t="shared" si="4"/>
        <v>6179</v>
      </c>
      <c r="H126" s="163">
        <v>78</v>
      </c>
    </row>
    <row r="127" spans="1:8" x14ac:dyDescent="0.2">
      <c r="A127" s="181">
        <v>115</v>
      </c>
      <c r="B127" s="160"/>
      <c r="C127" s="199">
        <f t="shared" si="6"/>
        <v>49.78</v>
      </c>
      <c r="D127" s="195"/>
      <c r="E127" s="163">
        <v>25580</v>
      </c>
      <c r="F127" s="162">
        <f t="shared" si="5"/>
        <v>8390</v>
      </c>
      <c r="G127" s="164">
        <f t="shared" si="4"/>
        <v>6166</v>
      </c>
      <c r="H127" s="163">
        <v>78</v>
      </c>
    </row>
    <row r="128" spans="1:8" x14ac:dyDescent="0.2">
      <c r="A128" s="181">
        <v>116</v>
      </c>
      <c r="B128" s="160"/>
      <c r="C128" s="199">
        <f t="shared" si="6"/>
        <v>49.88</v>
      </c>
      <c r="D128" s="195"/>
      <c r="E128" s="163">
        <v>25580</v>
      </c>
      <c r="F128" s="162">
        <f t="shared" si="5"/>
        <v>8374</v>
      </c>
      <c r="G128" s="164">
        <f t="shared" si="4"/>
        <v>6154</v>
      </c>
      <c r="H128" s="163">
        <v>78</v>
      </c>
    </row>
    <row r="129" spans="1:8" x14ac:dyDescent="0.2">
      <c r="A129" s="181">
        <v>117</v>
      </c>
      <c r="B129" s="160"/>
      <c r="C129" s="199">
        <f t="shared" si="6"/>
        <v>49.98</v>
      </c>
      <c r="D129" s="195"/>
      <c r="E129" s="163">
        <v>25580</v>
      </c>
      <c r="F129" s="162">
        <f t="shared" si="5"/>
        <v>8357</v>
      </c>
      <c r="G129" s="164">
        <f t="shared" si="4"/>
        <v>6142</v>
      </c>
      <c r="H129" s="163">
        <v>78</v>
      </c>
    </row>
    <row r="130" spans="1:8" x14ac:dyDescent="0.2">
      <c r="A130" s="181">
        <v>118</v>
      </c>
      <c r="B130" s="160"/>
      <c r="C130" s="199">
        <f t="shared" si="6"/>
        <v>50.08</v>
      </c>
      <c r="D130" s="195"/>
      <c r="E130" s="163">
        <v>25580</v>
      </c>
      <c r="F130" s="162">
        <f t="shared" si="5"/>
        <v>8340</v>
      </c>
      <c r="G130" s="164">
        <f t="shared" si="4"/>
        <v>6129</v>
      </c>
      <c r="H130" s="163">
        <v>78</v>
      </c>
    </row>
    <row r="131" spans="1:8" x14ac:dyDescent="0.2">
      <c r="A131" s="181">
        <v>119</v>
      </c>
      <c r="B131" s="160"/>
      <c r="C131" s="199">
        <f t="shared" si="6"/>
        <v>50.18</v>
      </c>
      <c r="D131" s="195"/>
      <c r="E131" s="163">
        <v>25580</v>
      </c>
      <c r="F131" s="162">
        <f t="shared" si="5"/>
        <v>8324</v>
      </c>
      <c r="G131" s="164">
        <f t="shared" si="4"/>
        <v>6117</v>
      </c>
      <c r="H131" s="163">
        <v>78</v>
      </c>
    </row>
    <row r="132" spans="1:8" x14ac:dyDescent="0.2">
      <c r="A132" s="181">
        <v>120</v>
      </c>
      <c r="B132" s="160"/>
      <c r="C132" s="199">
        <f t="shared" si="6"/>
        <v>50.28</v>
      </c>
      <c r="D132" s="195"/>
      <c r="E132" s="163">
        <v>25580</v>
      </c>
      <c r="F132" s="162">
        <f t="shared" si="5"/>
        <v>8308</v>
      </c>
      <c r="G132" s="164">
        <f t="shared" si="4"/>
        <v>6105</v>
      </c>
      <c r="H132" s="163">
        <v>78</v>
      </c>
    </row>
    <row r="133" spans="1:8" x14ac:dyDescent="0.2">
      <c r="A133" s="181">
        <v>121</v>
      </c>
      <c r="B133" s="160"/>
      <c r="C133" s="199">
        <f t="shared" si="6"/>
        <v>50.38</v>
      </c>
      <c r="D133" s="195"/>
      <c r="E133" s="163">
        <v>25580</v>
      </c>
      <c r="F133" s="162">
        <f t="shared" si="5"/>
        <v>8291</v>
      </c>
      <c r="G133" s="164">
        <f t="shared" si="4"/>
        <v>6093</v>
      </c>
      <c r="H133" s="163">
        <v>78</v>
      </c>
    </row>
    <row r="134" spans="1:8" x14ac:dyDescent="0.2">
      <c r="A134" s="181">
        <v>122</v>
      </c>
      <c r="B134" s="160"/>
      <c r="C134" s="199">
        <f t="shared" si="6"/>
        <v>50.47</v>
      </c>
      <c r="D134" s="195"/>
      <c r="E134" s="163">
        <v>25580</v>
      </c>
      <c r="F134" s="162">
        <f t="shared" si="5"/>
        <v>8277</v>
      </c>
      <c r="G134" s="164">
        <f t="shared" si="4"/>
        <v>6082</v>
      </c>
      <c r="H134" s="163">
        <v>78</v>
      </c>
    </row>
    <row r="135" spans="1:8" x14ac:dyDescent="0.2">
      <c r="A135" s="181">
        <v>123</v>
      </c>
      <c r="B135" s="160"/>
      <c r="C135" s="199">
        <f t="shared" si="6"/>
        <v>50.57</v>
      </c>
      <c r="D135" s="195"/>
      <c r="E135" s="163">
        <v>25580</v>
      </c>
      <c r="F135" s="162">
        <f t="shared" si="5"/>
        <v>8260</v>
      </c>
      <c r="G135" s="164">
        <f t="shared" si="4"/>
        <v>6070</v>
      </c>
      <c r="H135" s="163">
        <v>78</v>
      </c>
    </row>
    <row r="136" spans="1:8" x14ac:dyDescent="0.2">
      <c r="A136" s="181">
        <v>124</v>
      </c>
      <c r="B136" s="160"/>
      <c r="C136" s="199">
        <f t="shared" si="6"/>
        <v>50.66</v>
      </c>
      <c r="D136" s="195"/>
      <c r="E136" s="163">
        <v>25580</v>
      </c>
      <c r="F136" s="162">
        <f t="shared" si="5"/>
        <v>8246</v>
      </c>
      <c r="G136" s="164">
        <f t="shared" si="4"/>
        <v>6059</v>
      </c>
      <c r="H136" s="163">
        <v>78</v>
      </c>
    </row>
    <row r="137" spans="1:8" x14ac:dyDescent="0.2">
      <c r="A137" s="181">
        <v>125</v>
      </c>
      <c r="B137" s="160"/>
      <c r="C137" s="199">
        <f t="shared" si="6"/>
        <v>50.76</v>
      </c>
      <c r="D137" s="195"/>
      <c r="E137" s="163">
        <v>25580</v>
      </c>
      <c r="F137" s="162">
        <f t="shared" si="5"/>
        <v>8230</v>
      </c>
      <c r="G137" s="164">
        <f t="shared" si="4"/>
        <v>6047</v>
      </c>
      <c r="H137" s="163">
        <v>78</v>
      </c>
    </row>
    <row r="138" spans="1:8" x14ac:dyDescent="0.2">
      <c r="A138" s="181">
        <v>126</v>
      </c>
      <c r="B138" s="160"/>
      <c r="C138" s="199">
        <f t="shared" si="6"/>
        <v>50.85</v>
      </c>
      <c r="D138" s="195"/>
      <c r="E138" s="163">
        <v>25580</v>
      </c>
      <c r="F138" s="162">
        <f t="shared" si="5"/>
        <v>8215</v>
      </c>
      <c r="G138" s="164">
        <f t="shared" si="4"/>
        <v>6037</v>
      </c>
      <c r="H138" s="163">
        <v>78</v>
      </c>
    </row>
    <row r="139" spans="1:8" x14ac:dyDescent="0.2">
      <c r="A139" s="181">
        <v>127</v>
      </c>
      <c r="B139" s="160"/>
      <c r="C139" s="199">
        <f t="shared" si="6"/>
        <v>50.94</v>
      </c>
      <c r="D139" s="195"/>
      <c r="E139" s="163">
        <v>25580</v>
      </c>
      <c r="F139" s="162">
        <f t="shared" si="5"/>
        <v>8201</v>
      </c>
      <c r="G139" s="164">
        <f t="shared" si="4"/>
        <v>6026</v>
      </c>
      <c r="H139" s="163">
        <v>78</v>
      </c>
    </row>
    <row r="140" spans="1:8" x14ac:dyDescent="0.2">
      <c r="A140" s="181">
        <v>128</v>
      </c>
      <c r="B140" s="160"/>
      <c r="C140" s="199">
        <f t="shared" si="6"/>
        <v>51.04</v>
      </c>
      <c r="D140" s="195"/>
      <c r="E140" s="163">
        <v>25580</v>
      </c>
      <c r="F140" s="162">
        <f t="shared" si="5"/>
        <v>8185</v>
      </c>
      <c r="G140" s="164">
        <f t="shared" si="4"/>
        <v>6014</v>
      </c>
      <c r="H140" s="163">
        <v>78</v>
      </c>
    </row>
    <row r="141" spans="1:8" x14ac:dyDescent="0.2">
      <c r="A141" s="181">
        <v>129</v>
      </c>
      <c r="B141" s="160"/>
      <c r="C141" s="199">
        <f t="shared" si="6"/>
        <v>51.13</v>
      </c>
      <c r="D141" s="195"/>
      <c r="E141" s="163">
        <v>25580</v>
      </c>
      <c r="F141" s="162">
        <f t="shared" si="5"/>
        <v>8171</v>
      </c>
      <c r="G141" s="164">
        <f t="shared" ref="G141:G204" si="7">ROUND(12*(1/C141*E141),0)</f>
        <v>6004</v>
      </c>
      <c r="H141" s="163">
        <v>78</v>
      </c>
    </row>
    <row r="142" spans="1:8" x14ac:dyDescent="0.2">
      <c r="A142" s="181">
        <v>130</v>
      </c>
      <c r="B142" s="160"/>
      <c r="C142" s="199">
        <f t="shared" si="6"/>
        <v>51.22</v>
      </c>
      <c r="D142" s="195"/>
      <c r="E142" s="163">
        <v>25580</v>
      </c>
      <c r="F142" s="162">
        <f t="shared" si="5"/>
        <v>8157</v>
      </c>
      <c r="G142" s="164">
        <f t="shared" si="7"/>
        <v>5993</v>
      </c>
      <c r="H142" s="163">
        <v>78</v>
      </c>
    </row>
    <row r="143" spans="1:8" x14ac:dyDescent="0.2">
      <c r="A143" s="181">
        <v>131</v>
      </c>
      <c r="B143" s="160"/>
      <c r="C143" s="199">
        <f t="shared" si="6"/>
        <v>51.31</v>
      </c>
      <c r="D143" s="195"/>
      <c r="E143" s="163">
        <v>25580</v>
      </c>
      <c r="F143" s="162">
        <f t="shared" si="5"/>
        <v>8142</v>
      </c>
      <c r="G143" s="164">
        <f t="shared" si="7"/>
        <v>5982</v>
      </c>
      <c r="H143" s="163">
        <v>78</v>
      </c>
    </row>
    <row r="144" spans="1:8" x14ac:dyDescent="0.2">
      <c r="A144" s="181">
        <v>132</v>
      </c>
      <c r="B144" s="160"/>
      <c r="C144" s="199">
        <f t="shared" si="6"/>
        <v>51.4</v>
      </c>
      <c r="D144" s="195"/>
      <c r="E144" s="163">
        <v>25580</v>
      </c>
      <c r="F144" s="162">
        <f t="shared" ref="F144:F207" si="8">ROUND(12*1.348*(1/C144*E144)+H144,0)</f>
        <v>8128</v>
      </c>
      <c r="G144" s="164">
        <f t="shared" si="7"/>
        <v>5972</v>
      </c>
      <c r="H144" s="163">
        <v>78</v>
      </c>
    </row>
    <row r="145" spans="1:8" x14ac:dyDescent="0.2">
      <c r="A145" s="181">
        <v>133</v>
      </c>
      <c r="B145" s="160"/>
      <c r="C145" s="199">
        <f t="shared" si="6"/>
        <v>51.49</v>
      </c>
      <c r="D145" s="195"/>
      <c r="E145" s="163">
        <v>25580</v>
      </c>
      <c r="F145" s="162">
        <f t="shared" si="8"/>
        <v>8114</v>
      </c>
      <c r="G145" s="164">
        <f t="shared" si="7"/>
        <v>5962</v>
      </c>
      <c r="H145" s="163">
        <v>78</v>
      </c>
    </row>
    <row r="146" spans="1:8" x14ac:dyDescent="0.2">
      <c r="A146" s="181">
        <v>134</v>
      </c>
      <c r="B146" s="160"/>
      <c r="C146" s="199">
        <f t="shared" si="6"/>
        <v>51.57</v>
      </c>
      <c r="D146" s="195"/>
      <c r="E146" s="163">
        <v>25580</v>
      </c>
      <c r="F146" s="162">
        <f t="shared" si="8"/>
        <v>8102</v>
      </c>
      <c r="G146" s="164">
        <f t="shared" si="7"/>
        <v>5952</v>
      </c>
      <c r="H146" s="163">
        <v>78</v>
      </c>
    </row>
    <row r="147" spans="1:8" x14ac:dyDescent="0.2">
      <c r="A147" s="181">
        <v>135</v>
      </c>
      <c r="B147" s="160"/>
      <c r="C147" s="199">
        <f t="shared" si="6"/>
        <v>51.66</v>
      </c>
      <c r="D147" s="195"/>
      <c r="E147" s="163">
        <v>25580</v>
      </c>
      <c r="F147" s="162">
        <f t="shared" si="8"/>
        <v>8088</v>
      </c>
      <c r="G147" s="164">
        <f t="shared" si="7"/>
        <v>5942</v>
      </c>
      <c r="H147" s="163">
        <v>78</v>
      </c>
    </row>
    <row r="148" spans="1:8" x14ac:dyDescent="0.2">
      <c r="A148" s="181">
        <v>136</v>
      </c>
      <c r="B148" s="160"/>
      <c r="C148" s="199">
        <f t="shared" si="6"/>
        <v>51.75</v>
      </c>
      <c r="D148" s="195"/>
      <c r="E148" s="163">
        <v>25580</v>
      </c>
      <c r="F148" s="162">
        <f t="shared" si="8"/>
        <v>8074</v>
      </c>
      <c r="G148" s="164">
        <f t="shared" si="7"/>
        <v>5932</v>
      </c>
      <c r="H148" s="163">
        <v>78</v>
      </c>
    </row>
    <row r="149" spans="1:8" x14ac:dyDescent="0.2">
      <c r="A149" s="181">
        <v>137</v>
      </c>
      <c r="B149" s="160"/>
      <c r="C149" s="199">
        <f t="shared" si="6"/>
        <v>51.84</v>
      </c>
      <c r="D149" s="195"/>
      <c r="E149" s="163">
        <v>25580</v>
      </c>
      <c r="F149" s="162">
        <f t="shared" si="8"/>
        <v>8060</v>
      </c>
      <c r="G149" s="164">
        <f t="shared" si="7"/>
        <v>5921</v>
      </c>
      <c r="H149" s="163">
        <v>78</v>
      </c>
    </row>
    <row r="150" spans="1:8" x14ac:dyDescent="0.2">
      <c r="A150" s="181">
        <v>138</v>
      </c>
      <c r="B150" s="160"/>
      <c r="C150" s="199">
        <f t="shared" si="6"/>
        <v>51.92</v>
      </c>
      <c r="D150" s="195"/>
      <c r="E150" s="163">
        <v>25580</v>
      </c>
      <c r="F150" s="162">
        <f t="shared" si="8"/>
        <v>8048</v>
      </c>
      <c r="G150" s="164">
        <f t="shared" si="7"/>
        <v>5912</v>
      </c>
      <c r="H150" s="163">
        <v>78</v>
      </c>
    </row>
    <row r="151" spans="1:8" x14ac:dyDescent="0.2">
      <c r="A151" s="181">
        <v>139</v>
      </c>
      <c r="B151" s="160"/>
      <c r="C151" s="199">
        <f t="shared" si="6"/>
        <v>52.01</v>
      </c>
      <c r="D151" s="195"/>
      <c r="E151" s="163">
        <v>25580</v>
      </c>
      <c r="F151" s="162">
        <f t="shared" si="8"/>
        <v>8034</v>
      </c>
      <c r="G151" s="164">
        <f t="shared" si="7"/>
        <v>5902</v>
      </c>
      <c r="H151" s="163">
        <v>78</v>
      </c>
    </row>
    <row r="152" spans="1:8" x14ac:dyDescent="0.2">
      <c r="A152" s="181">
        <v>140</v>
      </c>
      <c r="B152" s="160"/>
      <c r="C152" s="199">
        <f t="shared" si="6"/>
        <v>52.09</v>
      </c>
      <c r="D152" s="195"/>
      <c r="E152" s="163">
        <v>25580</v>
      </c>
      <c r="F152" s="162">
        <f t="shared" si="8"/>
        <v>8022</v>
      </c>
      <c r="G152" s="164">
        <f t="shared" si="7"/>
        <v>5893</v>
      </c>
      <c r="H152" s="163">
        <v>78</v>
      </c>
    </row>
    <row r="153" spans="1:8" x14ac:dyDescent="0.2">
      <c r="A153" s="181">
        <v>141</v>
      </c>
      <c r="B153" s="160"/>
      <c r="C153" s="199">
        <f t="shared" si="6"/>
        <v>52.18</v>
      </c>
      <c r="D153" s="195"/>
      <c r="E153" s="163">
        <v>25580</v>
      </c>
      <c r="F153" s="162">
        <f t="shared" si="8"/>
        <v>8008</v>
      </c>
      <c r="G153" s="164">
        <f t="shared" si="7"/>
        <v>5883</v>
      </c>
      <c r="H153" s="163">
        <v>78</v>
      </c>
    </row>
    <row r="154" spans="1:8" x14ac:dyDescent="0.2">
      <c r="A154" s="181">
        <v>142</v>
      </c>
      <c r="B154" s="160"/>
      <c r="C154" s="199">
        <f t="shared" si="6"/>
        <v>52.26</v>
      </c>
      <c r="D154" s="195"/>
      <c r="E154" s="163">
        <v>25580</v>
      </c>
      <c r="F154" s="162">
        <f t="shared" si="8"/>
        <v>7996</v>
      </c>
      <c r="G154" s="164">
        <f t="shared" si="7"/>
        <v>5874</v>
      </c>
      <c r="H154" s="163">
        <v>78</v>
      </c>
    </row>
    <row r="155" spans="1:8" x14ac:dyDescent="0.2">
      <c r="A155" s="181">
        <v>143</v>
      </c>
      <c r="B155" s="160"/>
      <c r="C155" s="199">
        <f t="shared" si="6"/>
        <v>52.34</v>
      </c>
      <c r="D155" s="195"/>
      <c r="E155" s="163">
        <v>25580</v>
      </c>
      <c r="F155" s="162">
        <f t="shared" si="8"/>
        <v>7984</v>
      </c>
      <c r="G155" s="164">
        <f t="shared" si="7"/>
        <v>5865</v>
      </c>
      <c r="H155" s="163">
        <v>78</v>
      </c>
    </row>
    <row r="156" spans="1:8" x14ac:dyDescent="0.2">
      <c r="A156" s="181">
        <v>144</v>
      </c>
      <c r="B156" s="160"/>
      <c r="C156" s="199">
        <f t="shared" si="6"/>
        <v>52.43</v>
      </c>
      <c r="D156" s="195"/>
      <c r="E156" s="163">
        <v>25580</v>
      </c>
      <c r="F156" s="162">
        <f t="shared" si="8"/>
        <v>7970</v>
      </c>
      <c r="G156" s="164">
        <f t="shared" si="7"/>
        <v>5855</v>
      </c>
      <c r="H156" s="163">
        <v>78</v>
      </c>
    </row>
    <row r="157" spans="1:8" x14ac:dyDescent="0.2">
      <c r="A157" s="181">
        <v>145</v>
      </c>
      <c r="B157" s="160"/>
      <c r="C157" s="199">
        <f t="shared" si="6"/>
        <v>52.51</v>
      </c>
      <c r="D157" s="195"/>
      <c r="E157" s="163">
        <v>25580</v>
      </c>
      <c r="F157" s="162">
        <f t="shared" si="8"/>
        <v>7958</v>
      </c>
      <c r="G157" s="164">
        <f t="shared" si="7"/>
        <v>5846</v>
      </c>
      <c r="H157" s="163">
        <v>78</v>
      </c>
    </row>
    <row r="158" spans="1:8" x14ac:dyDescent="0.2">
      <c r="A158" s="181">
        <v>146</v>
      </c>
      <c r="B158" s="160"/>
      <c r="C158" s="199">
        <f t="shared" si="6"/>
        <v>52.59</v>
      </c>
      <c r="D158" s="195"/>
      <c r="E158" s="163">
        <v>25580</v>
      </c>
      <c r="F158" s="162">
        <f t="shared" si="8"/>
        <v>7946</v>
      </c>
      <c r="G158" s="164">
        <f t="shared" si="7"/>
        <v>5837</v>
      </c>
      <c r="H158" s="163">
        <v>78</v>
      </c>
    </row>
    <row r="159" spans="1:8" x14ac:dyDescent="0.2">
      <c r="A159" s="181">
        <v>147</v>
      </c>
      <c r="B159" s="160"/>
      <c r="C159" s="199">
        <f t="shared" si="6"/>
        <v>52.67</v>
      </c>
      <c r="D159" s="195"/>
      <c r="E159" s="163">
        <v>25580</v>
      </c>
      <c r="F159" s="162">
        <f t="shared" si="8"/>
        <v>7934</v>
      </c>
      <c r="G159" s="164">
        <f t="shared" si="7"/>
        <v>5828</v>
      </c>
      <c r="H159" s="163">
        <v>78</v>
      </c>
    </row>
    <row r="160" spans="1:8" x14ac:dyDescent="0.2">
      <c r="A160" s="181">
        <v>148</v>
      </c>
      <c r="B160" s="160"/>
      <c r="C160" s="199">
        <f t="shared" si="6"/>
        <v>52.75</v>
      </c>
      <c r="D160" s="195"/>
      <c r="E160" s="163">
        <v>25580</v>
      </c>
      <c r="F160" s="162">
        <f t="shared" si="8"/>
        <v>7922</v>
      </c>
      <c r="G160" s="164">
        <f t="shared" si="7"/>
        <v>5819</v>
      </c>
      <c r="H160" s="163">
        <v>78</v>
      </c>
    </row>
    <row r="161" spans="1:8" x14ac:dyDescent="0.2">
      <c r="A161" s="181">
        <v>149</v>
      </c>
      <c r="B161" s="160"/>
      <c r="C161" s="199">
        <f t="shared" si="6"/>
        <v>52.83</v>
      </c>
      <c r="D161" s="195"/>
      <c r="E161" s="163">
        <v>25580</v>
      </c>
      <c r="F161" s="162">
        <f t="shared" si="8"/>
        <v>7910</v>
      </c>
      <c r="G161" s="164">
        <f t="shared" si="7"/>
        <v>5810</v>
      </c>
      <c r="H161" s="163">
        <v>78</v>
      </c>
    </row>
    <row r="162" spans="1:8" x14ac:dyDescent="0.2">
      <c r="A162" s="181">
        <v>150</v>
      </c>
      <c r="B162" s="160"/>
      <c r="C162" s="199">
        <f t="shared" si="6"/>
        <v>52.91</v>
      </c>
      <c r="D162" s="195"/>
      <c r="E162" s="163">
        <v>25580</v>
      </c>
      <c r="F162" s="162">
        <f t="shared" si="8"/>
        <v>7898</v>
      </c>
      <c r="G162" s="164">
        <f t="shared" si="7"/>
        <v>5802</v>
      </c>
      <c r="H162" s="163">
        <v>78</v>
      </c>
    </row>
    <row r="163" spans="1:8" x14ac:dyDescent="0.2">
      <c r="A163" s="181">
        <v>151</v>
      </c>
      <c r="B163" s="160"/>
      <c r="C163" s="199">
        <f t="shared" ref="C163:C226" si="9">ROUND(10.899*LN(A163)+A163/150-2.7,2)</f>
        <v>52.99</v>
      </c>
      <c r="D163" s="195"/>
      <c r="E163" s="163">
        <v>25580</v>
      </c>
      <c r="F163" s="162">
        <f t="shared" si="8"/>
        <v>7887</v>
      </c>
      <c r="G163" s="164">
        <f t="shared" si="7"/>
        <v>5793</v>
      </c>
      <c r="H163" s="163">
        <v>78</v>
      </c>
    </row>
    <row r="164" spans="1:8" x14ac:dyDescent="0.2">
      <c r="A164" s="181">
        <v>152</v>
      </c>
      <c r="B164" s="160"/>
      <c r="C164" s="199">
        <f t="shared" si="9"/>
        <v>53.07</v>
      </c>
      <c r="D164" s="195"/>
      <c r="E164" s="163">
        <v>25580</v>
      </c>
      <c r="F164" s="162">
        <f t="shared" si="8"/>
        <v>7875</v>
      </c>
      <c r="G164" s="164">
        <f t="shared" si="7"/>
        <v>5784</v>
      </c>
      <c r="H164" s="163">
        <v>78</v>
      </c>
    </row>
    <row r="165" spans="1:8" x14ac:dyDescent="0.2">
      <c r="A165" s="181">
        <v>153</v>
      </c>
      <c r="B165" s="160"/>
      <c r="C165" s="199">
        <f t="shared" si="9"/>
        <v>53.15</v>
      </c>
      <c r="D165" s="195"/>
      <c r="E165" s="163">
        <v>25580</v>
      </c>
      <c r="F165" s="162">
        <f t="shared" si="8"/>
        <v>7863</v>
      </c>
      <c r="G165" s="164">
        <f t="shared" si="7"/>
        <v>5775</v>
      </c>
      <c r="H165" s="163">
        <v>78</v>
      </c>
    </row>
    <row r="166" spans="1:8" x14ac:dyDescent="0.2">
      <c r="A166" s="181">
        <v>154</v>
      </c>
      <c r="B166" s="160"/>
      <c r="C166" s="199">
        <f t="shared" si="9"/>
        <v>53.22</v>
      </c>
      <c r="D166" s="195"/>
      <c r="E166" s="163">
        <v>25580</v>
      </c>
      <c r="F166" s="162">
        <f t="shared" si="8"/>
        <v>7853</v>
      </c>
      <c r="G166" s="164">
        <f t="shared" si="7"/>
        <v>5768</v>
      </c>
      <c r="H166" s="163">
        <v>78</v>
      </c>
    </row>
    <row r="167" spans="1:8" x14ac:dyDescent="0.2">
      <c r="A167" s="181">
        <v>155</v>
      </c>
      <c r="B167" s="160"/>
      <c r="C167" s="199">
        <f t="shared" si="9"/>
        <v>53.3</v>
      </c>
      <c r="D167" s="195"/>
      <c r="E167" s="163">
        <v>25580</v>
      </c>
      <c r="F167" s="162">
        <f t="shared" si="8"/>
        <v>7841</v>
      </c>
      <c r="G167" s="164">
        <f t="shared" si="7"/>
        <v>5759</v>
      </c>
      <c r="H167" s="163">
        <v>78</v>
      </c>
    </row>
    <row r="168" spans="1:8" x14ac:dyDescent="0.2">
      <c r="A168" s="181">
        <v>156</v>
      </c>
      <c r="B168" s="160"/>
      <c r="C168" s="199">
        <f t="shared" si="9"/>
        <v>53.38</v>
      </c>
      <c r="D168" s="195"/>
      <c r="E168" s="163">
        <v>25580</v>
      </c>
      <c r="F168" s="162">
        <f t="shared" si="8"/>
        <v>7830</v>
      </c>
      <c r="G168" s="164">
        <f t="shared" si="7"/>
        <v>5750</v>
      </c>
      <c r="H168" s="163">
        <v>78</v>
      </c>
    </row>
    <row r="169" spans="1:8" x14ac:dyDescent="0.2">
      <c r="A169" s="181">
        <v>157</v>
      </c>
      <c r="B169" s="160"/>
      <c r="C169" s="199">
        <f t="shared" si="9"/>
        <v>53.45</v>
      </c>
      <c r="D169" s="195"/>
      <c r="E169" s="163">
        <v>25580</v>
      </c>
      <c r="F169" s="162">
        <f t="shared" si="8"/>
        <v>7819</v>
      </c>
      <c r="G169" s="164">
        <f t="shared" si="7"/>
        <v>5743</v>
      </c>
      <c r="H169" s="163">
        <v>78</v>
      </c>
    </row>
    <row r="170" spans="1:8" x14ac:dyDescent="0.2">
      <c r="A170" s="181">
        <v>158</v>
      </c>
      <c r="B170" s="160"/>
      <c r="C170" s="199">
        <f t="shared" si="9"/>
        <v>53.53</v>
      </c>
      <c r="D170" s="195"/>
      <c r="E170" s="163">
        <v>25580</v>
      </c>
      <c r="F170" s="162">
        <f t="shared" si="8"/>
        <v>7808</v>
      </c>
      <c r="G170" s="164">
        <f t="shared" si="7"/>
        <v>5734</v>
      </c>
      <c r="H170" s="163">
        <v>78</v>
      </c>
    </row>
    <row r="171" spans="1:8" x14ac:dyDescent="0.2">
      <c r="A171" s="181">
        <v>159</v>
      </c>
      <c r="B171" s="160"/>
      <c r="C171" s="199">
        <f t="shared" si="9"/>
        <v>53.61</v>
      </c>
      <c r="D171" s="195"/>
      <c r="E171" s="163">
        <v>25580</v>
      </c>
      <c r="F171" s="162">
        <f t="shared" si="8"/>
        <v>7796</v>
      </c>
      <c r="G171" s="164">
        <f t="shared" si="7"/>
        <v>5726</v>
      </c>
      <c r="H171" s="163">
        <v>78</v>
      </c>
    </row>
    <row r="172" spans="1:8" x14ac:dyDescent="0.2">
      <c r="A172" s="181">
        <v>160</v>
      </c>
      <c r="B172" s="160"/>
      <c r="C172" s="199">
        <f t="shared" si="9"/>
        <v>53.68</v>
      </c>
      <c r="D172" s="195"/>
      <c r="E172" s="163">
        <v>25580</v>
      </c>
      <c r="F172" s="162">
        <f t="shared" si="8"/>
        <v>7786</v>
      </c>
      <c r="G172" s="164">
        <f t="shared" si="7"/>
        <v>5718</v>
      </c>
      <c r="H172" s="163">
        <v>78</v>
      </c>
    </row>
    <row r="173" spans="1:8" x14ac:dyDescent="0.2">
      <c r="A173" s="181">
        <v>161</v>
      </c>
      <c r="B173" s="160"/>
      <c r="C173" s="199">
        <f t="shared" si="9"/>
        <v>53.76</v>
      </c>
      <c r="D173" s="195"/>
      <c r="E173" s="163">
        <v>25580</v>
      </c>
      <c r="F173" s="162">
        <f t="shared" si="8"/>
        <v>7775</v>
      </c>
      <c r="G173" s="164">
        <f t="shared" si="7"/>
        <v>5710</v>
      </c>
      <c r="H173" s="163">
        <v>78</v>
      </c>
    </row>
    <row r="174" spans="1:8" x14ac:dyDescent="0.2">
      <c r="A174" s="181">
        <v>162</v>
      </c>
      <c r="B174" s="160"/>
      <c r="C174" s="199">
        <f t="shared" si="9"/>
        <v>53.83</v>
      </c>
      <c r="D174" s="195"/>
      <c r="E174" s="163">
        <v>25580</v>
      </c>
      <c r="F174" s="162">
        <f t="shared" si="8"/>
        <v>7765</v>
      </c>
      <c r="G174" s="164">
        <f t="shared" si="7"/>
        <v>5702</v>
      </c>
      <c r="H174" s="163">
        <v>78</v>
      </c>
    </row>
    <row r="175" spans="1:8" x14ac:dyDescent="0.2">
      <c r="A175" s="181">
        <v>163</v>
      </c>
      <c r="B175" s="160"/>
      <c r="C175" s="199">
        <f t="shared" si="9"/>
        <v>53.9</v>
      </c>
      <c r="D175" s="195"/>
      <c r="E175" s="163">
        <v>25580</v>
      </c>
      <c r="F175" s="162">
        <f t="shared" si="8"/>
        <v>7755</v>
      </c>
      <c r="G175" s="164">
        <f t="shared" si="7"/>
        <v>5695</v>
      </c>
      <c r="H175" s="163">
        <v>78</v>
      </c>
    </row>
    <row r="176" spans="1:8" x14ac:dyDescent="0.2">
      <c r="A176" s="181">
        <v>164</v>
      </c>
      <c r="B176" s="160"/>
      <c r="C176" s="199">
        <f t="shared" si="9"/>
        <v>53.98</v>
      </c>
      <c r="D176" s="195"/>
      <c r="E176" s="163">
        <v>25580</v>
      </c>
      <c r="F176" s="162">
        <f t="shared" si="8"/>
        <v>7743</v>
      </c>
      <c r="G176" s="164">
        <f t="shared" si="7"/>
        <v>5687</v>
      </c>
      <c r="H176" s="163">
        <v>78</v>
      </c>
    </row>
    <row r="177" spans="1:8" x14ac:dyDescent="0.2">
      <c r="A177" s="181">
        <v>165</v>
      </c>
      <c r="B177" s="160"/>
      <c r="C177" s="199">
        <f t="shared" si="9"/>
        <v>54.05</v>
      </c>
      <c r="D177" s="195"/>
      <c r="E177" s="163">
        <v>25580</v>
      </c>
      <c r="F177" s="162">
        <f t="shared" si="8"/>
        <v>7734</v>
      </c>
      <c r="G177" s="164">
        <f t="shared" si="7"/>
        <v>5679</v>
      </c>
      <c r="H177" s="163">
        <v>78</v>
      </c>
    </row>
    <row r="178" spans="1:8" x14ac:dyDescent="0.2">
      <c r="A178" s="181">
        <v>166</v>
      </c>
      <c r="B178" s="160"/>
      <c r="C178" s="199">
        <f t="shared" si="9"/>
        <v>54.12</v>
      </c>
      <c r="D178" s="195"/>
      <c r="E178" s="163">
        <v>25580</v>
      </c>
      <c r="F178" s="162">
        <f t="shared" si="8"/>
        <v>7724</v>
      </c>
      <c r="G178" s="164">
        <f t="shared" si="7"/>
        <v>5672</v>
      </c>
      <c r="H178" s="163">
        <v>78</v>
      </c>
    </row>
    <row r="179" spans="1:8" x14ac:dyDescent="0.2">
      <c r="A179" s="181">
        <v>167</v>
      </c>
      <c r="B179" s="160"/>
      <c r="C179" s="199">
        <f t="shared" si="9"/>
        <v>54.19</v>
      </c>
      <c r="D179" s="195"/>
      <c r="E179" s="163">
        <v>25580</v>
      </c>
      <c r="F179" s="162">
        <f t="shared" si="8"/>
        <v>7714</v>
      </c>
      <c r="G179" s="164">
        <f t="shared" si="7"/>
        <v>5665</v>
      </c>
      <c r="H179" s="163">
        <v>78</v>
      </c>
    </row>
    <row r="180" spans="1:8" x14ac:dyDescent="0.2">
      <c r="A180" s="181">
        <v>168</v>
      </c>
      <c r="B180" s="160"/>
      <c r="C180" s="199">
        <f t="shared" si="9"/>
        <v>54.27</v>
      </c>
      <c r="D180" s="195"/>
      <c r="E180" s="163">
        <v>25580</v>
      </c>
      <c r="F180" s="162">
        <f t="shared" si="8"/>
        <v>7703</v>
      </c>
      <c r="G180" s="164">
        <f t="shared" si="7"/>
        <v>5656</v>
      </c>
      <c r="H180" s="163">
        <v>78</v>
      </c>
    </row>
    <row r="181" spans="1:8" x14ac:dyDescent="0.2">
      <c r="A181" s="181">
        <v>169</v>
      </c>
      <c r="B181" s="160"/>
      <c r="C181" s="199">
        <f t="shared" si="9"/>
        <v>54.34</v>
      </c>
      <c r="D181" s="195"/>
      <c r="E181" s="163">
        <v>25580</v>
      </c>
      <c r="F181" s="162">
        <f t="shared" si="8"/>
        <v>7693</v>
      </c>
      <c r="G181" s="164">
        <f t="shared" si="7"/>
        <v>5649</v>
      </c>
      <c r="H181" s="163">
        <v>78</v>
      </c>
    </row>
    <row r="182" spans="1:8" x14ac:dyDescent="0.2">
      <c r="A182" s="181">
        <v>170</v>
      </c>
      <c r="B182" s="160"/>
      <c r="C182" s="199">
        <f t="shared" si="9"/>
        <v>54.41</v>
      </c>
      <c r="D182" s="195"/>
      <c r="E182" s="163">
        <v>25580</v>
      </c>
      <c r="F182" s="162">
        <f t="shared" si="8"/>
        <v>7683</v>
      </c>
      <c r="G182" s="164">
        <f t="shared" si="7"/>
        <v>5642</v>
      </c>
      <c r="H182" s="163">
        <v>78</v>
      </c>
    </row>
    <row r="183" spans="1:8" x14ac:dyDescent="0.2">
      <c r="A183" s="181">
        <v>171</v>
      </c>
      <c r="B183" s="160"/>
      <c r="C183" s="199">
        <f t="shared" si="9"/>
        <v>54.48</v>
      </c>
      <c r="D183" s="195"/>
      <c r="E183" s="163">
        <v>25580</v>
      </c>
      <c r="F183" s="162">
        <f t="shared" si="8"/>
        <v>7673</v>
      </c>
      <c r="G183" s="164">
        <f t="shared" si="7"/>
        <v>5634</v>
      </c>
      <c r="H183" s="163">
        <v>78</v>
      </c>
    </row>
    <row r="184" spans="1:8" x14ac:dyDescent="0.2">
      <c r="A184" s="181">
        <v>172</v>
      </c>
      <c r="B184" s="160"/>
      <c r="C184" s="199">
        <f t="shared" si="9"/>
        <v>54.55</v>
      </c>
      <c r="D184" s="195"/>
      <c r="E184" s="163">
        <v>25580</v>
      </c>
      <c r="F184" s="162">
        <f t="shared" si="8"/>
        <v>7663</v>
      </c>
      <c r="G184" s="164">
        <f t="shared" si="7"/>
        <v>5627</v>
      </c>
      <c r="H184" s="163">
        <v>78</v>
      </c>
    </row>
    <row r="185" spans="1:8" x14ac:dyDescent="0.2">
      <c r="A185" s="181">
        <v>173</v>
      </c>
      <c r="B185" s="160"/>
      <c r="C185" s="199">
        <f t="shared" si="9"/>
        <v>54.62</v>
      </c>
      <c r="D185" s="195"/>
      <c r="E185" s="163">
        <v>25580</v>
      </c>
      <c r="F185" s="162">
        <f t="shared" si="8"/>
        <v>7654</v>
      </c>
      <c r="G185" s="164">
        <f t="shared" si="7"/>
        <v>5620</v>
      </c>
      <c r="H185" s="163">
        <v>78</v>
      </c>
    </row>
    <row r="186" spans="1:8" x14ac:dyDescent="0.2">
      <c r="A186" s="181">
        <v>174</v>
      </c>
      <c r="B186" s="160"/>
      <c r="C186" s="199">
        <f t="shared" si="9"/>
        <v>54.69</v>
      </c>
      <c r="D186" s="195"/>
      <c r="E186" s="163">
        <v>25580</v>
      </c>
      <c r="F186" s="162">
        <f t="shared" si="8"/>
        <v>7644</v>
      </c>
      <c r="G186" s="164">
        <f t="shared" si="7"/>
        <v>5613</v>
      </c>
      <c r="H186" s="163">
        <v>78</v>
      </c>
    </row>
    <row r="187" spans="1:8" x14ac:dyDescent="0.2">
      <c r="A187" s="181">
        <v>175</v>
      </c>
      <c r="B187" s="160"/>
      <c r="C187" s="199">
        <f t="shared" si="9"/>
        <v>54.76</v>
      </c>
      <c r="D187" s="195"/>
      <c r="E187" s="163">
        <v>25580</v>
      </c>
      <c r="F187" s="162">
        <f t="shared" si="8"/>
        <v>7634</v>
      </c>
      <c r="G187" s="164">
        <f t="shared" si="7"/>
        <v>5606</v>
      </c>
      <c r="H187" s="163">
        <v>78</v>
      </c>
    </row>
    <row r="188" spans="1:8" x14ac:dyDescent="0.2">
      <c r="A188" s="181">
        <v>176</v>
      </c>
      <c r="B188" s="160"/>
      <c r="C188" s="199">
        <f t="shared" si="9"/>
        <v>54.83</v>
      </c>
      <c r="D188" s="195"/>
      <c r="E188" s="163">
        <v>25580</v>
      </c>
      <c r="F188" s="162">
        <f t="shared" si="8"/>
        <v>7625</v>
      </c>
      <c r="G188" s="164">
        <f t="shared" si="7"/>
        <v>5598</v>
      </c>
      <c r="H188" s="163">
        <v>78</v>
      </c>
    </row>
    <row r="189" spans="1:8" x14ac:dyDescent="0.2">
      <c r="A189" s="181">
        <v>177</v>
      </c>
      <c r="B189" s="160"/>
      <c r="C189" s="199">
        <f t="shared" si="9"/>
        <v>54.89</v>
      </c>
      <c r="D189" s="195"/>
      <c r="E189" s="163">
        <v>25580</v>
      </c>
      <c r="F189" s="162">
        <f t="shared" si="8"/>
        <v>7616</v>
      </c>
      <c r="G189" s="164">
        <f t="shared" si="7"/>
        <v>5592</v>
      </c>
      <c r="H189" s="163">
        <v>78</v>
      </c>
    </row>
    <row r="190" spans="1:8" x14ac:dyDescent="0.2">
      <c r="A190" s="181">
        <v>178</v>
      </c>
      <c r="B190" s="160"/>
      <c r="C190" s="199">
        <f t="shared" si="9"/>
        <v>54.96</v>
      </c>
      <c r="D190" s="195"/>
      <c r="E190" s="163">
        <v>25580</v>
      </c>
      <c r="F190" s="162">
        <f t="shared" si="8"/>
        <v>7607</v>
      </c>
      <c r="G190" s="164">
        <f t="shared" si="7"/>
        <v>5585</v>
      </c>
      <c r="H190" s="163">
        <v>78</v>
      </c>
    </row>
    <row r="191" spans="1:8" x14ac:dyDescent="0.2">
      <c r="A191" s="181">
        <v>179</v>
      </c>
      <c r="B191" s="160"/>
      <c r="C191" s="199">
        <f t="shared" si="9"/>
        <v>55.03</v>
      </c>
      <c r="D191" s="195"/>
      <c r="E191" s="163">
        <v>25580</v>
      </c>
      <c r="F191" s="162">
        <f t="shared" si="8"/>
        <v>7597</v>
      </c>
      <c r="G191" s="164">
        <f t="shared" si="7"/>
        <v>5578</v>
      </c>
      <c r="H191" s="163">
        <v>78</v>
      </c>
    </row>
    <row r="192" spans="1:8" x14ac:dyDescent="0.2">
      <c r="A192" s="181">
        <v>180</v>
      </c>
      <c r="B192" s="160"/>
      <c r="C192" s="199">
        <f t="shared" si="9"/>
        <v>55.1</v>
      </c>
      <c r="D192" s="195"/>
      <c r="E192" s="163">
        <v>25580</v>
      </c>
      <c r="F192" s="162">
        <f t="shared" si="8"/>
        <v>7588</v>
      </c>
      <c r="G192" s="164">
        <f t="shared" si="7"/>
        <v>5571</v>
      </c>
      <c r="H192" s="163">
        <v>78</v>
      </c>
    </row>
    <row r="193" spans="1:8" x14ac:dyDescent="0.2">
      <c r="A193" s="181">
        <v>181</v>
      </c>
      <c r="B193" s="160"/>
      <c r="C193" s="199">
        <f t="shared" si="9"/>
        <v>55.17</v>
      </c>
      <c r="D193" s="195"/>
      <c r="E193" s="163">
        <v>25580</v>
      </c>
      <c r="F193" s="162">
        <f t="shared" si="8"/>
        <v>7578</v>
      </c>
      <c r="G193" s="164">
        <f t="shared" si="7"/>
        <v>5564</v>
      </c>
      <c r="H193" s="163">
        <v>78</v>
      </c>
    </row>
    <row r="194" spans="1:8" x14ac:dyDescent="0.2">
      <c r="A194" s="181">
        <v>182</v>
      </c>
      <c r="B194" s="160"/>
      <c r="C194" s="199">
        <f t="shared" si="9"/>
        <v>55.23</v>
      </c>
      <c r="D194" s="195"/>
      <c r="E194" s="163">
        <v>25580</v>
      </c>
      <c r="F194" s="162">
        <f t="shared" si="8"/>
        <v>7570</v>
      </c>
      <c r="G194" s="164">
        <f t="shared" si="7"/>
        <v>5558</v>
      </c>
      <c r="H194" s="163">
        <v>78</v>
      </c>
    </row>
    <row r="195" spans="1:8" x14ac:dyDescent="0.2">
      <c r="A195" s="181">
        <v>183</v>
      </c>
      <c r="B195" s="160"/>
      <c r="C195" s="199">
        <f t="shared" si="9"/>
        <v>55.3</v>
      </c>
      <c r="D195" s="195"/>
      <c r="E195" s="163">
        <v>25580</v>
      </c>
      <c r="F195" s="162">
        <f t="shared" si="8"/>
        <v>7560</v>
      </c>
      <c r="G195" s="164">
        <f t="shared" si="7"/>
        <v>5551</v>
      </c>
      <c r="H195" s="163">
        <v>78</v>
      </c>
    </row>
    <row r="196" spans="1:8" x14ac:dyDescent="0.2">
      <c r="A196" s="181">
        <v>184</v>
      </c>
      <c r="B196" s="160"/>
      <c r="C196" s="199">
        <f t="shared" si="9"/>
        <v>55.36</v>
      </c>
      <c r="D196" s="195"/>
      <c r="E196" s="163">
        <v>25580</v>
      </c>
      <c r="F196" s="162">
        <f t="shared" si="8"/>
        <v>7552</v>
      </c>
      <c r="G196" s="164">
        <f t="shared" si="7"/>
        <v>5545</v>
      </c>
      <c r="H196" s="163">
        <v>78</v>
      </c>
    </row>
    <row r="197" spans="1:8" x14ac:dyDescent="0.2">
      <c r="A197" s="181">
        <v>185</v>
      </c>
      <c r="B197" s="160"/>
      <c r="C197" s="199">
        <f t="shared" si="9"/>
        <v>55.43</v>
      </c>
      <c r="D197" s="195"/>
      <c r="E197" s="163">
        <v>25580</v>
      </c>
      <c r="F197" s="162">
        <f t="shared" si="8"/>
        <v>7543</v>
      </c>
      <c r="G197" s="164">
        <f t="shared" si="7"/>
        <v>5538</v>
      </c>
      <c r="H197" s="163">
        <v>78</v>
      </c>
    </row>
    <row r="198" spans="1:8" x14ac:dyDescent="0.2">
      <c r="A198" s="181">
        <v>186</v>
      </c>
      <c r="B198" s="160"/>
      <c r="C198" s="199">
        <f t="shared" si="9"/>
        <v>55.5</v>
      </c>
      <c r="D198" s="195"/>
      <c r="E198" s="163">
        <v>25580</v>
      </c>
      <c r="F198" s="162">
        <f t="shared" si="8"/>
        <v>7534</v>
      </c>
      <c r="G198" s="164">
        <f t="shared" si="7"/>
        <v>5531</v>
      </c>
      <c r="H198" s="163">
        <v>78</v>
      </c>
    </row>
    <row r="199" spans="1:8" x14ac:dyDescent="0.2">
      <c r="A199" s="181">
        <v>187</v>
      </c>
      <c r="B199" s="160"/>
      <c r="C199" s="199">
        <f t="shared" si="9"/>
        <v>55.56</v>
      </c>
      <c r="D199" s="195"/>
      <c r="E199" s="163">
        <v>25580</v>
      </c>
      <c r="F199" s="162">
        <f t="shared" si="8"/>
        <v>7525</v>
      </c>
      <c r="G199" s="164">
        <f t="shared" si="7"/>
        <v>5525</v>
      </c>
      <c r="H199" s="163">
        <v>78</v>
      </c>
    </row>
    <row r="200" spans="1:8" x14ac:dyDescent="0.2">
      <c r="A200" s="181">
        <v>188</v>
      </c>
      <c r="B200" s="160"/>
      <c r="C200" s="199">
        <f t="shared" si="9"/>
        <v>55.63</v>
      </c>
      <c r="D200" s="195"/>
      <c r="E200" s="163">
        <v>25580</v>
      </c>
      <c r="F200" s="162">
        <f t="shared" si="8"/>
        <v>7516</v>
      </c>
      <c r="G200" s="164">
        <f t="shared" si="7"/>
        <v>5518</v>
      </c>
      <c r="H200" s="163">
        <v>78</v>
      </c>
    </row>
    <row r="201" spans="1:8" x14ac:dyDescent="0.2">
      <c r="A201" s="181">
        <v>189</v>
      </c>
      <c r="B201" s="160"/>
      <c r="C201" s="199">
        <f t="shared" si="9"/>
        <v>55.69</v>
      </c>
      <c r="D201" s="195"/>
      <c r="E201" s="163">
        <v>25580</v>
      </c>
      <c r="F201" s="162">
        <f t="shared" si="8"/>
        <v>7508</v>
      </c>
      <c r="G201" s="164">
        <f t="shared" si="7"/>
        <v>5512</v>
      </c>
      <c r="H201" s="163">
        <v>78</v>
      </c>
    </row>
    <row r="202" spans="1:8" x14ac:dyDescent="0.2">
      <c r="A202" s="181">
        <v>190</v>
      </c>
      <c r="B202" s="160"/>
      <c r="C202" s="199">
        <f t="shared" si="9"/>
        <v>55.75</v>
      </c>
      <c r="D202" s="195"/>
      <c r="E202" s="163">
        <v>25580</v>
      </c>
      <c r="F202" s="162">
        <f t="shared" si="8"/>
        <v>7500</v>
      </c>
      <c r="G202" s="164">
        <f t="shared" si="7"/>
        <v>5506</v>
      </c>
      <c r="H202" s="163">
        <v>78</v>
      </c>
    </row>
    <row r="203" spans="1:8" x14ac:dyDescent="0.2">
      <c r="A203" s="181">
        <v>191</v>
      </c>
      <c r="B203" s="160"/>
      <c r="C203" s="199">
        <f t="shared" si="9"/>
        <v>55.82</v>
      </c>
      <c r="D203" s="195"/>
      <c r="E203" s="163">
        <v>25580</v>
      </c>
      <c r="F203" s="162">
        <f t="shared" si="8"/>
        <v>7491</v>
      </c>
      <c r="G203" s="164">
        <f t="shared" si="7"/>
        <v>5499</v>
      </c>
      <c r="H203" s="163">
        <v>78</v>
      </c>
    </row>
    <row r="204" spans="1:8" x14ac:dyDescent="0.2">
      <c r="A204" s="181">
        <v>192</v>
      </c>
      <c r="B204" s="160"/>
      <c r="C204" s="199">
        <f t="shared" si="9"/>
        <v>55.88</v>
      </c>
      <c r="D204" s="195"/>
      <c r="E204" s="163">
        <v>25580</v>
      </c>
      <c r="F204" s="162">
        <f t="shared" si="8"/>
        <v>7483</v>
      </c>
      <c r="G204" s="164">
        <f t="shared" si="7"/>
        <v>5493</v>
      </c>
      <c r="H204" s="163">
        <v>78</v>
      </c>
    </row>
    <row r="205" spans="1:8" x14ac:dyDescent="0.2">
      <c r="A205" s="181">
        <v>193</v>
      </c>
      <c r="B205" s="160"/>
      <c r="C205" s="199">
        <f t="shared" si="9"/>
        <v>55.94</v>
      </c>
      <c r="D205" s="195"/>
      <c r="E205" s="163">
        <v>25580</v>
      </c>
      <c r="F205" s="162">
        <f t="shared" si="8"/>
        <v>7475</v>
      </c>
      <c r="G205" s="164">
        <f t="shared" ref="G205:G268" si="10">ROUND(12*(1/C205*E205),0)</f>
        <v>5487</v>
      </c>
      <c r="H205" s="163">
        <v>78</v>
      </c>
    </row>
    <row r="206" spans="1:8" x14ac:dyDescent="0.2">
      <c r="A206" s="181">
        <v>194</v>
      </c>
      <c r="B206" s="160"/>
      <c r="C206" s="199">
        <f t="shared" si="9"/>
        <v>56.01</v>
      </c>
      <c r="D206" s="195"/>
      <c r="E206" s="163">
        <v>25580</v>
      </c>
      <c r="F206" s="162">
        <f t="shared" si="8"/>
        <v>7466</v>
      </c>
      <c r="G206" s="164">
        <f t="shared" si="10"/>
        <v>5480</v>
      </c>
      <c r="H206" s="163">
        <v>78</v>
      </c>
    </row>
    <row r="207" spans="1:8" x14ac:dyDescent="0.2">
      <c r="A207" s="181">
        <v>195</v>
      </c>
      <c r="B207" s="160"/>
      <c r="C207" s="199">
        <f t="shared" si="9"/>
        <v>56.07</v>
      </c>
      <c r="D207" s="195"/>
      <c r="E207" s="163">
        <v>25580</v>
      </c>
      <c r="F207" s="162">
        <f t="shared" si="8"/>
        <v>7458</v>
      </c>
      <c r="G207" s="164">
        <f t="shared" si="10"/>
        <v>5475</v>
      </c>
      <c r="H207" s="163">
        <v>78</v>
      </c>
    </row>
    <row r="208" spans="1:8" x14ac:dyDescent="0.2">
      <c r="A208" s="181">
        <v>196</v>
      </c>
      <c r="B208" s="160"/>
      <c r="C208" s="199">
        <f t="shared" si="9"/>
        <v>56.13</v>
      </c>
      <c r="D208" s="195"/>
      <c r="E208" s="163">
        <v>25580</v>
      </c>
      <c r="F208" s="162">
        <f t="shared" ref="F208:F271" si="11">ROUND(12*1.348*(1/C208*E208)+H208,0)</f>
        <v>7450</v>
      </c>
      <c r="G208" s="164">
        <f t="shared" si="10"/>
        <v>5469</v>
      </c>
      <c r="H208" s="163">
        <v>78</v>
      </c>
    </row>
    <row r="209" spans="1:8" x14ac:dyDescent="0.2">
      <c r="A209" s="181">
        <v>197</v>
      </c>
      <c r="B209" s="160"/>
      <c r="C209" s="199">
        <f t="shared" si="9"/>
        <v>56.19</v>
      </c>
      <c r="D209" s="195"/>
      <c r="E209" s="163">
        <v>25580</v>
      </c>
      <c r="F209" s="162">
        <f t="shared" si="11"/>
        <v>7442</v>
      </c>
      <c r="G209" s="164">
        <f t="shared" si="10"/>
        <v>5463</v>
      </c>
      <c r="H209" s="163">
        <v>78</v>
      </c>
    </row>
    <row r="210" spans="1:8" x14ac:dyDescent="0.2">
      <c r="A210" s="181">
        <v>198</v>
      </c>
      <c r="B210" s="160"/>
      <c r="C210" s="199">
        <f t="shared" si="9"/>
        <v>56.26</v>
      </c>
      <c r="D210" s="195"/>
      <c r="E210" s="163">
        <v>25580</v>
      </c>
      <c r="F210" s="162">
        <f t="shared" si="11"/>
        <v>7433</v>
      </c>
      <c r="G210" s="164">
        <f t="shared" si="10"/>
        <v>5456</v>
      </c>
      <c r="H210" s="163">
        <v>78</v>
      </c>
    </row>
    <row r="211" spans="1:8" x14ac:dyDescent="0.2">
      <c r="A211" s="181">
        <v>199</v>
      </c>
      <c r="B211" s="160"/>
      <c r="C211" s="199">
        <f t="shared" si="9"/>
        <v>56.32</v>
      </c>
      <c r="D211" s="195"/>
      <c r="E211" s="163">
        <v>25580</v>
      </c>
      <c r="F211" s="162">
        <f t="shared" si="11"/>
        <v>7425</v>
      </c>
      <c r="G211" s="164">
        <f t="shared" si="10"/>
        <v>5450</v>
      </c>
      <c r="H211" s="163">
        <v>78</v>
      </c>
    </row>
    <row r="212" spans="1:8" x14ac:dyDescent="0.2">
      <c r="A212" s="181">
        <v>200</v>
      </c>
      <c r="B212" s="160"/>
      <c r="C212" s="199">
        <f t="shared" si="9"/>
        <v>56.38</v>
      </c>
      <c r="D212" s="195"/>
      <c r="E212" s="163">
        <v>25580</v>
      </c>
      <c r="F212" s="162">
        <f t="shared" si="11"/>
        <v>7417</v>
      </c>
      <c r="G212" s="164">
        <f t="shared" si="10"/>
        <v>5444</v>
      </c>
      <c r="H212" s="163">
        <v>78</v>
      </c>
    </row>
    <row r="213" spans="1:8" x14ac:dyDescent="0.2">
      <c r="A213" s="181">
        <v>201</v>
      </c>
      <c r="B213" s="160"/>
      <c r="C213" s="199">
        <f t="shared" si="9"/>
        <v>56.44</v>
      </c>
      <c r="D213" s="195"/>
      <c r="E213" s="163">
        <v>25580</v>
      </c>
      <c r="F213" s="162">
        <f t="shared" si="11"/>
        <v>7409</v>
      </c>
      <c r="G213" s="164">
        <f t="shared" si="10"/>
        <v>5439</v>
      </c>
      <c r="H213" s="163">
        <v>78</v>
      </c>
    </row>
    <row r="214" spans="1:8" x14ac:dyDescent="0.2">
      <c r="A214" s="181">
        <v>202</v>
      </c>
      <c r="B214" s="160"/>
      <c r="C214" s="199">
        <f t="shared" si="9"/>
        <v>56.5</v>
      </c>
      <c r="D214" s="195"/>
      <c r="E214" s="163">
        <v>25580</v>
      </c>
      <c r="F214" s="162">
        <f t="shared" si="11"/>
        <v>7402</v>
      </c>
      <c r="G214" s="164">
        <f t="shared" si="10"/>
        <v>5433</v>
      </c>
      <c r="H214" s="163">
        <v>78</v>
      </c>
    </row>
    <row r="215" spans="1:8" x14ac:dyDescent="0.2">
      <c r="A215" s="181">
        <v>203</v>
      </c>
      <c r="B215" s="160"/>
      <c r="C215" s="199">
        <f t="shared" si="9"/>
        <v>56.56</v>
      </c>
      <c r="D215" s="195"/>
      <c r="E215" s="163">
        <v>25580</v>
      </c>
      <c r="F215" s="162">
        <f t="shared" si="11"/>
        <v>7394</v>
      </c>
      <c r="G215" s="164">
        <f t="shared" si="10"/>
        <v>5427</v>
      </c>
      <c r="H215" s="163">
        <v>78</v>
      </c>
    </row>
    <row r="216" spans="1:8" x14ac:dyDescent="0.2">
      <c r="A216" s="181">
        <v>204</v>
      </c>
      <c r="B216" s="160"/>
      <c r="C216" s="199">
        <f t="shared" si="9"/>
        <v>56.62</v>
      </c>
      <c r="D216" s="195"/>
      <c r="E216" s="163">
        <v>25580</v>
      </c>
      <c r="F216" s="162">
        <f t="shared" si="11"/>
        <v>7386</v>
      </c>
      <c r="G216" s="164">
        <f t="shared" si="10"/>
        <v>5421</v>
      </c>
      <c r="H216" s="163">
        <v>78</v>
      </c>
    </row>
    <row r="217" spans="1:8" x14ac:dyDescent="0.2">
      <c r="A217" s="181">
        <v>205</v>
      </c>
      <c r="B217" s="160"/>
      <c r="C217" s="199">
        <f t="shared" si="9"/>
        <v>56.68</v>
      </c>
      <c r="D217" s="195"/>
      <c r="E217" s="163">
        <v>25580</v>
      </c>
      <c r="F217" s="162">
        <f t="shared" si="11"/>
        <v>7378</v>
      </c>
      <c r="G217" s="164">
        <f t="shared" si="10"/>
        <v>5416</v>
      </c>
      <c r="H217" s="163">
        <v>78</v>
      </c>
    </row>
    <row r="218" spans="1:8" x14ac:dyDescent="0.2">
      <c r="A218" s="181">
        <v>206</v>
      </c>
      <c r="B218" s="160"/>
      <c r="C218" s="199">
        <f t="shared" si="9"/>
        <v>56.74</v>
      </c>
      <c r="D218" s="195"/>
      <c r="E218" s="163">
        <v>25580</v>
      </c>
      <c r="F218" s="162">
        <f t="shared" si="11"/>
        <v>7371</v>
      </c>
      <c r="G218" s="164">
        <f t="shared" si="10"/>
        <v>5410</v>
      </c>
      <c r="H218" s="163">
        <v>78</v>
      </c>
    </row>
    <row r="219" spans="1:8" x14ac:dyDescent="0.2">
      <c r="A219" s="181">
        <v>207</v>
      </c>
      <c r="B219" s="160"/>
      <c r="C219" s="199">
        <f t="shared" si="9"/>
        <v>56.8</v>
      </c>
      <c r="D219" s="195"/>
      <c r="E219" s="163">
        <v>25580</v>
      </c>
      <c r="F219" s="162">
        <f t="shared" si="11"/>
        <v>7363</v>
      </c>
      <c r="G219" s="164">
        <f t="shared" si="10"/>
        <v>5404</v>
      </c>
      <c r="H219" s="163">
        <v>78</v>
      </c>
    </row>
    <row r="220" spans="1:8" x14ac:dyDescent="0.2">
      <c r="A220" s="181">
        <v>208</v>
      </c>
      <c r="B220" s="160"/>
      <c r="C220" s="199">
        <f t="shared" si="9"/>
        <v>56.86</v>
      </c>
      <c r="D220" s="195"/>
      <c r="E220" s="163">
        <v>25580</v>
      </c>
      <c r="F220" s="162">
        <f t="shared" si="11"/>
        <v>7355</v>
      </c>
      <c r="G220" s="164">
        <f t="shared" si="10"/>
        <v>5399</v>
      </c>
      <c r="H220" s="163">
        <v>78</v>
      </c>
    </row>
    <row r="221" spans="1:8" x14ac:dyDescent="0.2">
      <c r="A221" s="181">
        <v>209</v>
      </c>
      <c r="B221" s="160"/>
      <c r="C221" s="199">
        <f t="shared" si="9"/>
        <v>56.92</v>
      </c>
      <c r="D221" s="195"/>
      <c r="E221" s="163">
        <v>25580</v>
      </c>
      <c r="F221" s="162">
        <f t="shared" si="11"/>
        <v>7348</v>
      </c>
      <c r="G221" s="164">
        <f t="shared" si="10"/>
        <v>5393</v>
      </c>
      <c r="H221" s="163">
        <v>78</v>
      </c>
    </row>
    <row r="222" spans="1:8" x14ac:dyDescent="0.2">
      <c r="A222" s="181">
        <v>210</v>
      </c>
      <c r="B222" s="160"/>
      <c r="C222" s="199">
        <f t="shared" si="9"/>
        <v>56.98</v>
      </c>
      <c r="D222" s="195"/>
      <c r="E222" s="163">
        <v>25580</v>
      </c>
      <c r="F222" s="162">
        <f t="shared" si="11"/>
        <v>7340</v>
      </c>
      <c r="G222" s="164">
        <f t="shared" si="10"/>
        <v>5387</v>
      </c>
      <c r="H222" s="163">
        <v>78</v>
      </c>
    </row>
    <row r="223" spans="1:8" x14ac:dyDescent="0.2">
      <c r="A223" s="181">
        <v>211</v>
      </c>
      <c r="B223" s="160"/>
      <c r="C223" s="199">
        <f t="shared" si="9"/>
        <v>57.04</v>
      </c>
      <c r="D223" s="195"/>
      <c r="E223" s="163">
        <v>25580</v>
      </c>
      <c r="F223" s="162">
        <f t="shared" si="11"/>
        <v>7332</v>
      </c>
      <c r="G223" s="164">
        <f t="shared" si="10"/>
        <v>5381</v>
      </c>
      <c r="H223" s="163">
        <v>78</v>
      </c>
    </row>
    <row r="224" spans="1:8" x14ac:dyDescent="0.2">
      <c r="A224" s="181">
        <v>212</v>
      </c>
      <c r="B224" s="160"/>
      <c r="C224" s="199">
        <f t="shared" si="9"/>
        <v>57.09</v>
      </c>
      <c r="D224" s="195"/>
      <c r="E224" s="163">
        <v>25580</v>
      </c>
      <c r="F224" s="162">
        <f t="shared" si="11"/>
        <v>7326</v>
      </c>
      <c r="G224" s="164">
        <f t="shared" si="10"/>
        <v>5377</v>
      </c>
      <c r="H224" s="163">
        <v>78</v>
      </c>
    </row>
    <row r="225" spans="1:8" x14ac:dyDescent="0.2">
      <c r="A225" s="181">
        <v>213</v>
      </c>
      <c r="B225" s="160"/>
      <c r="C225" s="199">
        <f t="shared" si="9"/>
        <v>57.15</v>
      </c>
      <c r="D225" s="195"/>
      <c r="E225" s="163">
        <v>25580</v>
      </c>
      <c r="F225" s="162">
        <f t="shared" si="11"/>
        <v>7318</v>
      </c>
      <c r="G225" s="164">
        <f t="shared" si="10"/>
        <v>5371</v>
      </c>
      <c r="H225" s="163">
        <v>78</v>
      </c>
    </row>
    <row r="226" spans="1:8" x14ac:dyDescent="0.2">
      <c r="A226" s="181">
        <v>214</v>
      </c>
      <c r="B226" s="160"/>
      <c r="C226" s="199">
        <f t="shared" si="9"/>
        <v>57.21</v>
      </c>
      <c r="D226" s="195"/>
      <c r="E226" s="163">
        <v>25580</v>
      </c>
      <c r="F226" s="162">
        <f t="shared" si="11"/>
        <v>7311</v>
      </c>
      <c r="G226" s="164">
        <f t="shared" si="10"/>
        <v>5365</v>
      </c>
      <c r="H226" s="163">
        <v>78</v>
      </c>
    </row>
    <row r="227" spans="1:8" x14ac:dyDescent="0.2">
      <c r="A227" s="181">
        <v>215</v>
      </c>
      <c r="B227" s="160"/>
      <c r="C227" s="199">
        <f t="shared" ref="C227:C290" si="12">ROUND(10.899*LN(A227)+A227/150-2.7,2)</f>
        <v>57.27</v>
      </c>
      <c r="D227" s="195"/>
      <c r="E227" s="163">
        <v>25580</v>
      </c>
      <c r="F227" s="162">
        <f t="shared" si="11"/>
        <v>7303</v>
      </c>
      <c r="G227" s="164">
        <f t="shared" si="10"/>
        <v>5360</v>
      </c>
      <c r="H227" s="163">
        <v>78</v>
      </c>
    </row>
    <row r="228" spans="1:8" x14ac:dyDescent="0.2">
      <c r="A228" s="181">
        <v>216</v>
      </c>
      <c r="B228" s="160"/>
      <c r="C228" s="199">
        <f t="shared" si="12"/>
        <v>57.33</v>
      </c>
      <c r="D228" s="195"/>
      <c r="E228" s="163">
        <v>25580</v>
      </c>
      <c r="F228" s="162">
        <f t="shared" si="11"/>
        <v>7296</v>
      </c>
      <c r="G228" s="164">
        <f t="shared" si="10"/>
        <v>5354</v>
      </c>
      <c r="H228" s="163">
        <v>78</v>
      </c>
    </row>
    <row r="229" spans="1:8" x14ac:dyDescent="0.2">
      <c r="A229" s="181">
        <v>217</v>
      </c>
      <c r="B229" s="160"/>
      <c r="C229" s="199">
        <f t="shared" si="12"/>
        <v>57.38</v>
      </c>
      <c r="D229" s="195"/>
      <c r="E229" s="163">
        <v>25580</v>
      </c>
      <c r="F229" s="162">
        <f t="shared" si="11"/>
        <v>7289</v>
      </c>
      <c r="G229" s="164">
        <f t="shared" si="10"/>
        <v>5350</v>
      </c>
      <c r="H229" s="163">
        <v>78</v>
      </c>
    </row>
    <row r="230" spans="1:8" x14ac:dyDescent="0.2">
      <c r="A230" s="181">
        <v>218</v>
      </c>
      <c r="B230" s="160"/>
      <c r="C230" s="199">
        <f t="shared" si="12"/>
        <v>57.44</v>
      </c>
      <c r="D230" s="195"/>
      <c r="E230" s="163">
        <v>25580</v>
      </c>
      <c r="F230" s="162">
        <f t="shared" si="11"/>
        <v>7282</v>
      </c>
      <c r="G230" s="164">
        <f t="shared" si="10"/>
        <v>5344</v>
      </c>
      <c r="H230" s="163">
        <v>78</v>
      </c>
    </row>
    <row r="231" spans="1:8" x14ac:dyDescent="0.2">
      <c r="A231" s="181">
        <v>219</v>
      </c>
      <c r="B231" s="160"/>
      <c r="C231" s="199">
        <f t="shared" si="12"/>
        <v>57.5</v>
      </c>
      <c r="D231" s="195"/>
      <c r="E231" s="163">
        <v>25580</v>
      </c>
      <c r="F231" s="162">
        <f t="shared" si="11"/>
        <v>7274</v>
      </c>
      <c r="G231" s="164">
        <f t="shared" si="10"/>
        <v>5338</v>
      </c>
      <c r="H231" s="163">
        <v>78</v>
      </c>
    </row>
    <row r="232" spans="1:8" x14ac:dyDescent="0.2">
      <c r="A232" s="181">
        <v>220</v>
      </c>
      <c r="B232" s="160"/>
      <c r="C232" s="199">
        <f t="shared" si="12"/>
        <v>57.55</v>
      </c>
      <c r="D232" s="195"/>
      <c r="E232" s="163">
        <v>25580</v>
      </c>
      <c r="F232" s="162">
        <f t="shared" si="11"/>
        <v>7268</v>
      </c>
      <c r="G232" s="164">
        <f t="shared" si="10"/>
        <v>5334</v>
      </c>
      <c r="H232" s="163">
        <v>78</v>
      </c>
    </row>
    <row r="233" spans="1:8" x14ac:dyDescent="0.2">
      <c r="A233" s="181">
        <v>221</v>
      </c>
      <c r="B233" s="160"/>
      <c r="C233" s="199">
        <f t="shared" si="12"/>
        <v>57.61</v>
      </c>
      <c r="D233" s="195"/>
      <c r="E233" s="163">
        <v>25580</v>
      </c>
      <c r="F233" s="162">
        <f t="shared" si="11"/>
        <v>7260</v>
      </c>
      <c r="G233" s="164">
        <f t="shared" si="10"/>
        <v>5328</v>
      </c>
      <c r="H233" s="163">
        <v>78</v>
      </c>
    </row>
    <row r="234" spans="1:8" x14ac:dyDescent="0.2">
      <c r="A234" s="181">
        <v>222</v>
      </c>
      <c r="B234" s="160"/>
      <c r="C234" s="199">
        <f t="shared" si="12"/>
        <v>57.66</v>
      </c>
      <c r="D234" s="195"/>
      <c r="E234" s="163">
        <v>25580</v>
      </c>
      <c r="F234" s="162">
        <f t="shared" si="11"/>
        <v>7254</v>
      </c>
      <c r="G234" s="164">
        <f t="shared" si="10"/>
        <v>5324</v>
      </c>
      <c r="H234" s="163">
        <v>78</v>
      </c>
    </row>
    <row r="235" spans="1:8" x14ac:dyDescent="0.2">
      <c r="A235" s="181">
        <v>223</v>
      </c>
      <c r="B235" s="160"/>
      <c r="C235" s="199">
        <f t="shared" si="12"/>
        <v>57.72</v>
      </c>
      <c r="D235" s="195"/>
      <c r="E235" s="163">
        <v>25580</v>
      </c>
      <c r="F235" s="162">
        <f t="shared" si="11"/>
        <v>7247</v>
      </c>
      <c r="G235" s="164">
        <f t="shared" si="10"/>
        <v>5318</v>
      </c>
      <c r="H235" s="163">
        <v>78</v>
      </c>
    </row>
    <row r="236" spans="1:8" x14ac:dyDescent="0.2">
      <c r="A236" s="181">
        <v>224</v>
      </c>
      <c r="B236" s="160"/>
      <c r="C236" s="199">
        <f t="shared" si="12"/>
        <v>57.77</v>
      </c>
      <c r="D236" s="195"/>
      <c r="E236" s="163">
        <v>25580</v>
      </c>
      <c r="F236" s="162">
        <f t="shared" si="11"/>
        <v>7241</v>
      </c>
      <c r="G236" s="164">
        <f t="shared" si="10"/>
        <v>5313</v>
      </c>
      <c r="H236" s="163">
        <v>78</v>
      </c>
    </row>
    <row r="237" spans="1:8" x14ac:dyDescent="0.2">
      <c r="A237" s="181">
        <v>225</v>
      </c>
      <c r="B237" s="160"/>
      <c r="C237" s="199">
        <f t="shared" si="12"/>
        <v>57.83</v>
      </c>
      <c r="D237" s="195"/>
      <c r="E237" s="163">
        <v>25580</v>
      </c>
      <c r="F237" s="162">
        <f t="shared" si="11"/>
        <v>7233</v>
      </c>
      <c r="G237" s="164">
        <f t="shared" si="10"/>
        <v>5308</v>
      </c>
      <c r="H237" s="163">
        <v>78</v>
      </c>
    </row>
    <row r="238" spans="1:8" x14ac:dyDescent="0.2">
      <c r="A238" s="181">
        <v>226</v>
      </c>
      <c r="B238" s="160"/>
      <c r="C238" s="199">
        <f t="shared" si="12"/>
        <v>57.89</v>
      </c>
      <c r="D238" s="195"/>
      <c r="E238" s="163">
        <v>25580</v>
      </c>
      <c r="F238" s="162">
        <f t="shared" si="11"/>
        <v>7226</v>
      </c>
      <c r="G238" s="164">
        <f t="shared" si="10"/>
        <v>5302</v>
      </c>
      <c r="H238" s="163">
        <v>78</v>
      </c>
    </row>
    <row r="239" spans="1:8" x14ac:dyDescent="0.2">
      <c r="A239" s="181">
        <v>227</v>
      </c>
      <c r="B239" s="160"/>
      <c r="C239" s="199">
        <f t="shared" si="12"/>
        <v>57.94</v>
      </c>
      <c r="D239" s="195"/>
      <c r="E239" s="163">
        <v>25580</v>
      </c>
      <c r="F239" s="162">
        <f t="shared" si="11"/>
        <v>7220</v>
      </c>
      <c r="G239" s="164">
        <f t="shared" si="10"/>
        <v>5298</v>
      </c>
      <c r="H239" s="163">
        <v>78</v>
      </c>
    </row>
    <row r="240" spans="1:8" x14ac:dyDescent="0.2">
      <c r="A240" s="181">
        <v>228</v>
      </c>
      <c r="B240" s="160"/>
      <c r="C240" s="199">
        <f t="shared" si="12"/>
        <v>57.99</v>
      </c>
      <c r="D240" s="195"/>
      <c r="E240" s="163">
        <v>25580</v>
      </c>
      <c r="F240" s="162">
        <f t="shared" si="11"/>
        <v>7213</v>
      </c>
      <c r="G240" s="164">
        <f t="shared" si="10"/>
        <v>5293</v>
      </c>
      <c r="H240" s="163">
        <v>78</v>
      </c>
    </row>
    <row r="241" spans="1:8" x14ac:dyDescent="0.2">
      <c r="A241" s="181">
        <v>229</v>
      </c>
      <c r="B241" s="160"/>
      <c r="C241" s="199">
        <f t="shared" si="12"/>
        <v>58.05</v>
      </c>
      <c r="D241" s="195"/>
      <c r="E241" s="163">
        <v>25580</v>
      </c>
      <c r="F241" s="162">
        <f t="shared" si="11"/>
        <v>7206</v>
      </c>
      <c r="G241" s="164">
        <f t="shared" si="10"/>
        <v>5288</v>
      </c>
      <c r="H241" s="163">
        <v>78</v>
      </c>
    </row>
    <row r="242" spans="1:8" x14ac:dyDescent="0.2">
      <c r="A242" s="181">
        <v>230</v>
      </c>
      <c r="B242" s="160"/>
      <c r="C242" s="199">
        <f t="shared" si="12"/>
        <v>58.1</v>
      </c>
      <c r="D242" s="195"/>
      <c r="E242" s="163">
        <v>25580</v>
      </c>
      <c r="F242" s="162">
        <f t="shared" si="11"/>
        <v>7200</v>
      </c>
      <c r="G242" s="164">
        <f t="shared" si="10"/>
        <v>5283</v>
      </c>
      <c r="H242" s="163">
        <v>78</v>
      </c>
    </row>
    <row r="243" spans="1:8" x14ac:dyDescent="0.2">
      <c r="A243" s="181">
        <v>231</v>
      </c>
      <c r="B243" s="160"/>
      <c r="C243" s="199">
        <f t="shared" si="12"/>
        <v>58.16</v>
      </c>
      <c r="D243" s="195"/>
      <c r="E243" s="163">
        <v>25580</v>
      </c>
      <c r="F243" s="162">
        <f t="shared" si="11"/>
        <v>7193</v>
      </c>
      <c r="G243" s="164">
        <f t="shared" si="10"/>
        <v>5278</v>
      </c>
      <c r="H243" s="163">
        <v>78</v>
      </c>
    </row>
    <row r="244" spans="1:8" x14ac:dyDescent="0.2">
      <c r="A244" s="181">
        <v>232</v>
      </c>
      <c r="B244" s="160"/>
      <c r="C244" s="199">
        <f t="shared" si="12"/>
        <v>58.21</v>
      </c>
      <c r="D244" s="195"/>
      <c r="E244" s="163">
        <v>25580</v>
      </c>
      <c r="F244" s="162">
        <f t="shared" si="11"/>
        <v>7186</v>
      </c>
      <c r="G244" s="164">
        <f t="shared" si="10"/>
        <v>5273</v>
      </c>
      <c r="H244" s="163">
        <v>78</v>
      </c>
    </row>
    <row r="245" spans="1:8" x14ac:dyDescent="0.2">
      <c r="A245" s="181">
        <v>233</v>
      </c>
      <c r="B245" s="160"/>
      <c r="C245" s="199">
        <f t="shared" si="12"/>
        <v>58.26</v>
      </c>
      <c r="D245" s="195"/>
      <c r="E245" s="163">
        <v>25580</v>
      </c>
      <c r="F245" s="162">
        <f t="shared" si="11"/>
        <v>7180</v>
      </c>
      <c r="G245" s="164">
        <f t="shared" si="10"/>
        <v>5269</v>
      </c>
      <c r="H245" s="163">
        <v>78</v>
      </c>
    </row>
    <row r="246" spans="1:8" x14ac:dyDescent="0.2">
      <c r="A246" s="181">
        <v>234</v>
      </c>
      <c r="B246" s="160"/>
      <c r="C246" s="199">
        <f t="shared" si="12"/>
        <v>58.32</v>
      </c>
      <c r="D246" s="195"/>
      <c r="E246" s="163">
        <v>25580</v>
      </c>
      <c r="F246" s="162">
        <f t="shared" si="11"/>
        <v>7173</v>
      </c>
      <c r="G246" s="164">
        <f t="shared" si="10"/>
        <v>5263</v>
      </c>
      <c r="H246" s="163">
        <v>78</v>
      </c>
    </row>
    <row r="247" spans="1:8" x14ac:dyDescent="0.2">
      <c r="A247" s="181">
        <v>235</v>
      </c>
      <c r="B247" s="160"/>
      <c r="C247" s="199">
        <f t="shared" si="12"/>
        <v>58.37</v>
      </c>
      <c r="D247" s="195"/>
      <c r="E247" s="163">
        <v>25580</v>
      </c>
      <c r="F247" s="162">
        <f t="shared" si="11"/>
        <v>7167</v>
      </c>
      <c r="G247" s="164">
        <f t="shared" si="10"/>
        <v>5259</v>
      </c>
      <c r="H247" s="163">
        <v>78</v>
      </c>
    </row>
    <row r="248" spans="1:8" x14ac:dyDescent="0.2">
      <c r="A248" s="181">
        <v>236</v>
      </c>
      <c r="B248" s="160"/>
      <c r="C248" s="199">
        <f t="shared" si="12"/>
        <v>58.42</v>
      </c>
      <c r="D248" s="195"/>
      <c r="E248" s="163">
        <v>25580</v>
      </c>
      <c r="F248" s="162">
        <f t="shared" si="11"/>
        <v>7161</v>
      </c>
      <c r="G248" s="164">
        <f t="shared" si="10"/>
        <v>5254</v>
      </c>
      <c r="H248" s="163">
        <v>78</v>
      </c>
    </row>
    <row r="249" spans="1:8" x14ac:dyDescent="0.2">
      <c r="A249" s="181">
        <v>237</v>
      </c>
      <c r="B249" s="160"/>
      <c r="C249" s="199">
        <f t="shared" si="12"/>
        <v>58.48</v>
      </c>
      <c r="D249" s="195"/>
      <c r="E249" s="163">
        <v>25580</v>
      </c>
      <c r="F249" s="162">
        <f t="shared" si="11"/>
        <v>7154</v>
      </c>
      <c r="G249" s="164">
        <f t="shared" si="10"/>
        <v>5249</v>
      </c>
      <c r="H249" s="163">
        <v>78</v>
      </c>
    </row>
    <row r="250" spans="1:8" x14ac:dyDescent="0.2">
      <c r="A250" s="181">
        <v>238</v>
      </c>
      <c r="B250" s="160"/>
      <c r="C250" s="199">
        <f t="shared" si="12"/>
        <v>58.53</v>
      </c>
      <c r="D250" s="195"/>
      <c r="E250" s="163">
        <v>25580</v>
      </c>
      <c r="F250" s="162">
        <f t="shared" si="11"/>
        <v>7148</v>
      </c>
      <c r="G250" s="164">
        <f t="shared" si="10"/>
        <v>5244</v>
      </c>
      <c r="H250" s="163">
        <v>78</v>
      </c>
    </row>
    <row r="251" spans="1:8" x14ac:dyDescent="0.2">
      <c r="A251" s="181">
        <v>239</v>
      </c>
      <c r="B251" s="160"/>
      <c r="C251" s="199">
        <f t="shared" si="12"/>
        <v>58.58</v>
      </c>
      <c r="D251" s="195"/>
      <c r="E251" s="163">
        <v>25580</v>
      </c>
      <c r="F251" s="162">
        <f t="shared" si="11"/>
        <v>7142</v>
      </c>
      <c r="G251" s="164">
        <f t="shared" si="10"/>
        <v>5240</v>
      </c>
      <c r="H251" s="163">
        <v>78</v>
      </c>
    </row>
    <row r="252" spans="1:8" x14ac:dyDescent="0.2">
      <c r="A252" s="181">
        <v>240</v>
      </c>
      <c r="B252" s="160"/>
      <c r="C252" s="199">
        <f t="shared" si="12"/>
        <v>58.63</v>
      </c>
      <c r="D252" s="195"/>
      <c r="E252" s="163">
        <v>25580</v>
      </c>
      <c r="F252" s="162">
        <f t="shared" si="11"/>
        <v>7136</v>
      </c>
      <c r="G252" s="164">
        <f t="shared" si="10"/>
        <v>5236</v>
      </c>
      <c r="H252" s="163">
        <v>78</v>
      </c>
    </row>
    <row r="253" spans="1:8" x14ac:dyDescent="0.2">
      <c r="A253" s="181">
        <v>241</v>
      </c>
      <c r="B253" s="160"/>
      <c r="C253" s="199">
        <f t="shared" si="12"/>
        <v>58.69</v>
      </c>
      <c r="D253" s="195"/>
      <c r="E253" s="163">
        <v>25580</v>
      </c>
      <c r="F253" s="162">
        <f t="shared" si="11"/>
        <v>7128</v>
      </c>
      <c r="G253" s="164">
        <f t="shared" si="10"/>
        <v>5230</v>
      </c>
      <c r="H253" s="163">
        <v>78</v>
      </c>
    </row>
    <row r="254" spans="1:8" x14ac:dyDescent="0.2">
      <c r="A254" s="181">
        <v>242</v>
      </c>
      <c r="B254" s="160"/>
      <c r="C254" s="199">
        <f t="shared" si="12"/>
        <v>58.74</v>
      </c>
      <c r="D254" s="195"/>
      <c r="E254" s="163">
        <v>25580</v>
      </c>
      <c r="F254" s="162">
        <f t="shared" si="11"/>
        <v>7122</v>
      </c>
      <c r="G254" s="164">
        <f t="shared" si="10"/>
        <v>5226</v>
      </c>
      <c r="H254" s="163">
        <v>78</v>
      </c>
    </row>
    <row r="255" spans="1:8" x14ac:dyDescent="0.2">
      <c r="A255" s="181">
        <v>243</v>
      </c>
      <c r="B255" s="160"/>
      <c r="C255" s="199">
        <f t="shared" si="12"/>
        <v>58.79</v>
      </c>
      <c r="D255" s="195"/>
      <c r="E255" s="163">
        <v>25580</v>
      </c>
      <c r="F255" s="162">
        <f t="shared" si="11"/>
        <v>7116</v>
      </c>
      <c r="G255" s="164">
        <f t="shared" si="10"/>
        <v>5221</v>
      </c>
      <c r="H255" s="163">
        <v>78</v>
      </c>
    </row>
    <row r="256" spans="1:8" x14ac:dyDescent="0.2">
      <c r="A256" s="181">
        <v>244</v>
      </c>
      <c r="B256" s="160"/>
      <c r="C256" s="199">
        <f t="shared" si="12"/>
        <v>58.84</v>
      </c>
      <c r="D256" s="195"/>
      <c r="E256" s="163">
        <v>25580</v>
      </c>
      <c r="F256" s="162">
        <f t="shared" si="11"/>
        <v>7110</v>
      </c>
      <c r="G256" s="164">
        <f t="shared" si="10"/>
        <v>5217</v>
      </c>
      <c r="H256" s="163">
        <v>78</v>
      </c>
    </row>
    <row r="257" spans="1:8" x14ac:dyDescent="0.2">
      <c r="A257" s="181">
        <v>245</v>
      </c>
      <c r="B257" s="160"/>
      <c r="C257" s="199">
        <f t="shared" si="12"/>
        <v>58.89</v>
      </c>
      <c r="D257" s="195"/>
      <c r="E257" s="163">
        <v>25580</v>
      </c>
      <c r="F257" s="162">
        <f t="shared" si="11"/>
        <v>7104</v>
      </c>
      <c r="G257" s="164">
        <f t="shared" si="10"/>
        <v>5212</v>
      </c>
      <c r="H257" s="163">
        <v>78</v>
      </c>
    </row>
    <row r="258" spans="1:8" x14ac:dyDescent="0.2">
      <c r="A258" s="181">
        <v>246</v>
      </c>
      <c r="B258" s="160"/>
      <c r="C258" s="199">
        <f t="shared" si="12"/>
        <v>58.94</v>
      </c>
      <c r="D258" s="195"/>
      <c r="E258" s="163">
        <v>25580</v>
      </c>
      <c r="F258" s="162">
        <f t="shared" si="11"/>
        <v>7098</v>
      </c>
      <c r="G258" s="164">
        <f t="shared" si="10"/>
        <v>5208</v>
      </c>
      <c r="H258" s="163">
        <v>78</v>
      </c>
    </row>
    <row r="259" spans="1:8" x14ac:dyDescent="0.2">
      <c r="A259" s="181">
        <v>247</v>
      </c>
      <c r="B259" s="160"/>
      <c r="C259" s="199">
        <f t="shared" si="12"/>
        <v>58.99</v>
      </c>
      <c r="D259" s="195"/>
      <c r="E259" s="163">
        <v>25580</v>
      </c>
      <c r="F259" s="162">
        <f t="shared" si="11"/>
        <v>7092</v>
      </c>
      <c r="G259" s="164">
        <f t="shared" si="10"/>
        <v>5204</v>
      </c>
      <c r="H259" s="163">
        <v>78</v>
      </c>
    </row>
    <row r="260" spans="1:8" x14ac:dyDescent="0.2">
      <c r="A260" s="181">
        <v>248</v>
      </c>
      <c r="B260" s="160"/>
      <c r="C260" s="199">
        <f t="shared" si="12"/>
        <v>59.04</v>
      </c>
      <c r="D260" s="195"/>
      <c r="E260" s="163">
        <v>25580</v>
      </c>
      <c r="F260" s="162">
        <f t="shared" si="11"/>
        <v>7087</v>
      </c>
      <c r="G260" s="164">
        <f t="shared" si="10"/>
        <v>5199</v>
      </c>
      <c r="H260" s="163">
        <v>78</v>
      </c>
    </row>
    <row r="261" spans="1:8" x14ac:dyDescent="0.2">
      <c r="A261" s="181">
        <v>249</v>
      </c>
      <c r="B261" s="160"/>
      <c r="C261" s="199">
        <f t="shared" si="12"/>
        <v>59.09</v>
      </c>
      <c r="D261" s="195"/>
      <c r="E261" s="163">
        <v>25580</v>
      </c>
      <c r="F261" s="162">
        <f t="shared" si="11"/>
        <v>7081</v>
      </c>
      <c r="G261" s="164">
        <f t="shared" si="10"/>
        <v>5195</v>
      </c>
      <c r="H261" s="163">
        <v>78</v>
      </c>
    </row>
    <row r="262" spans="1:8" x14ac:dyDescent="0.2">
      <c r="A262" s="181">
        <v>250</v>
      </c>
      <c r="B262" s="160"/>
      <c r="C262" s="199">
        <f t="shared" si="12"/>
        <v>59.15</v>
      </c>
      <c r="D262" s="195"/>
      <c r="E262" s="163">
        <v>25580</v>
      </c>
      <c r="F262" s="162">
        <f t="shared" si="11"/>
        <v>7073</v>
      </c>
      <c r="G262" s="164">
        <f t="shared" si="10"/>
        <v>5190</v>
      </c>
      <c r="H262" s="163">
        <v>78</v>
      </c>
    </row>
    <row r="263" spans="1:8" x14ac:dyDescent="0.2">
      <c r="A263" s="181">
        <v>251</v>
      </c>
      <c r="B263" s="160"/>
      <c r="C263" s="199">
        <f t="shared" si="12"/>
        <v>59.2</v>
      </c>
      <c r="D263" s="195"/>
      <c r="E263" s="163">
        <v>25580</v>
      </c>
      <c r="F263" s="162">
        <f t="shared" si="11"/>
        <v>7068</v>
      </c>
      <c r="G263" s="164">
        <f t="shared" si="10"/>
        <v>5185</v>
      </c>
      <c r="H263" s="163">
        <v>78</v>
      </c>
    </row>
    <row r="264" spans="1:8" x14ac:dyDescent="0.2">
      <c r="A264" s="181">
        <v>252</v>
      </c>
      <c r="B264" s="160"/>
      <c r="C264" s="199">
        <f t="shared" si="12"/>
        <v>59.25</v>
      </c>
      <c r="D264" s="195"/>
      <c r="E264" s="163">
        <v>25580</v>
      </c>
      <c r="F264" s="162">
        <f t="shared" si="11"/>
        <v>7062</v>
      </c>
      <c r="G264" s="164">
        <f t="shared" si="10"/>
        <v>5181</v>
      </c>
      <c r="H264" s="163">
        <v>78</v>
      </c>
    </row>
    <row r="265" spans="1:8" x14ac:dyDescent="0.2">
      <c r="A265" s="181">
        <v>253</v>
      </c>
      <c r="B265" s="160"/>
      <c r="C265" s="199">
        <f t="shared" si="12"/>
        <v>59.3</v>
      </c>
      <c r="D265" s="195"/>
      <c r="E265" s="163">
        <v>25580</v>
      </c>
      <c r="F265" s="162">
        <f t="shared" si="11"/>
        <v>7056</v>
      </c>
      <c r="G265" s="164">
        <f t="shared" si="10"/>
        <v>5176</v>
      </c>
      <c r="H265" s="163">
        <v>78</v>
      </c>
    </row>
    <row r="266" spans="1:8" x14ac:dyDescent="0.2">
      <c r="A266" s="181">
        <v>254</v>
      </c>
      <c r="B266" s="160"/>
      <c r="C266" s="199">
        <f t="shared" si="12"/>
        <v>59.34</v>
      </c>
      <c r="D266" s="195"/>
      <c r="E266" s="163">
        <v>25580</v>
      </c>
      <c r="F266" s="162">
        <f t="shared" si="11"/>
        <v>7051</v>
      </c>
      <c r="G266" s="164">
        <f t="shared" si="10"/>
        <v>5173</v>
      </c>
      <c r="H266" s="163">
        <v>78</v>
      </c>
    </row>
    <row r="267" spans="1:8" x14ac:dyDescent="0.2">
      <c r="A267" s="181">
        <v>255</v>
      </c>
      <c r="B267" s="160"/>
      <c r="C267" s="199">
        <f t="shared" si="12"/>
        <v>59.39</v>
      </c>
      <c r="D267" s="195"/>
      <c r="E267" s="163">
        <v>25580</v>
      </c>
      <c r="F267" s="162">
        <f t="shared" si="11"/>
        <v>7045</v>
      </c>
      <c r="G267" s="164">
        <f t="shared" si="10"/>
        <v>5169</v>
      </c>
      <c r="H267" s="163">
        <v>78</v>
      </c>
    </row>
    <row r="268" spans="1:8" x14ac:dyDescent="0.2">
      <c r="A268" s="181">
        <v>256</v>
      </c>
      <c r="B268" s="160"/>
      <c r="C268" s="199">
        <f t="shared" si="12"/>
        <v>59.44</v>
      </c>
      <c r="D268" s="195"/>
      <c r="E268" s="163">
        <v>25580</v>
      </c>
      <c r="F268" s="162">
        <f t="shared" si="11"/>
        <v>7039</v>
      </c>
      <c r="G268" s="164">
        <f t="shared" si="10"/>
        <v>5164</v>
      </c>
      <c r="H268" s="163">
        <v>78</v>
      </c>
    </row>
    <row r="269" spans="1:8" x14ac:dyDescent="0.2">
      <c r="A269" s="181">
        <v>257</v>
      </c>
      <c r="B269" s="160"/>
      <c r="C269" s="199">
        <f t="shared" si="12"/>
        <v>59.49</v>
      </c>
      <c r="D269" s="195"/>
      <c r="E269" s="163">
        <v>25580</v>
      </c>
      <c r="F269" s="162">
        <f t="shared" si="11"/>
        <v>7033</v>
      </c>
      <c r="G269" s="164">
        <f t="shared" ref="G269:G332" si="13">ROUND(12*(1/C269*E269),0)</f>
        <v>5160</v>
      </c>
      <c r="H269" s="163">
        <v>78</v>
      </c>
    </row>
    <row r="270" spans="1:8" x14ac:dyDescent="0.2">
      <c r="A270" s="181">
        <v>258</v>
      </c>
      <c r="B270" s="160"/>
      <c r="C270" s="199">
        <f t="shared" si="12"/>
        <v>59.54</v>
      </c>
      <c r="D270" s="195"/>
      <c r="E270" s="163">
        <v>25580</v>
      </c>
      <c r="F270" s="162">
        <f t="shared" si="11"/>
        <v>7028</v>
      </c>
      <c r="G270" s="164">
        <f t="shared" si="13"/>
        <v>5156</v>
      </c>
      <c r="H270" s="163">
        <v>78</v>
      </c>
    </row>
    <row r="271" spans="1:8" x14ac:dyDescent="0.2">
      <c r="A271" s="181">
        <v>259</v>
      </c>
      <c r="B271" s="160"/>
      <c r="C271" s="199">
        <f t="shared" si="12"/>
        <v>59.59</v>
      </c>
      <c r="D271" s="195"/>
      <c r="E271" s="163">
        <v>25580</v>
      </c>
      <c r="F271" s="162">
        <f t="shared" si="11"/>
        <v>7022</v>
      </c>
      <c r="G271" s="164">
        <f t="shared" si="13"/>
        <v>5151</v>
      </c>
      <c r="H271" s="163">
        <v>78</v>
      </c>
    </row>
    <row r="272" spans="1:8" x14ac:dyDescent="0.2">
      <c r="A272" s="181">
        <v>260</v>
      </c>
      <c r="B272" s="160"/>
      <c r="C272" s="199">
        <f t="shared" si="12"/>
        <v>59.64</v>
      </c>
      <c r="D272" s="195"/>
      <c r="E272" s="163">
        <v>25580</v>
      </c>
      <c r="F272" s="162">
        <f t="shared" ref="F272:F335" si="14">ROUND(12*1.348*(1/C272*E272)+H272,0)</f>
        <v>7016</v>
      </c>
      <c r="G272" s="164">
        <f t="shared" si="13"/>
        <v>5147</v>
      </c>
      <c r="H272" s="163">
        <v>78</v>
      </c>
    </row>
    <row r="273" spans="1:8" x14ac:dyDescent="0.2">
      <c r="A273" s="181">
        <v>261</v>
      </c>
      <c r="B273" s="160"/>
      <c r="C273" s="199">
        <f t="shared" si="12"/>
        <v>59.69</v>
      </c>
      <c r="D273" s="195"/>
      <c r="E273" s="163">
        <v>25580</v>
      </c>
      <c r="F273" s="162">
        <f t="shared" si="14"/>
        <v>7010</v>
      </c>
      <c r="G273" s="164">
        <f t="shared" si="13"/>
        <v>5143</v>
      </c>
      <c r="H273" s="163">
        <v>78</v>
      </c>
    </row>
    <row r="274" spans="1:8" x14ac:dyDescent="0.2">
      <c r="A274" s="181">
        <v>262</v>
      </c>
      <c r="B274" s="160"/>
      <c r="C274" s="199">
        <f t="shared" si="12"/>
        <v>59.74</v>
      </c>
      <c r="D274" s="195"/>
      <c r="E274" s="163">
        <v>25580</v>
      </c>
      <c r="F274" s="162">
        <f t="shared" si="14"/>
        <v>7004</v>
      </c>
      <c r="G274" s="164">
        <f t="shared" si="13"/>
        <v>5138</v>
      </c>
      <c r="H274" s="163">
        <v>78</v>
      </c>
    </row>
    <row r="275" spans="1:8" x14ac:dyDescent="0.2">
      <c r="A275" s="181">
        <v>263</v>
      </c>
      <c r="B275" s="160"/>
      <c r="C275" s="199">
        <f t="shared" si="12"/>
        <v>59.78</v>
      </c>
      <c r="D275" s="195"/>
      <c r="E275" s="163">
        <v>25580</v>
      </c>
      <c r="F275" s="162">
        <f t="shared" si="14"/>
        <v>7000</v>
      </c>
      <c r="G275" s="164">
        <f t="shared" si="13"/>
        <v>5135</v>
      </c>
      <c r="H275" s="163">
        <v>78</v>
      </c>
    </row>
    <row r="276" spans="1:8" x14ac:dyDescent="0.2">
      <c r="A276" s="181">
        <v>264</v>
      </c>
      <c r="B276" s="160"/>
      <c r="C276" s="199">
        <f t="shared" si="12"/>
        <v>59.83</v>
      </c>
      <c r="D276" s="195"/>
      <c r="E276" s="163">
        <v>25580</v>
      </c>
      <c r="F276" s="162">
        <f t="shared" si="14"/>
        <v>6994</v>
      </c>
      <c r="G276" s="164">
        <f t="shared" si="13"/>
        <v>5131</v>
      </c>
      <c r="H276" s="163">
        <v>78</v>
      </c>
    </row>
    <row r="277" spans="1:8" x14ac:dyDescent="0.2">
      <c r="A277" s="181">
        <v>265</v>
      </c>
      <c r="B277" s="160"/>
      <c r="C277" s="199">
        <f t="shared" si="12"/>
        <v>59.88</v>
      </c>
      <c r="D277" s="195"/>
      <c r="E277" s="163">
        <v>25580</v>
      </c>
      <c r="F277" s="162">
        <f t="shared" si="14"/>
        <v>6988</v>
      </c>
      <c r="G277" s="164">
        <f t="shared" si="13"/>
        <v>5126</v>
      </c>
      <c r="H277" s="163">
        <v>78</v>
      </c>
    </row>
    <row r="278" spans="1:8" x14ac:dyDescent="0.2">
      <c r="A278" s="181">
        <v>266</v>
      </c>
      <c r="B278" s="160"/>
      <c r="C278" s="199">
        <f t="shared" si="12"/>
        <v>59.93</v>
      </c>
      <c r="D278" s="195"/>
      <c r="E278" s="163">
        <v>25580</v>
      </c>
      <c r="F278" s="162">
        <f t="shared" si="14"/>
        <v>6982</v>
      </c>
      <c r="G278" s="164">
        <f t="shared" si="13"/>
        <v>5122</v>
      </c>
      <c r="H278" s="163">
        <v>78</v>
      </c>
    </row>
    <row r="279" spans="1:8" x14ac:dyDescent="0.2">
      <c r="A279" s="181">
        <v>267</v>
      </c>
      <c r="B279" s="160"/>
      <c r="C279" s="199">
        <f t="shared" si="12"/>
        <v>59.98</v>
      </c>
      <c r="D279" s="195"/>
      <c r="E279" s="163">
        <v>25580</v>
      </c>
      <c r="F279" s="162">
        <f t="shared" si="14"/>
        <v>6977</v>
      </c>
      <c r="G279" s="164">
        <f t="shared" si="13"/>
        <v>5118</v>
      </c>
      <c r="H279" s="163">
        <v>78</v>
      </c>
    </row>
    <row r="280" spans="1:8" x14ac:dyDescent="0.2">
      <c r="A280" s="181">
        <v>268</v>
      </c>
      <c r="B280" s="160"/>
      <c r="C280" s="199">
        <f t="shared" si="12"/>
        <v>60.02</v>
      </c>
      <c r="D280" s="195"/>
      <c r="E280" s="163">
        <v>25580</v>
      </c>
      <c r="F280" s="162">
        <f t="shared" si="14"/>
        <v>6972</v>
      </c>
      <c r="G280" s="164">
        <f t="shared" si="13"/>
        <v>5114</v>
      </c>
      <c r="H280" s="163">
        <v>78</v>
      </c>
    </row>
    <row r="281" spans="1:8" x14ac:dyDescent="0.2">
      <c r="A281" s="181">
        <v>269</v>
      </c>
      <c r="B281" s="160"/>
      <c r="C281" s="199">
        <f t="shared" si="12"/>
        <v>60.07</v>
      </c>
      <c r="D281" s="195"/>
      <c r="E281" s="163">
        <v>25580</v>
      </c>
      <c r="F281" s="162">
        <f t="shared" si="14"/>
        <v>6966</v>
      </c>
      <c r="G281" s="164">
        <f t="shared" si="13"/>
        <v>5110</v>
      </c>
      <c r="H281" s="163">
        <v>78</v>
      </c>
    </row>
    <row r="282" spans="1:8" x14ac:dyDescent="0.2">
      <c r="A282" s="181">
        <v>270</v>
      </c>
      <c r="B282" s="160"/>
      <c r="C282" s="199">
        <f t="shared" si="12"/>
        <v>60.12</v>
      </c>
      <c r="D282" s="195"/>
      <c r="E282" s="163">
        <v>25580</v>
      </c>
      <c r="F282" s="162">
        <f t="shared" si="14"/>
        <v>6961</v>
      </c>
      <c r="G282" s="164">
        <f t="shared" si="13"/>
        <v>5106</v>
      </c>
      <c r="H282" s="163">
        <v>78</v>
      </c>
    </row>
    <row r="283" spans="1:8" x14ac:dyDescent="0.2">
      <c r="A283" s="181">
        <v>271</v>
      </c>
      <c r="B283" s="160"/>
      <c r="C283" s="199">
        <f t="shared" si="12"/>
        <v>60.16</v>
      </c>
      <c r="D283" s="195"/>
      <c r="E283" s="163">
        <v>25580</v>
      </c>
      <c r="F283" s="162">
        <f t="shared" si="14"/>
        <v>6956</v>
      </c>
      <c r="G283" s="164">
        <f t="shared" si="13"/>
        <v>5102</v>
      </c>
      <c r="H283" s="163">
        <v>78</v>
      </c>
    </row>
    <row r="284" spans="1:8" x14ac:dyDescent="0.2">
      <c r="A284" s="181">
        <v>272</v>
      </c>
      <c r="B284" s="160"/>
      <c r="C284" s="199">
        <f t="shared" si="12"/>
        <v>60.21</v>
      </c>
      <c r="D284" s="195"/>
      <c r="E284" s="163">
        <v>25580</v>
      </c>
      <c r="F284" s="162">
        <f t="shared" si="14"/>
        <v>6950</v>
      </c>
      <c r="G284" s="164">
        <f t="shared" si="13"/>
        <v>5098</v>
      </c>
      <c r="H284" s="163">
        <v>78</v>
      </c>
    </row>
    <row r="285" spans="1:8" x14ac:dyDescent="0.2">
      <c r="A285" s="181">
        <v>273</v>
      </c>
      <c r="B285" s="160"/>
      <c r="C285" s="199">
        <f t="shared" si="12"/>
        <v>60.26</v>
      </c>
      <c r="D285" s="195"/>
      <c r="E285" s="163">
        <v>25580</v>
      </c>
      <c r="F285" s="162">
        <f t="shared" si="14"/>
        <v>6945</v>
      </c>
      <c r="G285" s="164">
        <f t="shared" si="13"/>
        <v>5094</v>
      </c>
      <c r="H285" s="163">
        <v>78</v>
      </c>
    </row>
    <row r="286" spans="1:8" x14ac:dyDescent="0.2">
      <c r="A286" s="181">
        <v>274</v>
      </c>
      <c r="B286" s="160"/>
      <c r="C286" s="199">
        <f t="shared" si="12"/>
        <v>60.3</v>
      </c>
      <c r="D286" s="195"/>
      <c r="E286" s="163">
        <v>25580</v>
      </c>
      <c r="F286" s="162">
        <f t="shared" si="14"/>
        <v>6940</v>
      </c>
      <c r="G286" s="164">
        <f t="shared" si="13"/>
        <v>5091</v>
      </c>
      <c r="H286" s="163">
        <v>78</v>
      </c>
    </row>
    <row r="287" spans="1:8" x14ac:dyDescent="0.2">
      <c r="A287" s="181">
        <v>275</v>
      </c>
      <c r="B287" s="160"/>
      <c r="C287" s="199">
        <f t="shared" si="12"/>
        <v>60.35</v>
      </c>
      <c r="D287" s="195"/>
      <c r="E287" s="163">
        <v>25580</v>
      </c>
      <c r="F287" s="162">
        <f t="shared" si="14"/>
        <v>6934</v>
      </c>
      <c r="G287" s="164">
        <f t="shared" si="13"/>
        <v>5086</v>
      </c>
      <c r="H287" s="163">
        <v>78</v>
      </c>
    </row>
    <row r="288" spans="1:8" x14ac:dyDescent="0.2">
      <c r="A288" s="181">
        <v>276</v>
      </c>
      <c r="B288" s="160"/>
      <c r="C288" s="199">
        <f t="shared" si="12"/>
        <v>60.4</v>
      </c>
      <c r="D288" s="195"/>
      <c r="E288" s="163">
        <v>25580</v>
      </c>
      <c r="F288" s="162">
        <f t="shared" si="14"/>
        <v>6929</v>
      </c>
      <c r="G288" s="164">
        <f t="shared" si="13"/>
        <v>5082</v>
      </c>
      <c r="H288" s="163">
        <v>78</v>
      </c>
    </row>
    <row r="289" spans="1:8" x14ac:dyDescent="0.2">
      <c r="A289" s="181">
        <v>277</v>
      </c>
      <c r="B289" s="160"/>
      <c r="C289" s="199">
        <f t="shared" si="12"/>
        <v>60.44</v>
      </c>
      <c r="D289" s="195"/>
      <c r="E289" s="163">
        <v>25580</v>
      </c>
      <c r="F289" s="162">
        <f t="shared" si="14"/>
        <v>6924</v>
      </c>
      <c r="G289" s="164">
        <f t="shared" si="13"/>
        <v>5079</v>
      </c>
      <c r="H289" s="163">
        <v>78</v>
      </c>
    </row>
    <row r="290" spans="1:8" x14ac:dyDescent="0.2">
      <c r="A290" s="181">
        <v>278</v>
      </c>
      <c r="B290" s="160"/>
      <c r="C290" s="199">
        <f t="shared" si="12"/>
        <v>60.49</v>
      </c>
      <c r="D290" s="195"/>
      <c r="E290" s="163">
        <v>25580</v>
      </c>
      <c r="F290" s="162">
        <f t="shared" si="14"/>
        <v>6919</v>
      </c>
      <c r="G290" s="164">
        <f t="shared" si="13"/>
        <v>5075</v>
      </c>
      <c r="H290" s="163">
        <v>78</v>
      </c>
    </row>
    <row r="291" spans="1:8" x14ac:dyDescent="0.2">
      <c r="A291" s="181">
        <v>279</v>
      </c>
      <c r="B291" s="160"/>
      <c r="C291" s="199">
        <f t="shared" ref="C291:C354" si="15">ROUND(10.899*LN(A291)+A291/150-2.7,2)</f>
        <v>60.53</v>
      </c>
      <c r="D291" s="195"/>
      <c r="E291" s="163">
        <v>25580</v>
      </c>
      <c r="F291" s="162">
        <f t="shared" si="14"/>
        <v>6914</v>
      </c>
      <c r="G291" s="164">
        <f t="shared" si="13"/>
        <v>5071</v>
      </c>
      <c r="H291" s="163">
        <v>78</v>
      </c>
    </row>
    <row r="292" spans="1:8" x14ac:dyDescent="0.2">
      <c r="A292" s="181">
        <v>280</v>
      </c>
      <c r="B292" s="160"/>
      <c r="C292" s="199">
        <f t="shared" si="15"/>
        <v>60.58</v>
      </c>
      <c r="D292" s="195"/>
      <c r="E292" s="163">
        <v>25580</v>
      </c>
      <c r="F292" s="162">
        <f t="shared" si="14"/>
        <v>6908</v>
      </c>
      <c r="G292" s="164">
        <f t="shared" si="13"/>
        <v>5067</v>
      </c>
      <c r="H292" s="163">
        <v>78</v>
      </c>
    </row>
    <row r="293" spans="1:8" x14ac:dyDescent="0.2">
      <c r="A293" s="181">
        <v>281</v>
      </c>
      <c r="B293" s="160"/>
      <c r="C293" s="199">
        <f t="shared" si="15"/>
        <v>60.63</v>
      </c>
      <c r="D293" s="195"/>
      <c r="E293" s="163">
        <v>25580</v>
      </c>
      <c r="F293" s="162">
        <f t="shared" si="14"/>
        <v>6903</v>
      </c>
      <c r="G293" s="164">
        <f t="shared" si="13"/>
        <v>5063</v>
      </c>
      <c r="H293" s="163">
        <v>78</v>
      </c>
    </row>
    <row r="294" spans="1:8" x14ac:dyDescent="0.2">
      <c r="A294" s="181">
        <v>282</v>
      </c>
      <c r="B294" s="160"/>
      <c r="C294" s="199">
        <f t="shared" si="15"/>
        <v>60.67</v>
      </c>
      <c r="D294" s="195"/>
      <c r="E294" s="163">
        <v>25580</v>
      </c>
      <c r="F294" s="162">
        <f t="shared" si="14"/>
        <v>6898</v>
      </c>
      <c r="G294" s="164">
        <f t="shared" si="13"/>
        <v>5060</v>
      </c>
      <c r="H294" s="163">
        <v>78</v>
      </c>
    </row>
    <row r="295" spans="1:8" x14ac:dyDescent="0.2">
      <c r="A295" s="181">
        <v>283</v>
      </c>
      <c r="B295" s="160"/>
      <c r="C295" s="199">
        <f t="shared" si="15"/>
        <v>60.72</v>
      </c>
      <c r="D295" s="195"/>
      <c r="E295" s="163">
        <v>25580</v>
      </c>
      <c r="F295" s="162">
        <f t="shared" si="14"/>
        <v>6893</v>
      </c>
      <c r="G295" s="164">
        <f t="shared" si="13"/>
        <v>5055</v>
      </c>
      <c r="H295" s="163">
        <v>78</v>
      </c>
    </row>
    <row r="296" spans="1:8" x14ac:dyDescent="0.2">
      <c r="A296" s="181">
        <v>284</v>
      </c>
      <c r="B296" s="160"/>
      <c r="C296" s="199">
        <f t="shared" si="15"/>
        <v>60.76</v>
      </c>
      <c r="D296" s="195"/>
      <c r="E296" s="163">
        <v>25580</v>
      </c>
      <c r="F296" s="162">
        <f t="shared" si="14"/>
        <v>6888</v>
      </c>
      <c r="G296" s="164">
        <f t="shared" si="13"/>
        <v>5052</v>
      </c>
      <c r="H296" s="163">
        <v>78</v>
      </c>
    </row>
    <row r="297" spans="1:8" x14ac:dyDescent="0.2">
      <c r="A297" s="181">
        <v>285</v>
      </c>
      <c r="B297" s="160"/>
      <c r="C297" s="199">
        <f t="shared" si="15"/>
        <v>60.81</v>
      </c>
      <c r="D297" s="195"/>
      <c r="E297" s="163">
        <v>25580</v>
      </c>
      <c r="F297" s="162">
        <f t="shared" si="14"/>
        <v>6883</v>
      </c>
      <c r="G297" s="164">
        <f t="shared" si="13"/>
        <v>5048</v>
      </c>
      <c r="H297" s="163">
        <v>78</v>
      </c>
    </row>
    <row r="298" spans="1:8" x14ac:dyDescent="0.2">
      <c r="A298" s="181">
        <v>286</v>
      </c>
      <c r="B298" s="160"/>
      <c r="C298" s="199">
        <f t="shared" si="15"/>
        <v>60.85</v>
      </c>
      <c r="D298" s="195"/>
      <c r="E298" s="163">
        <v>25580</v>
      </c>
      <c r="F298" s="162">
        <f t="shared" si="14"/>
        <v>6878</v>
      </c>
      <c r="G298" s="164">
        <f t="shared" si="13"/>
        <v>5045</v>
      </c>
      <c r="H298" s="163">
        <v>78</v>
      </c>
    </row>
    <row r="299" spans="1:8" x14ac:dyDescent="0.2">
      <c r="A299" s="181">
        <v>287</v>
      </c>
      <c r="B299" s="160"/>
      <c r="C299" s="199">
        <f t="shared" si="15"/>
        <v>60.9</v>
      </c>
      <c r="D299" s="195"/>
      <c r="E299" s="163">
        <v>25580</v>
      </c>
      <c r="F299" s="162">
        <f t="shared" si="14"/>
        <v>6872</v>
      </c>
      <c r="G299" s="164">
        <f t="shared" si="13"/>
        <v>5040</v>
      </c>
      <c r="H299" s="163">
        <v>78</v>
      </c>
    </row>
    <row r="300" spans="1:8" x14ac:dyDescent="0.2">
      <c r="A300" s="181">
        <v>288</v>
      </c>
      <c r="B300" s="160"/>
      <c r="C300" s="199">
        <f t="shared" si="15"/>
        <v>60.94</v>
      </c>
      <c r="D300" s="195"/>
      <c r="E300" s="163">
        <v>25580</v>
      </c>
      <c r="F300" s="162">
        <f t="shared" si="14"/>
        <v>6868</v>
      </c>
      <c r="G300" s="164">
        <f t="shared" si="13"/>
        <v>5037</v>
      </c>
      <c r="H300" s="163">
        <v>78</v>
      </c>
    </row>
    <row r="301" spans="1:8" x14ac:dyDescent="0.2">
      <c r="A301" s="181">
        <v>289</v>
      </c>
      <c r="B301" s="160"/>
      <c r="C301" s="199">
        <f t="shared" si="15"/>
        <v>60.99</v>
      </c>
      <c r="D301" s="195"/>
      <c r="E301" s="163">
        <v>25580</v>
      </c>
      <c r="F301" s="162">
        <f t="shared" si="14"/>
        <v>6862</v>
      </c>
      <c r="G301" s="164">
        <f t="shared" si="13"/>
        <v>5033</v>
      </c>
      <c r="H301" s="163">
        <v>78</v>
      </c>
    </row>
    <row r="302" spans="1:8" x14ac:dyDescent="0.2">
      <c r="A302" s="181">
        <v>290</v>
      </c>
      <c r="B302" s="160"/>
      <c r="C302" s="199">
        <f t="shared" si="15"/>
        <v>61.03</v>
      </c>
      <c r="D302" s="195"/>
      <c r="E302" s="163">
        <v>25580</v>
      </c>
      <c r="F302" s="162">
        <f t="shared" si="14"/>
        <v>6858</v>
      </c>
      <c r="G302" s="164">
        <f t="shared" si="13"/>
        <v>5030</v>
      </c>
      <c r="H302" s="163">
        <v>78</v>
      </c>
    </row>
    <row r="303" spans="1:8" x14ac:dyDescent="0.2">
      <c r="A303" s="181">
        <v>291</v>
      </c>
      <c r="B303" s="160"/>
      <c r="C303" s="199">
        <f t="shared" si="15"/>
        <v>61.07</v>
      </c>
      <c r="D303" s="195"/>
      <c r="E303" s="163">
        <v>25580</v>
      </c>
      <c r="F303" s="162">
        <f t="shared" si="14"/>
        <v>6854</v>
      </c>
      <c r="G303" s="164">
        <f t="shared" si="13"/>
        <v>5026</v>
      </c>
      <c r="H303" s="163">
        <v>78</v>
      </c>
    </row>
    <row r="304" spans="1:8" x14ac:dyDescent="0.2">
      <c r="A304" s="181">
        <v>292</v>
      </c>
      <c r="B304" s="160"/>
      <c r="C304" s="199">
        <f t="shared" si="15"/>
        <v>61.12</v>
      </c>
      <c r="D304" s="195"/>
      <c r="E304" s="163">
        <v>25580</v>
      </c>
      <c r="F304" s="162">
        <f t="shared" si="14"/>
        <v>6848</v>
      </c>
      <c r="G304" s="164">
        <f t="shared" si="13"/>
        <v>5022</v>
      </c>
      <c r="H304" s="163">
        <v>78</v>
      </c>
    </row>
    <row r="305" spans="1:8" x14ac:dyDescent="0.2">
      <c r="A305" s="181">
        <v>293</v>
      </c>
      <c r="B305" s="160"/>
      <c r="C305" s="199">
        <f t="shared" si="15"/>
        <v>61.16</v>
      </c>
      <c r="D305" s="195"/>
      <c r="E305" s="163">
        <v>25580</v>
      </c>
      <c r="F305" s="162">
        <f t="shared" si="14"/>
        <v>6844</v>
      </c>
      <c r="G305" s="164">
        <f t="shared" si="13"/>
        <v>5019</v>
      </c>
      <c r="H305" s="163">
        <v>78</v>
      </c>
    </row>
    <row r="306" spans="1:8" x14ac:dyDescent="0.2">
      <c r="A306" s="181">
        <v>294</v>
      </c>
      <c r="B306" s="160"/>
      <c r="C306" s="199">
        <f t="shared" si="15"/>
        <v>61.21</v>
      </c>
      <c r="D306" s="195"/>
      <c r="E306" s="163">
        <v>25580</v>
      </c>
      <c r="F306" s="162">
        <f t="shared" si="14"/>
        <v>6838</v>
      </c>
      <c r="G306" s="164">
        <f t="shared" si="13"/>
        <v>5015</v>
      </c>
      <c r="H306" s="163">
        <v>78</v>
      </c>
    </row>
    <row r="307" spans="1:8" x14ac:dyDescent="0.2">
      <c r="A307" s="181">
        <v>295</v>
      </c>
      <c r="B307" s="160"/>
      <c r="C307" s="199">
        <f t="shared" si="15"/>
        <v>61.25</v>
      </c>
      <c r="D307" s="195"/>
      <c r="E307" s="163">
        <v>25580</v>
      </c>
      <c r="F307" s="162">
        <f t="shared" si="14"/>
        <v>6834</v>
      </c>
      <c r="G307" s="164">
        <f t="shared" si="13"/>
        <v>5012</v>
      </c>
      <c r="H307" s="163">
        <v>78</v>
      </c>
    </row>
    <row r="308" spans="1:8" x14ac:dyDescent="0.2">
      <c r="A308" s="181">
        <v>296</v>
      </c>
      <c r="B308" s="160"/>
      <c r="C308" s="199">
        <f t="shared" si="15"/>
        <v>61.29</v>
      </c>
      <c r="D308" s="195"/>
      <c r="E308" s="163">
        <v>25580</v>
      </c>
      <c r="F308" s="162">
        <f t="shared" si="14"/>
        <v>6829</v>
      </c>
      <c r="G308" s="164">
        <f t="shared" si="13"/>
        <v>5008</v>
      </c>
      <c r="H308" s="163">
        <v>78</v>
      </c>
    </row>
    <row r="309" spans="1:8" x14ac:dyDescent="0.2">
      <c r="A309" s="181">
        <v>297</v>
      </c>
      <c r="B309" s="160"/>
      <c r="C309" s="199">
        <f t="shared" si="15"/>
        <v>61.34</v>
      </c>
      <c r="D309" s="195"/>
      <c r="E309" s="163">
        <v>25580</v>
      </c>
      <c r="F309" s="162">
        <f t="shared" si="14"/>
        <v>6824</v>
      </c>
      <c r="G309" s="164">
        <f t="shared" si="13"/>
        <v>5004</v>
      </c>
      <c r="H309" s="163">
        <v>78</v>
      </c>
    </row>
    <row r="310" spans="1:8" x14ac:dyDescent="0.2">
      <c r="A310" s="181">
        <v>298</v>
      </c>
      <c r="B310" s="160"/>
      <c r="C310" s="199">
        <f t="shared" si="15"/>
        <v>61.38</v>
      </c>
      <c r="D310" s="195"/>
      <c r="E310" s="163">
        <v>25580</v>
      </c>
      <c r="F310" s="162">
        <f t="shared" si="14"/>
        <v>6819</v>
      </c>
      <c r="G310" s="164">
        <f t="shared" si="13"/>
        <v>5001</v>
      </c>
      <c r="H310" s="163">
        <v>78</v>
      </c>
    </row>
    <row r="311" spans="1:8" x14ac:dyDescent="0.2">
      <c r="A311" s="181">
        <v>299</v>
      </c>
      <c r="B311" s="160"/>
      <c r="C311" s="199">
        <f t="shared" si="15"/>
        <v>61.42</v>
      </c>
      <c r="D311" s="195"/>
      <c r="E311" s="163">
        <v>25580</v>
      </c>
      <c r="F311" s="162">
        <f t="shared" si="14"/>
        <v>6815</v>
      </c>
      <c r="G311" s="164">
        <f t="shared" si="13"/>
        <v>4998</v>
      </c>
      <c r="H311" s="163">
        <v>78</v>
      </c>
    </row>
    <row r="312" spans="1:8" x14ac:dyDescent="0.2">
      <c r="A312" s="181">
        <v>300</v>
      </c>
      <c r="B312" s="160"/>
      <c r="C312" s="199">
        <f t="shared" si="15"/>
        <v>61.47</v>
      </c>
      <c r="D312" s="195"/>
      <c r="E312" s="163">
        <v>25580</v>
      </c>
      <c r="F312" s="162">
        <f t="shared" si="14"/>
        <v>6809</v>
      </c>
      <c r="G312" s="164">
        <f t="shared" si="13"/>
        <v>4994</v>
      </c>
      <c r="H312" s="163">
        <v>78</v>
      </c>
    </row>
    <row r="313" spans="1:8" x14ac:dyDescent="0.2">
      <c r="A313" s="181">
        <v>301</v>
      </c>
      <c r="B313" s="160"/>
      <c r="C313" s="199">
        <f t="shared" si="15"/>
        <v>61.51</v>
      </c>
      <c r="D313" s="195"/>
      <c r="E313" s="163">
        <v>25580</v>
      </c>
      <c r="F313" s="162">
        <f t="shared" si="14"/>
        <v>6805</v>
      </c>
      <c r="G313" s="164">
        <f t="shared" si="13"/>
        <v>4990</v>
      </c>
      <c r="H313" s="163">
        <v>78</v>
      </c>
    </row>
    <row r="314" spans="1:8" x14ac:dyDescent="0.2">
      <c r="A314" s="181">
        <v>302</v>
      </c>
      <c r="B314" s="160"/>
      <c r="C314" s="199">
        <f t="shared" si="15"/>
        <v>61.55</v>
      </c>
      <c r="D314" s="195"/>
      <c r="E314" s="163">
        <v>25580</v>
      </c>
      <c r="F314" s="162">
        <f t="shared" si="14"/>
        <v>6801</v>
      </c>
      <c r="G314" s="164">
        <f t="shared" si="13"/>
        <v>4987</v>
      </c>
      <c r="H314" s="163">
        <v>78</v>
      </c>
    </row>
    <row r="315" spans="1:8" x14ac:dyDescent="0.2">
      <c r="A315" s="181">
        <v>303</v>
      </c>
      <c r="B315" s="160"/>
      <c r="C315" s="199">
        <f t="shared" si="15"/>
        <v>61.59</v>
      </c>
      <c r="D315" s="195"/>
      <c r="E315" s="163">
        <v>25580</v>
      </c>
      <c r="F315" s="162">
        <f t="shared" si="14"/>
        <v>6796</v>
      </c>
      <c r="G315" s="164">
        <f t="shared" si="13"/>
        <v>4984</v>
      </c>
      <c r="H315" s="163">
        <v>78</v>
      </c>
    </row>
    <row r="316" spans="1:8" x14ac:dyDescent="0.2">
      <c r="A316" s="181">
        <v>304</v>
      </c>
      <c r="B316" s="160"/>
      <c r="C316" s="199">
        <f t="shared" si="15"/>
        <v>61.64</v>
      </c>
      <c r="D316" s="195"/>
      <c r="E316" s="163">
        <v>25580</v>
      </c>
      <c r="F316" s="162">
        <f t="shared" si="14"/>
        <v>6791</v>
      </c>
      <c r="G316" s="164">
        <f t="shared" si="13"/>
        <v>4980</v>
      </c>
      <c r="H316" s="163">
        <v>78</v>
      </c>
    </row>
    <row r="317" spans="1:8" x14ac:dyDescent="0.2">
      <c r="A317" s="181">
        <v>305</v>
      </c>
      <c r="B317" s="160"/>
      <c r="C317" s="199">
        <f t="shared" si="15"/>
        <v>61.68</v>
      </c>
      <c r="D317" s="195"/>
      <c r="E317" s="163">
        <v>25580</v>
      </c>
      <c r="F317" s="162">
        <f t="shared" si="14"/>
        <v>6787</v>
      </c>
      <c r="G317" s="164">
        <f t="shared" si="13"/>
        <v>4977</v>
      </c>
      <c r="H317" s="163">
        <v>78</v>
      </c>
    </row>
    <row r="318" spans="1:8" x14ac:dyDescent="0.2">
      <c r="A318" s="181">
        <v>306</v>
      </c>
      <c r="B318" s="160"/>
      <c r="C318" s="199">
        <f t="shared" si="15"/>
        <v>61.72</v>
      </c>
      <c r="D318" s="195"/>
      <c r="E318" s="163">
        <v>25580</v>
      </c>
      <c r="F318" s="162">
        <f t="shared" si="14"/>
        <v>6782</v>
      </c>
      <c r="G318" s="164">
        <f t="shared" si="13"/>
        <v>4973</v>
      </c>
      <c r="H318" s="163">
        <v>78</v>
      </c>
    </row>
    <row r="319" spans="1:8" x14ac:dyDescent="0.2">
      <c r="A319" s="181">
        <v>307</v>
      </c>
      <c r="B319" s="160"/>
      <c r="C319" s="199">
        <f t="shared" si="15"/>
        <v>61.76</v>
      </c>
      <c r="D319" s="195"/>
      <c r="E319" s="163">
        <v>25580</v>
      </c>
      <c r="F319" s="162">
        <f t="shared" si="14"/>
        <v>6778</v>
      </c>
      <c r="G319" s="164">
        <f t="shared" si="13"/>
        <v>4970</v>
      </c>
      <c r="H319" s="163">
        <v>78</v>
      </c>
    </row>
    <row r="320" spans="1:8" x14ac:dyDescent="0.2">
      <c r="A320" s="181">
        <v>308</v>
      </c>
      <c r="B320" s="160"/>
      <c r="C320" s="199">
        <f t="shared" si="15"/>
        <v>61.81</v>
      </c>
      <c r="D320" s="195"/>
      <c r="E320" s="163">
        <v>25580</v>
      </c>
      <c r="F320" s="162">
        <f t="shared" si="14"/>
        <v>6772</v>
      </c>
      <c r="G320" s="164">
        <f t="shared" si="13"/>
        <v>4966</v>
      </c>
      <c r="H320" s="163">
        <v>78</v>
      </c>
    </row>
    <row r="321" spans="1:8" x14ac:dyDescent="0.2">
      <c r="A321" s="181">
        <v>309</v>
      </c>
      <c r="B321" s="160"/>
      <c r="C321" s="199">
        <f t="shared" si="15"/>
        <v>61.85</v>
      </c>
      <c r="D321" s="195"/>
      <c r="E321" s="163">
        <v>25580</v>
      </c>
      <c r="F321" s="162">
        <f t="shared" si="14"/>
        <v>6768</v>
      </c>
      <c r="G321" s="164">
        <f t="shared" si="13"/>
        <v>4963</v>
      </c>
      <c r="H321" s="163">
        <v>78</v>
      </c>
    </row>
    <row r="322" spans="1:8" x14ac:dyDescent="0.2">
      <c r="A322" s="181">
        <v>310</v>
      </c>
      <c r="B322" s="160"/>
      <c r="C322" s="199">
        <f t="shared" si="15"/>
        <v>61.89</v>
      </c>
      <c r="D322" s="195"/>
      <c r="E322" s="163">
        <v>25580</v>
      </c>
      <c r="F322" s="162">
        <f t="shared" si="14"/>
        <v>6764</v>
      </c>
      <c r="G322" s="164">
        <f t="shared" si="13"/>
        <v>4960</v>
      </c>
      <c r="H322" s="163">
        <v>78</v>
      </c>
    </row>
    <row r="323" spans="1:8" x14ac:dyDescent="0.2">
      <c r="A323" s="181">
        <v>311</v>
      </c>
      <c r="B323" s="160"/>
      <c r="C323" s="199">
        <f t="shared" si="15"/>
        <v>61.93</v>
      </c>
      <c r="D323" s="195"/>
      <c r="E323" s="163">
        <v>25580</v>
      </c>
      <c r="F323" s="162">
        <f t="shared" si="14"/>
        <v>6759</v>
      </c>
      <c r="G323" s="164">
        <f t="shared" si="13"/>
        <v>4957</v>
      </c>
      <c r="H323" s="163">
        <v>78</v>
      </c>
    </row>
    <row r="324" spans="1:8" x14ac:dyDescent="0.2">
      <c r="A324" s="181">
        <v>312</v>
      </c>
      <c r="B324" s="160"/>
      <c r="C324" s="199">
        <f t="shared" si="15"/>
        <v>61.97</v>
      </c>
      <c r="D324" s="195"/>
      <c r="E324" s="163">
        <v>25580</v>
      </c>
      <c r="F324" s="162">
        <f t="shared" si="14"/>
        <v>6755</v>
      </c>
      <c r="G324" s="164">
        <f t="shared" si="13"/>
        <v>4953</v>
      </c>
      <c r="H324" s="163">
        <v>78</v>
      </c>
    </row>
    <row r="325" spans="1:8" x14ac:dyDescent="0.2">
      <c r="A325" s="181">
        <v>313</v>
      </c>
      <c r="B325" s="160"/>
      <c r="C325" s="199">
        <f t="shared" si="15"/>
        <v>62.01</v>
      </c>
      <c r="D325" s="195"/>
      <c r="E325" s="163">
        <v>25580</v>
      </c>
      <c r="F325" s="162">
        <f t="shared" si="14"/>
        <v>6751</v>
      </c>
      <c r="G325" s="164">
        <f t="shared" si="13"/>
        <v>4950</v>
      </c>
      <c r="H325" s="163">
        <v>78</v>
      </c>
    </row>
    <row r="326" spans="1:8" x14ac:dyDescent="0.2">
      <c r="A326" s="181">
        <v>314</v>
      </c>
      <c r="B326" s="160"/>
      <c r="C326" s="199">
        <f t="shared" si="15"/>
        <v>62.06</v>
      </c>
      <c r="D326" s="195"/>
      <c r="E326" s="163">
        <v>25580</v>
      </c>
      <c r="F326" s="162">
        <f t="shared" si="14"/>
        <v>6745</v>
      </c>
      <c r="G326" s="164">
        <f t="shared" si="13"/>
        <v>4946</v>
      </c>
      <c r="H326" s="163">
        <v>78</v>
      </c>
    </row>
    <row r="327" spans="1:8" x14ac:dyDescent="0.2">
      <c r="A327" s="181">
        <v>315</v>
      </c>
      <c r="B327" s="160"/>
      <c r="C327" s="199">
        <f t="shared" si="15"/>
        <v>62.1</v>
      </c>
      <c r="D327" s="195"/>
      <c r="E327" s="163">
        <v>25580</v>
      </c>
      <c r="F327" s="162">
        <f t="shared" si="14"/>
        <v>6741</v>
      </c>
      <c r="G327" s="164">
        <f t="shared" si="13"/>
        <v>4943</v>
      </c>
      <c r="H327" s="163">
        <v>78</v>
      </c>
    </row>
    <row r="328" spans="1:8" x14ac:dyDescent="0.2">
      <c r="A328" s="181">
        <v>316</v>
      </c>
      <c r="B328" s="160"/>
      <c r="C328" s="199">
        <f t="shared" si="15"/>
        <v>62.14</v>
      </c>
      <c r="D328" s="195"/>
      <c r="E328" s="163">
        <v>25580</v>
      </c>
      <c r="F328" s="162">
        <f t="shared" si="14"/>
        <v>6737</v>
      </c>
      <c r="G328" s="164">
        <f t="shared" si="13"/>
        <v>4940</v>
      </c>
      <c r="H328" s="163">
        <v>78</v>
      </c>
    </row>
    <row r="329" spans="1:8" x14ac:dyDescent="0.2">
      <c r="A329" s="181">
        <v>317</v>
      </c>
      <c r="B329" s="160"/>
      <c r="C329" s="199">
        <f t="shared" si="15"/>
        <v>62.18</v>
      </c>
      <c r="D329" s="195"/>
      <c r="E329" s="163">
        <v>25580</v>
      </c>
      <c r="F329" s="162">
        <f t="shared" si="14"/>
        <v>6733</v>
      </c>
      <c r="G329" s="164">
        <f t="shared" si="13"/>
        <v>4937</v>
      </c>
      <c r="H329" s="163">
        <v>78</v>
      </c>
    </row>
    <row r="330" spans="1:8" x14ac:dyDescent="0.2">
      <c r="A330" s="181">
        <v>318</v>
      </c>
      <c r="B330" s="160"/>
      <c r="C330" s="199">
        <f t="shared" si="15"/>
        <v>62.22</v>
      </c>
      <c r="D330" s="195"/>
      <c r="E330" s="163">
        <v>25580</v>
      </c>
      <c r="F330" s="162">
        <f t="shared" si="14"/>
        <v>6728</v>
      </c>
      <c r="G330" s="164">
        <f t="shared" si="13"/>
        <v>4933</v>
      </c>
      <c r="H330" s="163">
        <v>78</v>
      </c>
    </row>
    <row r="331" spans="1:8" x14ac:dyDescent="0.2">
      <c r="A331" s="181">
        <v>319</v>
      </c>
      <c r="B331" s="160"/>
      <c r="C331" s="199">
        <f t="shared" si="15"/>
        <v>62.26</v>
      </c>
      <c r="D331" s="195"/>
      <c r="E331" s="163">
        <v>25580</v>
      </c>
      <c r="F331" s="162">
        <f t="shared" si="14"/>
        <v>6724</v>
      </c>
      <c r="G331" s="164">
        <f t="shared" si="13"/>
        <v>4930</v>
      </c>
      <c r="H331" s="163">
        <v>78</v>
      </c>
    </row>
    <row r="332" spans="1:8" x14ac:dyDescent="0.2">
      <c r="A332" s="181">
        <v>320</v>
      </c>
      <c r="B332" s="160"/>
      <c r="C332" s="199">
        <f t="shared" si="15"/>
        <v>62.3</v>
      </c>
      <c r="D332" s="195"/>
      <c r="E332" s="163">
        <v>25580</v>
      </c>
      <c r="F332" s="162">
        <f t="shared" si="14"/>
        <v>6720</v>
      </c>
      <c r="G332" s="164">
        <f t="shared" si="13"/>
        <v>4927</v>
      </c>
      <c r="H332" s="163">
        <v>78</v>
      </c>
    </row>
    <row r="333" spans="1:8" x14ac:dyDescent="0.2">
      <c r="A333" s="181">
        <v>321</v>
      </c>
      <c r="B333" s="160"/>
      <c r="C333" s="199">
        <f t="shared" si="15"/>
        <v>62.34</v>
      </c>
      <c r="D333" s="195"/>
      <c r="E333" s="163">
        <v>25580</v>
      </c>
      <c r="F333" s="162">
        <f t="shared" si="14"/>
        <v>6716</v>
      </c>
      <c r="G333" s="164">
        <f t="shared" ref="G333:G396" si="16">ROUND(12*(1/C333*E333),0)</f>
        <v>4924</v>
      </c>
      <c r="H333" s="163">
        <v>78</v>
      </c>
    </row>
    <row r="334" spans="1:8" x14ac:dyDescent="0.2">
      <c r="A334" s="181">
        <v>322</v>
      </c>
      <c r="B334" s="160"/>
      <c r="C334" s="199">
        <f t="shared" si="15"/>
        <v>62.38</v>
      </c>
      <c r="D334" s="195"/>
      <c r="E334" s="163">
        <v>25580</v>
      </c>
      <c r="F334" s="162">
        <f t="shared" si="14"/>
        <v>6711</v>
      </c>
      <c r="G334" s="164">
        <f t="shared" si="16"/>
        <v>4921</v>
      </c>
      <c r="H334" s="163">
        <v>78</v>
      </c>
    </row>
    <row r="335" spans="1:8" x14ac:dyDescent="0.2">
      <c r="A335" s="181">
        <v>323</v>
      </c>
      <c r="B335" s="160"/>
      <c r="C335" s="199">
        <f t="shared" si="15"/>
        <v>62.42</v>
      </c>
      <c r="D335" s="195"/>
      <c r="E335" s="163">
        <v>25580</v>
      </c>
      <c r="F335" s="162">
        <f t="shared" si="14"/>
        <v>6707</v>
      </c>
      <c r="G335" s="164">
        <f t="shared" si="16"/>
        <v>4918</v>
      </c>
      <c r="H335" s="163">
        <v>78</v>
      </c>
    </row>
    <row r="336" spans="1:8" x14ac:dyDescent="0.2">
      <c r="A336" s="181">
        <v>324</v>
      </c>
      <c r="B336" s="160"/>
      <c r="C336" s="199">
        <f t="shared" si="15"/>
        <v>62.46</v>
      </c>
      <c r="D336" s="195"/>
      <c r="E336" s="163">
        <v>25580</v>
      </c>
      <c r="F336" s="162">
        <f t="shared" ref="F336:F399" si="17">ROUND(12*1.348*(1/C336*E336)+H336,0)</f>
        <v>6703</v>
      </c>
      <c r="G336" s="164">
        <f t="shared" si="16"/>
        <v>4915</v>
      </c>
      <c r="H336" s="163">
        <v>78</v>
      </c>
    </row>
    <row r="337" spans="1:8" x14ac:dyDescent="0.2">
      <c r="A337" s="181">
        <v>325</v>
      </c>
      <c r="B337" s="160"/>
      <c r="C337" s="199">
        <f t="shared" si="15"/>
        <v>62.5</v>
      </c>
      <c r="D337" s="195"/>
      <c r="E337" s="163">
        <v>25580</v>
      </c>
      <c r="F337" s="162">
        <f t="shared" si="17"/>
        <v>6699</v>
      </c>
      <c r="G337" s="164">
        <f t="shared" si="16"/>
        <v>4911</v>
      </c>
      <c r="H337" s="163">
        <v>78</v>
      </c>
    </row>
    <row r="338" spans="1:8" x14ac:dyDescent="0.2">
      <c r="A338" s="181">
        <v>326</v>
      </c>
      <c r="B338" s="160"/>
      <c r="C338" s="199">
        <f t="shared" si="15"/>
        <v>62.54</v>
      </c>
      <c r="D338" s="195"/>
      <c r="E338" s="163">
        <v>25580</v>
      </c>
      <c r="F338" s="162">
        <f t="shared" si="17"/>
        <v>6694</v>
      </c>
      <c r="G338" s="164">
        <f t="shared" si="16"/>
        <v>4908</v>
      </c>
      <c r="H338" s="163">
        <v>78</v>
      </c>
    </row>
    <row r="339" spans="1:8" x14ac:dyDescent="0.2">
      <c r="A339" s="181">
        <v>327</v>
      </c>
      <c r="B339" s="160"/>
      <c r="C339" s="199">
        <f t="shared" si="15"/>
        <v>62.58</v>
      </c>
      <c r="D339" s="195"/>
      <c r="E339" s="163">
        <v>25580</v>
      </c>
      <c r="F339" s="162">
        <f t="shared" si="17"/>
        <v>6690</v>
      </c>
      <c r="G339" s="164">
        <f t="shared" si="16"/>
        <v>4905</v>
      </c>
      <c r="H339" s="163">
        <v>78</v>
      </c>
    </row>
    <row r="340" spans="1:8" x14ac:dyDescent="0.2">
      <c r="A340" s="181">
        <v>328</v>
      </c>
      <c r="B340" s="160"/>
      <c r="C340" s="199">
        <f t="shared" si="15"/>
        <v>62.62</v>
      </c>
      <c r="D340" s="195"/>
      <c r="E340" s="163">
        <v>25580</v>
      </c>
      <c r="F340" s="162">
        <f t="shared" si="17"/>
        <v>6686</v>
      </c>
      <c r="G340" s="164">
        <f t="shared" si="16"/>
        <v>4902</v>
      </c>
      <c r="H340" s="163">
        <v>78</v>
      </c>
    </row>
    <row r="341" spans="1:8" x14ac:dyDescent="0.2">
      <c r="A341" s="181">
        <v>329</v>
      </c>
      <c r="B341" s="160"/>
      <c r="C341" s="199">
        <f t="shared" si="15"/>
        <v>62.66</v>
      </c>
      <c r="D341" s="195"/>
      <c r="E341" s="163">
        <v>25580</v>
      </c>
      <c r="F341" s="162">
        <f t="shared" si="17"/>
        <v>6682</v>
      </c>
      <c r="G341" s="164">
        <f t="shared" si="16"/>
        <v>4899</v>
      </c>
      <c r="H341" s="163">
        <v>78</v>
      </c>
    </row>
    <row r="342" spans="1:8" x14ac:dyDescent="0.2">
      <c r="A342" s="181">
        <v>330</v>
      </c>
      <c r="B342" s="160"/>
      <c r="C342" s="199">
        <f t="shared" si="15"/>
        <v>62.7</v>
      </c>
      <c r="D342" s="195"/>
      <c r="E342" s="163">
        <v>25580</v>
      </c>
      <c r="F342" s="162">
        <f t="shared" si="17"/>
        <v>6677</v>
      </c>
      <c r="G342" s="164">
        <f t="shared" si="16"/>
        <v>4896</v>
      </c>
      <c r="H342" s="163">
        <v>78</v>
      </c>
    </row>
    <row r="343" spans="1:8" x14ac:dyDescent="0.2">
      <c r="A343" s="181">
        <v>331</v>
      </c>
      <c r="B343" s="160"/>
      <c r="C343" s="199">
        <f t="shared" si="15"/>
        <v>62.74</v>
      </c>
      <c r="D343" s="195"/>
      <c r="E343" s="163">
        <v>25580</v>
      </c>
      <c r="F343" s="162">
        <f t="shared" si="17"/>
        <v>6673</v>
      </c>
      <c r="G343" s="164">
        <f t="shared" si="16"/>
        <v>4893</v>
      </c>
      <c r="H343" s="163">
        <v>78</v>
      </c>
    </row>
    <row r="344" spans="1:8" x14ac:dyDescent="0.2">
      <c r="A344" s="181">
        <v>332</v>
      </c>
      <c r="B344" s="160"/>
      <c r="C344" s="199">
        <f t="shared" si="15"/>
        <v>62.78</v>
      </c>
      <c r="D344" s="195"/>
      <c r="E344" s="163">
        <v>25580</v>
      </c>
      <c r="F344" s="162">
        <f t="shared" si="17"/>
        <v>6669</v>
      </c>
      <c r="G344" s="164">
        <f t="shared" si="16"/>
        <v>4889</v>
      </c>
      <c r="H344" s="163">
        <v>78</v>
      </c>
    </row>
    <row r="345" spans="1:8" x14ac:dyDescent="0.2">
      <c r="A345" s="181">
        <v>333</v>
      </c>
      <c r="B345" s="160"/>
      <c r="C345" s="199">
        <f t="shared" si="15"/>
        <v>62.82</v>
      </c>
      <c r="D345" s="195"/>
      <c r="E345" s="163">
        <v>25580</v>
      </c>
      <c r="F345" s="162">
        <f t="shared" si="17"/>
        <v>6665</v>
      </c>
      <c r="G345" s="164">
        <f t="shared" si="16"/>
        <v>4886</v>
      </c>
      <c r="H345" s="163">
        <v>78</v>
      </c>
    </row>
    <row r="346" spans="1:8" x14ac:dyDescent="0.2">
      <c r="A346" s="181">
        <v>334</v>
      </c>
      <c r="B346" s="160"/>
      <c r="C346" s="199">
        <f t="shared" si="15"/>
        <v>62.86</v>
      </c>
      <c r="D346" s="195"/>
      <c r="E346" s="163">
        <v>25580</v>
      </c>
      <c r="F346" s="162">
        <f t="shared" si="17"/>
        <v>6661</v>
      </c>
      <c r="G346" s="164">
        <f t="shared" si="16"/>
        <v>4883</v>
      </c>
      <c r="H346" s="163">
        <v>78</v>
      </c>
    </row>
    <row r="347" spans="1:8" x14ac:dyDescent="0.2">
      <c r="A347" s="181">
        <v>335</v>
      </c>
      <c r="B347" s="160"/>
      <c r="C347" s="199">
        <f t="shared" si="15"/>
        <v>62.9</v>
      </c>
      <c r="D347" s="195"/>
      <c r="E347" s="163">
        <v>25580</v>
      </c>
      <c r="F347" s="162">
        <f t="shared" si="17"/>
        <v>6656</v>
      </c>
      <c r="G347" s="164">
        <f t="shared" si="16"/>
        <v>4880</v>
      </c>
      <c r="H347" s="163">
        <v>78</v>
      </c>
    </row>
    <row r="348" spans="1:8" x14ac:dyDescent="0.2">
      <c r="A348" s="181">
        <v>336</v>
      </c>
      <c r="B348" s="160"/>
      <c r="C348" s="199">
        <f t="shared" si="15"/>
        <v>62.94</v>
      </c>
      <c r="D348" s="195"/>
      <c r="E348" s="163">
        <v>25580</v>
      </c>
      <c r="F348" s="162">
        <f t="shared" si="17"/>
        <v>6652</v>
      </c>
      <c r="G348" s="164">
        <f t="shared" si="16"/>
        <v>4877</v>
      </c>
      <c r="H348" s="163">
        <v>78</v>
      </c>
    </row>
    <row r="349" spans="1:8" x14ac:dyDescent="0.2">
      <c r="A349" s="181">
        <v>337</v>
      </c>
      <c r="B349" s="160"/>
      <c r="C349" s="199">
        <f t="shared" si="15"/>
        <v>62.98</v>
      </c>
      <c r="D349" s="195"/>
      <c r="E349" s="163">
        <v>25580</v>
      </c>
      <c r="F349" s="162">
        <f t="shared" si="17"/>
        <v>6648</v>
      </c>
      <c r="G349" s="164">
        <f t="shared" si="16"/>
        <v>4874</v>
      </c>
      <c r="H349" s="163">
        <v>78</v>
      </c>
    </row>
    <row r="350" spans="1:8" x14ac:dyDescent="0.2">
      <c r="A350" s="181">
        <v>338</v>
      </c>
      <c r="B350" s="160"/>
      <c r="C350" s="199">
        <f t="shared" si="15"/>
        <v>63.02</v>
      </c>
      <c r="D350" s="195"/>
      <c r="E350" s="163">
        <v>25580</v>
      </c>
      <c r="F350" s="162">
        <f t="shared" si="17"/>
        <v>6644</v>
      </c>
      <c r="G350" s="164">
        <f t="shared" si="16"/>
        <v>4871</v>
      </c>
      <c r="H350" s="163">
        <v>78</v>
      </c>
    </row>
    <row r="351" spans="1:8" x14ac:dyDescent="0.2">
      <c r="A351" s="181">
        <v>339</v>
      </c>
      <c r="B351" s="160"/>
      <c r="C351" s="199">
        <f t="shared" si="15"/>
        <v>63.06</v>
      </c>
      <c r="D351" s="195"/>
      <c r="E351" s="163">
        <v>25580</v>
      </c>
      <c r="F351" s="162">
        <f t="shared" si="17"/>
        <v>6640</v>
      </c>
      <c r="G351" s="164">
        <f t="shared" si="16"/>
        <v>4868</v>
      </c>
      <c r="H351" s="163">
        <v>78</v>
      </c>
    </row>
    <row r="352" spans="1:8" x14ac:dyDescent="0.2">
      <c r="A352" s="181">
        <v>340</v>
      </c>
      <c r="B352" s="160"/>
      <c r="C352" s="199">
        <f t="shared" si="15"/>
        <v>63.1</v>
      </c>
      <c r="D352" s="195"/>
      <c r="E352" s="163">
        <v>25580</v>
      </c>
      <c r="F352" s="162">
        <f t="shared" si="17"/>
        <v>6636</v>
      </c>
      <c r="G352" s="164">
        <f t="shared" si="16"/>
        <v>4865</v>
      </c>
      <c r="H352" s="163">
        <v>78</v>
      </c>
    </row>
    <row r="353" spans="1:8" x14ac:dyDescent="0.2">
      <c r="A353" s="181">
        <v>341</v>
      </c>
      <c r="B353" s="160"/>
      <c r="C353" s="199">
        <f t="shared" si="15"/>
        <v>63.14</v>
      </c>
      <c r="D353" s="195"/>
      <c r="E353" s="163">
        <v>25580</v>
      </c>
      <c r="F353" s="162">
        <f t="shared" si="17"/>
        <v>6631</v>
      </c>
      <c r="G353" s="164">
        <f t="shared" si="16"/>
        <v>4862</v>
      </c>
      <c r="H353" s="163">
        <v>78</v>
      </c>
    </row>
    <row r="354" spans="1:8" x14ac:dyDescent="0.2">
      <c r="A354" s="181">
        <v>342</v>
      </c>
      <c r="B354" s="160"/>
      <c r="C354" s="199">
        <f t="shared" si="15"/>
        <v>63.17</v>
      </c>
      <c r="D354" s="195"/>
      <c r="E354" s="163">
        <v>25580</v>
      </c>
      <c r="F354" s="162">
        <f t="shared" si="17"/>
        <v>6628</v>
      </c>
      <c r="G354" s="164">
        <f t="shared" si="16"/>
        <v>4859</v>
      </c>
      <c r="H354" s="163">
        <v>78</v>
      </c>
    </row>
    <row r="355" spans="1:8" x14ac:dyDescent="0.2">
      <c r="A355" s="181">
        <v>343</v>
      </c>
      <c r="B355" s="160"/>
      <c r="C355" s="199">
        <f t="shared" ref="C355:C418" si="18">ROUND(10.899*LN(A355)+A355/150-2.7,2)</f>
        <v>63.21</v>
      </c>
      <c r="D355" s="195"/>
      <c r="E355" s="163">
        <v>25580</v>
      </c>
      <c r="F355" s="162">
        <f t="shared" si="17"/>
        <v>6624</v>
      </c>
      <c r="G355" s="164">
        <f t="shared" si="16"/>
        <v>4856</v>
      </c>
      <c r="H355" s="163">
        <v>78</v>
      </c>
    </row>
    <row r="356" spans="1:8" x14ac:dyDescent="0.2">
      <c r="A356" s="181">
        <v>344</v>
      </c>
      <c r="B356" s="160"/>
      <c r="C356" s="199">
        <f t="shared" si="18"/>
        <v>63.25</v>
      </c>
      <c r="D356" s="195"/>
      <c r="E356" s="163">
        <v>25580</v>
      </c>
      <c r="F356" s="162">
        <f t="shared" si="17"/>
        <v>6620</v>
      </c>
      <c r="G356" s="164">
        <f t="shared" si="16"/>
        <v>4853</v>
      </c>
      <c r="H356" s="163">
        <v>78</v>
      </c>
    </row>
    <row r="357" spans="1:8" x14ac:dyDescent="0.2">
      <c r="A357" s="181">
        <v>345</v>
      </c>
      <c r="B357" s="160"/>
      <c r="C357" s="199">
        <f t="shared" si="18"/>
        <v>63.29</v>
      </c>
      <c r="D357" s="195"/>
      <c r="E357" s="163">
        <v>25580</v>
      </c>
      <c r="F357" s="162">
        <f t="shared" si="17"/>
        <v>6616</v>
      </c>
      <c r="G357" s="164">
        <f t="shared" si="16"/>
        <v>4850</v>
      </c>
      <c r="H357" s="163">
        <v>78</v>
      </c>
    </row>
    <row r="358" spans="1:8" x14ac:dyDescent="0.2">
      <c r="A358" s="181">
        <v>346</v>
      </c>
      <c r="B358" s="160"/>
      <c r="C358" s="199">
        <f t="shared" si="18"/>
        <v>63.33</v>
      </c>
      <c r="D358" s="195"/>
      <c r="E358" s="163">
        <v>25580</v>
      </c>
      <c r="F358" s="162">
        <f t="shared" si="17"/>
        <v>6612</v>
      </c>
      <c r="G358" s="164">
        <f t="shared" si="16"/>
        <v>4847</v>
      </c>
      <c r="H358" s="163">
        <v>78</v>
      </c>
    </row>
    <row r="359" spans="1:8" x14ac:dyDescent="0.2">
      <c r="A359" s="181">
        <v>347</v>
      </c>
      <c r="B359" s="160"/>
      <c r="C359" s="199">
        <f t="shared" si="18"/>
        <v>63.37</v>
      </c>
      <c r="D359" s="195"/>
      <c r="E359" s="163">
        <v>25580</v>
      </c>
      <c r="F359" s="162">
        <f t="shared" si="17"/>
        <v>6608</v>
      </c>
      <c r="G359" s="164">
        <f t="shared" si="16"/>
        <v>4844</v>
      </c>
      <c r="H359" s="163">
        <v>78</v>
      </c>
    </row>
    <row r="360" spans="1:8" x14ac:dyDescent="0.2">
      <c r="A360" s="181">
        <v>348</v>
      </c>
      <c r="B360" s="160"/>
      <c r="C360" s="199">
        <f t="shared" si="18"/>
        <v>63.4</v>
      </c>
      <c r="D360" s="195"/>
      <c r="E360" s="163">
        <v>25580</v>
      </c>
      <c r="F360" s="162">
        <f t="shared" si="17"/>
        <v>6605</v>
      </c>
      <c r="G360" s="164">
        <f t="shared" si="16"/>
        <v>4842</v>
      </c>
      <c r="H360" s="163">
        <v>78</v>
      </c>
    </row>
    <row r="361" spans="1:8" x14ac:dyDescent="0.2">
      <c r="A361" s="181">
        <v>349</v>
      </c>
      <c r="B361" s="160"/>
      <c r="C361" s="199">
        <f t="shared" si="18"/>
        <v>63.44</v>
      </c>
      <c r="D361" s="195"/>
      <c r="E361" s="163">
        <v>25580</v>
      </c>
      <c r="F361" s="162">
        <f t="shared" si="17"/>
        <v>6600</v>
      </c>
      <c r="G361" s="164">
        <f t="shared" si="16"/>
        <v>4839</v>
      </c>
      <c r="H361" s="163">
        <v>78</v>
      </c>
    </row>
    <row r="362" spans="1:8" x14ac:dyDescent="0.2">
      <c r="A362" s="181">
        <v>350</v>
      </c>
      <c r="B362" s="160"/>
      <c r="C362" s="199">
        <f t="shared" si="18"/>
        <v>63.48</v>
      </c>
      <c r="D362" s="195"/>
      <c r="E362" s="163">
        <v>25580</v>
      </c>
      <c r="F362" s="162">
        <f t="shared" si="17"/>
        <v>6596</v>
      </c>
      <c r="G362" s="164">
        <f t="shared" si="16"/>
        <v>4836</v>
      </c>
      <c r="H362" s="163">
        <v>78</v>
      </c>
    </row>
    <row r="363" spans="1:8" x14ac:dyDescent="0.2">
      <c r="A363" s="181">
        <v>351</v>
      </c>
      <c r="B363" s="160"/>
      <c r="C363" s="199">
        <f t="shared" si="18"/>
        <v>63.52</v>
      </c>
      <c r="D363" s="195"/>
      <c r="E363" s="163">
        <v>25580</v>
      </c>
      <c r="F363" s="162">
        <f t="shared" si="17"/>
        <v>6592</v>
      </c>
      <c r="G363" s="164">
        <f t="shared" si="16"/>
        <v>4832</v>
      </c>
      <c r="H363" s="163">
        <v>78</v>
      </c>
    </row>
    <row r="364" spans="1:8" x14ac:dyDescent="0.2">
      <c r="A364" s="181">
        <v>352</v>
      </c>
      <c r="B364" s="160"/>
      <c r="C364" s="199">
        <f t="shared" si="18"/>
        <v>63.55</v>
      </c>
      <c r="D364" s="195"/>
      <c r="E364" s="163">
        <v>25580</v>
      </c>
      <c r="F364" s="162">
        <f t="shared" si="17"/>
        <v>6589</v>
      </c>
      <c r="G364" s="164">
        <f t="shared" si="16"/>
        <v>4830</v>
      </c>
      <c r="H364" s="163">
        <v>78</v>
      </c>
    </row>
    <row r="365" spans="1:8" x14ac:dyDescent="0.2">
      <c r="A365" s="181">
        <v>353</v>
      </c>
      <c r="B365" s="160"/>
      <c r="C365" s="199">
        <f t="shared" si="18"/>
        <v>63.59</v>
      </c>
      <c r="D365" s="195"/>
      <c r="E365" s="163">
        <v>25580</v>
      </c>
      <c r="F365" s="162">
        <f t="shared" si="17"/>
        <v>6585</v>
      </c>
      <c r="G365" s="164">
        <f t="shared" si="16"/>
        <v>4827</v>
      </c>
      <c r="H365" s="163">
        <v>78</v>
      </c>
    </row>
    <row r="366" spans="1:8" x14ac:dyDescent="0.2">
      <c r="A366" s="181">
        <v>354</v>
      </c>
      <c r="B366" s="160"/>
      <c r="C366" s="199">
        <f t="shared" si="18"/>
        <v>63.63</v>
      </c>
      <c r="D366" s="195"/>
      <c r="E366" s="163">
        <v>25580</v>
      </c>
      <c r="F366" s="162">
        <f t="shared" si="17"/>
        <v>6581</v>
      </c>
      <c r="G366" s="164">
        <f t="shared" si="16"/>
        <v>4824</v>
      </c>
      <c r="H366" s="163">
        <v>78</v>
      </c>
    </row>
    <row r="367" spans="1:8" x14ac:dyDescent="0.2">
      <c r="A367" s="181">
        <v>355</v>
      </c>
      <c r="B367" s="160"/>
      <c r="C367" s="199">
        <f t="shared" si="18"/>
        <v>63.67</v>
      </c>
      <c r="D367" s="195"/>
      <c r="E367" s="163">
        <v>25580</v>
      </c>
      <c r="F367" s="162">
        <f t="shared" si="17"/>
        <v>6577</v>
      </c>
      <c r="G367" s="164">
        <f t="shared" si="16"/>
        <v>4821</v>
      </c>
      <c r="H367" s="163">
        <v>78</v>
      </c>
    </row>
    <row r="368" spans="1:8" x14ac:dyDescent="0.2">
      <c r="A368" s="181">
        <v>356</v>
      </c>
      <c r="B368" s="160"/>
      <c r="C368" s="199">
        <f t="shared" si="18"/>
        <v>63.7</v>
      </c>
      <c r="D368" s="195"/>
      <c r="E368" s="163">
        <v>25580</v>
      </c>
      <c r="F368" s="162">
        <f t="shared" si="17"/>
        <v>6574</v>
      </c>
      <c r="G368" s="164">
        <f t="shared" si="16"/>
        <v>4819</v>
      </c>
      <c r="H368" s="163">
        <v>78</v>
      </c>
    </row>
    <row r="369" spans="1:8" x14ac:dyDescent="0.2">
      <c r="A369" s="181">
        <v>357</v>
      </c>
      <c r="B369" s="160"/>
      <c r="C369" s="199">
        <f t="shared" si="18"/>
        <v>63.74</v>
      </c>
      <c r="D369" s="195"/>
      <c r="E369" s="163">
        <v>25580</v>
      </c>
      <c r="F369" s="162">
        <f t="shared" si="17"/>
        <v>6570</v>
      </c>
      <c r="G369" s="164">
        <f t="shared" si="16"/>
        <v>4816</v>
      </c>
      <c r="H369" s="163">
        <v>78</v>
      </c>
    </row>
    <row r="370" spans="1:8" x14ac:dyDescent="0.2">
      <c r="A370" s="181">
        <v>358</v>
      </c>
      <c r="B370" s="160"/>
      <c r="C370" s="199">
        <f t="shared" si="18"/>
        <v>63.78</v>
      </c>
      <c r="D370" s="195"/>
      <c r="E370" s="163">
        <v>25580</v>
      </c>
      <c r="F370" s="162">
        <f t="shared" si="17"/>
        <v>6566</v>
      </c>
      <c r="G370" s="164">
        <f t="shared" si="16"/>
        <v>4813</v>
      </c>
      <c r="H370" s="163">
        <v>78</v>
      </c>
    </row>
    <row r="371" spans="1:8" x14ac:dyDescent="0.2">
      <c r="A371" s="181">
        <v>359</v>
      </c>
      <c r="B371" s="160"/>
      <c r="C371" s="199">
        <f t="shared" si="18"/>
        <v>63.82</v>
      </c>
      <c r="D371" s="195"/>
      <c r="E371" s="163">
        <v>25580</v>
      </c>
      <c r="F371" s="162">
        <f t="shared" si="17"/>
        <v>6562</v>
      </c>
      <c r="G371" s="164">
        <f t="shared" si="16"/>
        <v>4810</v>
      </c>
      <c r="H371" s="163">
        <v>78</v>
      </c>
    </row>
    <row r="372" spans="1:8" x14ac:dyDescent="0.2">
      <c r="A372" s="181">
        <v>360</v>
      </c>
      <c r="B372" s="160"/>
      <c r="C372" s="199">
        <f t="shared" si="18"/>
        <v>63.85</v>
      </c>
      <c r="D372" s="195"/>
      <c r="E372" s="163">
        <v>25580</v>
      </c>
      <c r="F372" s="162">
        <f t="shared" si="17"/>
        <v>6559</v>
      </c>
      <c r="G372" s="164">
        <f t="shared" si="16"/>
        <v>4808</v>
      </c>
      <c r="H372" s="163">
        <v>78</v>
      </c>
    </row>
    <row r="373" spans="1:8" x14ac:dyDescent="0.2">
      <c r="A373" s="181">
        <v>361</v>
      </c>
      <c r="B373" s="160"/>
      <c r="C373" s="199">
        <f t="shared" si="18"/>
        <v>63.89</v>
      </c>
      <c r="D373" s="195"/>
      <c r="E373" s="163">
        <v>25580</v>
      </c>
      <c r="F373" s="162">
        <f t="shared" si="17"/>
        <v>6554</v>
      </c>
      <c r="G373" s="164">
        <f t="shared" si="16"/>
        <v>4805</v>
      </c>
      <c r="H373" s="163">
        <v>78</v>
      </c>
    </row>
    <row r="374" spans="1:8" x14ac:dyDescent="0.2">
      <c r="A374" s="181">
        <v>362</v>
      </c>
      <c r="B374" s="160"/>
      <c r="C374" s="199">
        <f t="shared" si="18"/>
        <v>63.93</v>
      </c>
      <c r="D374" s="195"/>
      <c r="E374" s="163">
        <v>25580</v>
      </c>
      <c r="F374" s="162">
        <f t="shared" si="17"/>
        <v>6550</v>
      </c>
      <c r="G374" s="164">
        <f t="shared" si="16"/>
        <v>4802</v>
      </c>
      <c r="H374" s="163">
        <v>78</v>
      </c>
    </row>
    <row r="375" spans="1:8" x14ac:dyDescent="0.2">
      <c r="A375" s="181">
        <v>363</v>
      </c>
      <c r="B375" s="160"/>
      <c r="C375" s="199">
        <f t="shared" si="18"/>
        <v>63.96</v>
      </c>
      <c r="D375" s="195"/>
      <c r="E375" s="163">
        <v>25580</v>
      </c>
      <c r="F375" s="162">
        <f t="shared" si="17"/>
        <v>6547</v>
      </c>
      <c r="G375" s="164">
        <f t="shared" si="16"/>
        <v>4799</v>
      </c>
      <c r="H375" s="163">
        <v>78</v>
      </c>
    </row>
    <row r="376" spans="1:8" x14ac:dyDescent="0.2">
      <c r="A376" s="181">
        <v>364</v>
      </c>
      <c r="B376" s="160"/>
      <c r="C376" s="199">
        <f t="shared" si="18"/>
        <v>64</v>
      </c>
      <c r="D376" s="195"/>
      <c r="E376" s="163">
        <v>25580</v>
      </c>
      <c r="F376" s="162">
        <f t="shared" si="17"/>
        <v>6543</v>
      </c>
      <c r="G376" s="164">
        <f t="shared" si="16"/>
        <v>4796</v>
      </c>
      <c r="H376" s="163">
        <v>78</v>
      </c>
    </row>
    <row r="377" spans="1:8" x14ac:dyDescent="0.2">
      <c r="A377" s="181">
        <v>365</v>
      </c>
      <c r="B377" s="160"/>
      <c r="C377" s="199">
        <f t="shared" si="18"/>
        <v>64.040000000000006</v>
      </c>
      <c r="D377" s="195"/>
      <c r="E377" s="163">
        <v>25580</v>
      </c>
      <c r="F377" s="162">
        <f t="shared" si="17"/>
        <v>6539</v>
      </c>
      <c r="G377" s="164">
        <f t="shared" si="16"/>
        <v>4793</v>
      </c>
      <c r="H377" s="163">
        <v>78</v>
      </c>
    </row>
    <row r="378" spans="1:8" x14ac:dyDescent="0.2">
      <c r="A378" s="181">
        <v>366</v>
      </c>
      <c r="B378" s="160"/>
      <c r="C378" s="199">
        <f t="shared" si="18"/>
        <v>64.069999999999993</v>
      </c>
      <c r="D378" s="195"/>
      <c r="E378" s="163">
        <v>25580</v>
      </c>
      <c r="F378" s="162">
        <f t="shared" si="17"/>
        <v>6536</v>
      </c>
      <c r="G378" s="164">
        <f t="shared" si="16"/>
        <v>4791</v>
      </c>
      <c r="H378" s="163">
        <v>78</v>
      </c>
    </row>
    <row r="379" spans="1:8" x14ac:dyDescent="0.2">
      <c r="A379" s="181">
        <v>367</v>
      </c>
      <c r="B379" s="160"/>
      <c r="C379" s="199">
        <f t="shared" si="18"/>
        <v>64.11</v>
      </c>
      <c r="D379" s="195"/>
      <c r="E379" s="163">
        <v>25580</v>
      </c>
      <c r="F379" s="162">
        <f t="shared" si="17"/>
        <v>6532</v>
      </c>
      <c r="G379" s="164">
        <f t="shared" si="16"/>
        <v>4788</v>
      </c>
      <c r="H379" s="163">
        <v>78</v>
      </c>
    </row>
    <row r="380" spans="1:8" x14ac:dyDescent="0.2">
      <c r="A380" s="181">
        <v>368</v>
      </c>
      <c r="B380" s="160"/>
      <c r="C380" s="199">
        <f t="shared" si="18"/>
        <v>64.150000000000006</v>
      </c>
      <c r="D380" s="195"/>
      <c r="E380" s="163">
        <v>25580</v>
      </c>
      <c r="F380" s="162">
        <f t="shared" si="17"/>
        <v>6528</v>
      </c>
      <c r="G380" s="164">
        <f t="shared" si="16"/>
        <v>4785</v>
      </c>
      <c r="H380" s="163">
        <v>78</v>
      </c>
    </row>
    <row r="381" spans="1:8" x14ac:dyDescent="0.2">
      <c r="A381" s="181">
        <v>369</v>
      </c>
      <c r="B381" s="160"/>
      <c r="C381" s="199">
        <f t="shared" si="18"/>
        <v>64.180000000000007</v>
      </c>
      <c r="D381" s="195"/>
      <c r="E381" s="163">
        <v>25580</v>
      </c>
      <c r="F381" s="162">
        <f t="shared" si="17"/>
        <v>6525</v>
      </c>
      <c r="G381" s="164">
        <f t="shared" si="16"/>
        <v>4783</v>
      </c>
      <c r="H381" s="163">
        <v>78</v>
      </c>
    </row>
    <row r="382" spans="1:8" x14ac:dyDescent="0.2">
      <c r="A382" s="181">
        <v>370</v>
      </c>
      <c r="B382" s="160"/>
      <c r="C382" s="199">
        <f t="shared" si="18"/>
        <v>64.22</v>
      </c>
      <c r="D382" s="195"/>
      <c r="E382" s="163">
        <v>25580</v>
      </c>
      <c r="F382" s="162">
        <f t="shared" si="17"/>
        <v>6521</v>
      </c>
      <c r="G382" s="164">
        <f t="shared" si="16"/>
        <v>4780</v>
      </c>
      <c r="H382" s="163">
        <v>78</v>
      </c>
    </row>
    <row r="383" spans="1:8" x14ac:dyDescent="0.2">
      <c r="A383" s="181">
        <v>371</v>
      </c>
      <c r="B383" s="160"/>
      <c r="C383" s="199">
        <f t="shared" si="18"/>
        <v>64.25</v>
      </c>
      <c r="D383" s="195"/>
      <c r="E383" s="163">
        <v>25580</v>
      </c>
      <c r="F383" s="162">
        <f t="shared" si="17"/>
        <v>6518</v>
      </c>
      <c r="G383" s="164">
        <f t="shared" si="16"/>
        <v>4778</v>
      </c>
      <c r="H383" s="163">
        <v>78</v>
      </c>
    </row>
    <row r="384" spans="1:8" x14ac:dyDescent="0.2">
      <c r="A384" s="181">
        <v>372</v>
      </c>
      <c r="B384" s="160"/>
      <c r="C384" s="199">
        <f t="shared" si="18"/>
        <v>64.290000000000006</v>
      </c>
      <c r="D384" s="195"/>
      <c r="E384" s="163">
        <v>25580</v>
      </c>
      <c r="F384" s="162">
        <f t="shared" si="17"/>
        <v>6514</v>
      </c>
      <c r="G384" s="164">
        <f t="shared" si="16"/>
        <v>4775</v>
      </c>
      <c r="H384" s="163">
        <v>78</v>
      </c>
    </row>
    <row r="385" spans="1:8" x14ac:dyDescent="0.2">
      <c r="A385" s="181">
        <v>373</v>
      </c>
      <c r="B385" s="160"/>
      <c r="C385" s="199">
        <f t="shared" si="18"/>
        <v>64.33</v>
      </c>
      <c r="D385" s="195"/>
      <c r="E385" s="163">
        <v>25580</v>
      </c>
      <c r="F385" s="162">
        <f t="shared" si="17"/>
        <v>6510</v>
      </c>
      <c r="G385" s="164">
        <f t="shared" si="16"/>
        <v>4772</v>
      </c>
      <c r="H385" s="163">
        <v>78</v>
      </c>
    </row>
    <row r="386" spans="1:8" x14ac:dyDescent="0.2">
      <c r="A386" s="181">
        <v>374</v>
      </c>
      <c r="B386" s="160"/>
      <c r="C386" s="199">
        <f t="shared" si="18"/>
        <v>64.36</v>
      </c>
      <c r="D386" s="195"/>
      <c r="E386" s="163">
        <v>25580</v>
      </c>
      <c r="F386" s="162">
        <f t="shared" si="17"/>
        <v>6507</v>
      </c>
      <c r="G386" s="164">
        <f t="shared" si="16"/>
        <v>4769</v>
      </c>
      <c r="H386" s="163">
        <v>78</v>
      </c>
    </row>
    <row r="387" spans="1:8" x14ac:dyDescent="0.2">
      <c r="A387" s="181">
        <v>375</v>
      </c>
      <c r="B387" s="160"/>
      <c r="C387" s="199">
        <f t="shared" si="18"/>
        <v>64.400000000000006</v>
      </c>
      <c r="D387" s="195"/>
      <c r="E387" s="163">
        <v>25580</v>
      </c>
      <c r="F387" s="162">
        <f t="shared" si="17"/>
        <v>6503</v>
      </c>
      <c r="G387" s="164">
        <f t="shared" si="16"/>
        <v>4766</v>
      </c>
      <c r="H387" s="163">
        <v>78</v>
      </c>
    </row>
    <row r="388" spans="1:8" x14ac:dyDescent="0.2">
      <c r="A388" s="181">
        <v>376</v>
      </c>
      <c r="B388" s="160"/>
      <c r="C388" s="199">
        <f t="shared" si="18"/>
        <v>64.430000000000007</v>
      </c>
      <c r="D388" s="195"/>
      <c r="E388" s="163">
        <v>25580</v>
      </c>
      <c r="F388" s="162">
        <f t="shared" si="17"/>
        <v>6500</v>
      </c>
      <c r="G388" s="164">
        <f t="shared" si="16"/>
        <v>4764</v>
      </c>
      <c r="H388" s="163">
        <v>78</v>
      </c>
    </row>
    <row r="389" spans="1:8" x14ac:dyDescent="0.2">
      <c r="A389" s="181">
        <v>377</v>
      </c>
      <c r="B389" s="160"/>
      <c r="C389" s="199">
        <f t="shared" si="18"/>
        <v>64.47</v>
      </c>
      <c r="D389" s="195"/>
      <c r="E389" s="163">
        <v>25580</v>
      </c>
      <c r="F389" s="162">
        <f t="shared" si="17"/>
        <v>6496</v>
      </c>
      <c r="G389" s="164">
        <f t="shared" si="16"/>
        <v>4761</v>
      </c>
      <c r="H389" s="163">
        <v>78</v>
      </c>
    </row>
    <row r="390" spans="1:8" x14ac:dyDescent="0.2">
      <c r="A390" s="181">
        <v>378</v>
      </c>
      <c r="B390" s="160"/>
      <c r="C390" s="199">
        <f t="shared" si="18"/>
        <v>64.5</v>
      </c>
      <c r="D390" s="195"/>
      <c r="E390" s="163">
        <v>25580</v>
      </c>
      <c r="F390" s="162">
        <f t="shared" si="17"/>
        <v>6493</v>
      </c>
      <c r="G390" s="164">
        <f t="shared" si="16"/>
        <v>4759</v>
      </c>
      <c r="H390" s="163">
        <v>78</v>
      </c>
    </row>
    <row r="391" spans="1:8" x14ac:dyDescent="0.2">
      <c r="A391" s="181">
        <v>379</v>
      </c>
      <c r="B391" s="160"/>
      <c r="C391" s="199">
        <f t="shared" si="18"/>
        <v>64.540000000000006</v>
      </c>
      <c r="D391" s="195"/>
      <c r="E391" s="163">
        <v>25580</v>
      </c>
      <c r="F391" s="162">
        <f t="shared" si="17"/>
        <v>6489</v>
      </c>
      <c r="G391" s="164">
        <f t="shared" si="16"/>
        <v>4756</v>
      </c>
      <c r="H391" s="163">
        <v>78</v>
      </c>
    </row>
    <row r="392" spans="1:8" x14ac:dyDescent="0.2">
      <c r="A392" s="181">
        <v>380</v>
      </c>
      <c r="B392" s="160"/>
      <c r="C392" s="199">
        <f t="shared" si="18"/>
        <v>64.58</v>
      </c>
      <c r="D392" s="195"/>
      <c r="E392" s="163">
        <v>25580</v>
      </c>
      <c r="F392" s="162">
        <f t="shared" si="17"/>
        <v>6485</v>
      </c>
      <c r="G392" s="164">
        <f t="shared" si="16"/>
        <v>4753</v>
      </c>
      <c r="H392" s="163">
        <v>78</v>
      </c>
    </row>
    <row r="393" spans="1:8" x14ac:dyDescent="0.2">
      <c r="A393" s="181">
        <v>381</v>
      </c>
      <c r="B393" s="160"/>
      <c r="C393" s="199">
        <f t="shared" si="18"/>
        <v>64.61</v>
      </c>
      <c r="D393" s="195"/>
      <c r="E393" s="163">
        <v>25580</v>
      </c>
      <c r="F393" s="162">
        <f t="shared" si="17"/>
        <v>6482</v>
      </c>
      <c r="G393" s="164">
        <f t="shared" si="16"/>
        <v>4751</v>
      </c>
      <c r="H393" s="163">
        <v>78</v>
      </c>
    </row>
    <row r="394" spans="1:8" x14ac:dyDescent="0.2">
      <c r="A394" s="181">
        <v>382</v>
      </c>
      <c r="B394" s="160"/>
      <c r="C394" s="199">
        <f t="shared" si="18"/>
        <v>64.650000000000006</v>
      </c>
      <c r="D394" s="195"/>
      <c r="E394" s="163">
        <v>25580</v>
      </c>
      <c r="F394" s="162">
        <f t="shared" si="17"/>
        <v>6478</v>
      </c>
      <c r="G394" s="164">
        <f t="shared" si="16"/>
        <v>4748</v>
      </c>
      <c r="H394" s="163">
        <v>78</v>
      </c>
    </row>
    <row r="395" spans="1:8" x14ac:dyDescent="0.2">
      <c r="A395" s="181">
        <v>383</v>
      </c>
      <c r="B395" s="160"/>
      <c r="C395" s="199">
        <f t="shared" si="18"/>
        <v>64.680000000000007</v>
      </c>
      <c r="D395" s="195"/>
      <c r="E395" s="163">
        <v>25580</v>
      </c>
      <c r="F395" s="162">
        <f t="shared" si="17"/>
        <v>6475</v>
      </c>
      <c r="G395" s="164">
        <f t="shared" si="16"/>
        <v>4746</v>
      </c>
      <c r="H395" s="163">
        <v>78</v>
      </c>
    </row>
    <row r="396" spans="1:8" x14ac:dyDescent="0.2">
      <c r="A396" s="181">
        <v>384</v>
      </c>
      <c r="B396" s="160"/>
      <c r="C396" s="199">
        <f t="shared" si="18"/>
        <v>64.72</v>
      </c>
      <c r="D396" s="195"/>
      <c r="E396" s="163">
        <v>25580</v>
      </c>
      <c r="F396" s="162">
        <f t="shared" si="17"/>
        <v>6471</v>
      </c>
      <c r="G396" s="164">
        <f t="shared" si="16"/>
        <v>4743</v>
      </c>
      <c r="H396" s="163">
        <v>78</v>
      </c>
    </row>
    <row r="397" spans="1:8" x14ac:dyDescent="0.2">
      <c r="A397" s="181">
        <v>385</v>
      </c>
      <c r="B397" s="160"/>
      <c r="C397" s="199">
        <f t="shared" si="18"/>
        <v>64.75</v>
      </c>
      <c r="D397" s="195"/>
      <c r="E397" s="163">
        <v>25580</v>
      </c>
      <c r="F397" s="162">
        <f t="shared" si="17"/>
        <v>6468</v>
      </c>
      <c r="G397" s="164">
        <f t="shared" ref="G397:G460" si="19">ROUND(12*(1/C397*E397),0)</f>
        <v>4741</v>
      </c>
      <c r="H397" s="163">
        <v>78</v>
      </c>
    </row>
    <row r="398" spans="1:8" x14ac:dyDescent="0.2">
      <c r="A398" s="181">
        <v>386</v>
      </c>
      <c r="B398" s="160"/>
      <c r="C398" s="199">
        <f t="shared" si="18"/>
        <v>64.790000000000006</v>
      </c>
      <c r="D398" s="195"/>
      <c r="E398" s="163">
        <v>25580</v>
      </c>
      <c r="F398" s="162">
        <f t="shared" si="17"/>
        <v>6465</v>
      </c>
      <c r="G398" s="164">
        <f t="shared" si="19"/>
        <v>4738</v>
      </c>
      <c r="H398" s="163">
        <v>78</v>
      </c>
    </row>
    <row r="399" spans="1:8" x14ac:dyDescent="0.2">
      <c r="A399" s="181">
        <v>387</v>
      </c>
      <c r="B399" s="160"/>
      <c r="C399" s="199">
        <f t="shared" si="18"/>
        <v>64.819999999999993</v>
      </c>
      <c r="D399" s="195"/>
      <c r="E399" s="163">
        <v>25580</v>
      </c>
      <c r="F399" s="162">
        <f t="shared" si="17"/>
        <v>6462</v>
      </c>
      <c r="G399" s="164">
        <f t="shared" si="19"/>
        <v>4736</v>
      </c>
      <c r="H399" s="163">
        <v>78</v>
      </c>
    </row>
    <row r="400" spans="1:8" x14ac:dyDescent="0.2">
      <c r="A400" s="181">
        <v>388</v>
      </c>
      <c r="B400" s="160"/>
      <c r="C400" s="199">
        <f t="shared" si="18"/>
        <v>64.86</v>
      </c>
      <c r="D400" s="195"/>
      <c r="E400" s="163">
        <v>25580</v>
      </c>
      <c r="F400" s="162">
        <f t="shared" ref="F400:F463" si="20">ROUND(12*1.348*(1/C400*E400)+H400,0)</f>
        <v>6458</v>
      </c>
      <c r="G400" s="164">
        <f t="shared" si="19"/>
        <v>4733</v>
      </c>
      <c r="H400" s="163">
        <v>78</v>
      </c>
    </row>
    <row r="401" spans="1:8" x14ac:dyDescent="0.2">
      <c r="A401" s="181">
        <v>389</v>
      </c>
      <c r="B401" s="160"/>
      <c r="C401" s="199">
        <f t="shared" si="18"/>
        <v>64.89</v>
      </c>
      <c r="D401" s="195"/>
      <c r="E401" s="163">
        <v>25580</v>
      </c>
      <c r="F401" s="162">
        <f t="shared" si="20"/>
        <v>6455</v>
      </c>
      <c r="G401" s="164">
        <f t="shared" si="19"/>
        <v>4730</v>
      </c>
      <c r="H401" s="163">
        <v>78</v>
      </c>
    </row>
    <row r="402" spans="1:8" x14ac:dyDescent="0.2">
      <c r="A402" s="181">
        <v>390</v>
      </c>
      <c r="B402" s="160"/>
      <c r="C402" s="199">
        <f t="shared" si="18"/>
        <v>64.930000000000007</v>
      </c>
      <c r="D402" s="195"/>
      <c r="E402" s="163">
        <v>25580</v>
      </c>
      <c r="F402" s="162">
        <f t="shared" si="20"/>
        <v>6451</v>
      </c>
      <c r="G402" s="164">
        <f t="shared" si="19"/>
        <v>4728</v>
      </c>
      <c r="H402" s="163">
        <v>78</v>
      </c>
    </row>
    <row r="403" spans="1:8" x14ac:dyDescent="0.2">
      <c r="A403" s="181">
        <v>391</v>
      </c>
      <c r="B403" s="160"/>
      <c r="C403" s="199">
        <f t="shared" si="18"/>
        <v>64.959999999999994</v>
      </c>
      <c r="D403" s="195"/>
      <c r="E403" s="163">
        <v>25580</v>
      </c>
      <c r="F403" s="162">
        <f t="shared" si="20"/>
        <v>6448</v>
      </c>
      <c r="G403" s="164">
        <f t="shared" si="19"/>
        <v>4725</v>
      </c>
      <c r="H403" s="163">
        <v>78</v>
      </c>
    </row>
    <row r="404" spans="1:8" x14ac:dyDescent="0.2">
      <c r="A404" s="181">
        <v>392</v>
      </c>
      <c r="B404" s="160"/>
      <c r="C404" s="199">
        <f t="shared" si="18"/>
        <v>64.989999999999995</v>
      </c>
      <c r="D404" s="195"/>
      <c r="E404" s="163">
        <v>25580</v>
      </c>
      <c r="F404" s="162">
        <f t="shared" si="20"/>
        <v>6445</v>
      </c>
      <c r="G404" s="164">
        <f t="shared" si="19"/>
        <v>4723</v>
      </c>
      <c r="H404" s="163">
        <v>78</v>
      </c>
    </row>
    <row r="405" spans="1:8" x14ac:dyDescent="0.2">
      <c r="A405" s="181">
        <v>393</v>
      </c>
      <c r="B405" s="160"/>
      <c r="C405" s="199">
        <f t="shared" si="18"/>
        <v>65.03</v>
      </c>
      <c r="D405" s="195"/>
      <c r="E405" s="163">
        <v>25580</v>
      </c>
      <c r="F405" s="162">
        <f t="shared" si="20"/>
        <v>6441</v>
      </c>
      <c r="G405" s="164">
        <f t="shared" si="19"/>
        <v>4720</v>
      </c>
      <c r="H405" s="163">
        <v>78</v>
      </c>
    </row>
    <row r="406" spans="1:8" x14ac:dyDescent="0.2">
      <c r="A406" s="181">
        <v>394</v>
      </c>
      <c r="B406" s="160"/>
      <c r="C406" s="199">
        <f t="shared" si="18"/>
        <v>65.06</v>
      </c>
      <c r="D406" s="195"/>
      <c r="E406" s="163">
        <v>25580</v>
      </c>
      <c r="F406" s="162">
        <f t="shared" si="20"/>
        <v>6438</v>
      </c>
      <c r="G406" s="164">
        <f t="shared" si="19"/>
        <v>4718</v>
      </c>
      <c r="H406" s="163">
        <v>78</v>
      </c>
    </row>
    <row r="407" spans="1:8" x14ac:dyDescent="0.2">
      <c r="A407" s="181">
        <v>395</v>
      </c>
      <c r="B407" s="160"/>
      <c r="C407" s="199">
        <f t="shared" si="18"/>
        <v>65.099999999999994</v>
      </c>
      <c r="D407" s="195"/>
      <c r="E407" s="163">
        <v>25580</v>
      </c>
      <c r="F407" s="162">
        <f t="shared" si="20"/>
        <v>6434</v>
      </c>
      <c r="G407" s="164">
        <f t="shared" si="19"/>
        <v>4715</v>
      </c>
      <c r="H407" s="163">
        <v>78</v>
      </c>
    </row>
    <row r="408" spans="1:8" x14ac:dyDescent="0.2">
      <c r="A408" s="181">
        <v>396</v>
      </c>
      <c r="B408" s="160"/>
      <c r="C408" s="199">
        <f t="shared" si="18"/>
        <v>65.13</v>
      </c>
      <c r="D408" s="195"/>
      <c r="E408" s="163">
        <v>25580</v>
      </c>
      <c r="F408" s="162">
        <f t="shared" si="20"/>
        <v>6431</v>
      </c>
      <c r="G408" s="164">
        <f t="shared" si="19"/>
        <v>4713</v>
      </c>
      <c r="H408" s="163">
        <v>78</v>
      </c>
    </row>
    <row r="409" spans="1:8" x14ac:dyDescent="0.2">
      <c r="A409" s="181">
        <v>397</v>
      </c>
      <c r="B409" s="160"/>
      <c r="C409" s="199">
        <f t="shared" si="18"/>
        <v>65.17</v>
      </c>
      <c r="D409" s="195"/>
      <c r="E409" s="163">
        <v>25580</v>
      </c>
      <c r="F409" s="162">
        <f t="shared" si="20"/>
        <v>6427</v>
      </c>
      <c r="G409" s="164">
        <f t="shared" si="19"/>
        <v>4710</v>
      </c>
      <c r="H409" s="163">
        <v>78</v>
      </c>
    </row>
    <row r="410" spans="1:8" x14ac:dyDescent="0.2">
      <c r="A410" s="181">
        <v>398</v>
      </c>
      <c r="B410" s="160"/>
      <c r="C410" s="199">
        <f t="shared" si="18"/>
        <v>65.2</v>
      </c>
      <c r="D410" s="195"/>
      <c r="E410" s="163">
        <v>25580</v>
      </c>
      <c r="F410" s="162">
        <f t="shared" si="20"/>
        <v>6424</v>
      </c>
      <c r="G410" s="164">
        <f t="shared" si="19"/>
        <v>4708</v>
      </c>
      <c r="H410" s="163">
        <v>78</v>
      </c>
    </row>
    <row r="411" spans="1:8" x14ac:dyDescent="0.2">
      <c r="A411" s="181">
        <v>399</v>
      </c>
      <c r="B411" s="160"/>
      <c r="C411" s="199">
        <f t="shared" si="18"/>
        <v>65.23</v>
      </c>
      <c r="D411" s="195"/>
      <c r="E411" s="163">
        <v>25580</v>
      </c>
      <c r="F411" s="162">
        <f t="shared" si="20"/>
        <v>6421</v>
      </c>
      <c r="G411" s="164">
        <f t="shared" si="19"/>
        <v>4706</v>
      </c>
      <c r="H411" s="163">
        <v>78</v>
      </c>
    </row>
    <row r="412" spans="1:8" x14ac:dyDescent="0.2">
      <c r="A412" s="181">
        <v>400</v>
      </c>
      <c r="B412" s="160"/>
      <c r="C412" s="199">
        <f t="shared" si="18"/>
        <v>65.27</v>
      </c>
      <c r="D412" s="195"/>
      <c r="E412" s="163">
        <v>25580</v>
      </c>
      <c r="F412" s="162">
        <f t="shared" si="20"/>
        <v>6418</v>
      </c>
      <c r="G412" s="164">
        <f t="shared" si="19"/>
        <v>4703</v>
      </c>
      <c r="H412" s="163">
        <v>78</v>
      </c>
    </row>
    <row r="413" spans="1:8" x14ac:dyDescent="0.2">
      <c r="A413" s="181">
        <v>401</v>
      </c>
      <c r="B413" s="160"/>
      <c r="C413" s="199">
        <f t="shared" si="18"/>
        <v>65.3</v>
      </c>
      <c r="D413" s="195"/>
      <c r="E413" s="163">
        <v>25580</v>
      </c>
      <c r="F413" s="162">
        <f t="shared" si="20"/>
        <v>6415</v>
      </c>
      <c r="G413" s="164">
        <f t="shared" si="19"/>
        <v>4701</v>
      </c>
      <c r="H413" s="163">
        <v>78</v>
      </c>
    </row>
    <row r="414" spans="1:8" x14ac:dyDescent="0.2">
      <c r="A414" s="181">
        <v>402</v>
      </c>
      <c r="B414" s="160"/>
      <c r="C414" s="199">
        <f t="shared" si="18"/>
        <v>65.34</v>
      </c>
      <c r="D414" s="195"/>
      <c r="E414" s="163">
        <v>25580</v>
      </c>
      <c r="F414" s="162">
        <f t="shared" si="20"/>
        <v>6411</v>
      </c>
      <c r="G414" s="164">
        <f t="shared" si="19"/>
        <v>4698</v>
      </c>
      <c r="H414" s="163">
        <v>78</v>
      </c>
    </row>
    <row r="415" spans="1:8" x14ac:dyDescent="0.2">
      <c r="A415" s="181">
        <v>403</v>
      </c>
      <c r="B415" s="160"/>
      <c r="C415" s="199">
        <f t="shared" si="18"/>
        <v>65.37</v>
      </c>
      <c r="D415" s="195"/>
      <c r="E415" s="163">
        <v>25580</v>
      </c>
      <c r="F415" s="162">
        <f t="shared" si="20"/>
        <v>6408</v>
      </c>
      <c r="G415" s="164">
        <f t="shared" si="19"/>
        <v>4696</v>
      </c>
      <c r="H415" s="163">
        <v>78</v>
      </c>
    </row>
    <row r="416" spans="1:8" x14ac:dyDescent="0.2">
      <c r="A416" s="181">
        <v>404</v>
      </c>
      <c r="B416" s="160"/>
      <c r="C416" s="199">
        <f t="shared" si="18"/>
        <v>65.400000000000006</v>
      </c>
      <c r="D416" s="195"/>
      <c r="E416" s="163">
        <v>25580</v>
      </c>
      <c r="F416" s="162">
        <f t="shared" si="20"/>
        <v>6405</v>
      </c>
      <c r="G416" s="164">
        <f t="shared" si="19"/>
        <v>4694</v>
      </c>
      <c r="H416" s="163">
        <v>78</v>
      </c>
    </row>
    <row r="417" spans="1:8" x14ac:dyDescent="0.2">
      <c r="A417" s="181">
        <v>405</v>
      </c>
      <c r="B417" s="160"/>
      <c r="C417" s="199">
        <f t="shared" si="18"/>
        <v>65.44</v>
      </c>
      <c r="D417" s="195"/>
      <c r="E417" s="163">
        <v>25580</v>
      </c>
      <c r="F417" s="162">
        <f t="shared" si="20"/>
        <v>6401</v>
      </c>
      <c r="G417" s="164">
        <f t="shared" si="19"/>
        <v>4691</v>
      </c>
      <c r="H417" s="163">
        <v>78</v>
      </c>
    </row>
    <row r="418" spans="1:8" x14ac:dyDescent="0.2">
      <c r="A418" s="181">
        <v>406</v>
      </c>
      <c r="B418" s="160"/>
      <c r="C418" s="199">
        <f t="shared" si="18"/>
        <v>65.47</v>
      </c>
      <c r="D418" s="195"/>
      <c r="E418" s="163">
        <v>25580</v>
      </c>
      <c r="F418" s="162">
        <f t="shared" si="20"/>
        <v>6398</v>
      </c>
      <c r="G418" s="164">
        <f t="shared" si="19"/>
        <v>4689</v>
      </c>
      <c r="H418" s="163">
        <v>78</v>
      </c>
    </row>
    <row r="419" spans="1:8" x14ac:dyDescent="0.2">
      <c r="A419" s="181">
        <v>407</v>
      </c>
      <c r="B419" s="160"/>
      <c r="C419" s="199">
        <f t="shared" ref="C419:C482" si="21">ROUND(10.899*LN(A419)+A419/150-2.7,2)</f>
        <v>65.5</v>
      </c>
      <c r="D419" s="195"/>
      <c r="E419" s="163">
        <v>25580</v>
      </c>
      <c r="F419" s="162">
        <f t="shared" si="20"/>
        <v>6395</v>
      </c>
      <c r="G419" s="164">
        <f t="shared" si="19"/>
        <v>4686</v>
      </c>
      <c r="H419" s="163">
        <v>78</v>
      </c>
    </row>
    <row r="420" spans="1:8" x14ac:dyDescent="0.2">
      <c r="A420" s="181">
        <v>408</v>
      </c>
      <c r="B420" s="160"/>
      <c r="C420" s="199">
        <f t="shared" si="21"/>
        <v>65.540000000000006</v>
      </c>
      <c r="D420" s="195"/>
      <c r="E420" s="163">
        <v>25580</v>
      </c>
      <c r="F420" s="162">
        <f t="shared" si="20"/>
        <v>6391</v>
      </c>
      <c r="G420" s="164">
        <f t="shared" si="19"/>
        <v>4684</v>
      </c>
      <c r="H420" s="163">
        <v>78</v>
      </c>
    </row>
    <row r="421" spans="1:8" x14ac:dyDescent="0.2">
      <c r="A421" s="181">
        <v>409</v>
      </c>
      <c r="B421" s="160"/>
      <c r="C421" s="199">
        <f t="shared" si="21"/>
        <v>65.569999999999993</v>
      </c>
      <c r="D421" s="195"/>
      <c r="E421" s="163">
        <v>25580</v>
      </c>
      <c r="F421" s="162">
        <f t="shared" si="20"/>
        <v>6389</v>
      </c>
      <c r="G421" s="164">
        <f t="shared" si="19"/>
        <v>4681</v>
      </c>
      <c r="H421" s="163">
        <v>78</v>
      </c>
    </row>
    <row r="422" spans="1:8" x14ac:dyDescent="0.2">
      <c r="A422" s="181">
        <v>410</v>
      </c>
      <c r="B422" s="160"/>
      <c r="C422" s="199">
        <f t="shared" si="21"/>
        <v>65.599999999999994</v>
      </c>
      <c r="D422" s="195"/>
      <c r="E422" s="163">
        <v>25580</v>
      </c>
      <c r="F422" s="162">
        <f t="shared" si="20"/>
        <v>6386</v>
      </c>
      <c r="G422" s="164">
        <f t="shared" si="19"/>
        <v>4679</v>
      </c>
      <c r="H422" s="163">
        <v>78</v>
      </c>
    </row>
    <row r="423" spans="1:8" x14ac:dyDescent="0.2">
      <c r="A423" s="181">
        <v>411</v>
      </c>
      <c r="B423" s="160"/>
      <c r="C423" s="199">
        <f t="shared" si="21"/>
        <v>65.64</v>
      </c>
      <c r="D423" s="195"/>
      <c r="E423" s="163">
        <v>25580</v>
      </c>
      <c r="F423" s="162">
        <f t="shared" si="20"/>
        <v>6382</v>
      </c>
      <c r="G423" s="164">
        <f t="shared" si="19"/>
        <v>4676</v>
      </c>
      <c r="H423" s="163">
        <v>78</v>
      </c>
    </row>
    <row r="424" spans="1:8" x14ac:dyDescent="0.2">
      <c r="A424" s="181">
        <v>412</v>
      </c>
      <c r="B424" s="160"/>
      <c r="C424" s="199">
        <f t="shared" si="21"/>
        <v>65.67</v>
      </c>
      <c r="D424" s="195"/>
      <c r="E424" s="163">
        <v>25580</v>
      </c>
      <c r="F424" s="162">
        <f t="shared" si="20"/>
        <v>6379</v>
      </c>
      <c r="G424" s="164">
        <f t="shared" si="19"/>
        <v>4674</v>
      </c>
      <c r="H424" s="163">
        <v>78</v>
      </c>
    </row>
    <row r="425" spans="1:8" x14ac:dyDescent="0.2">
      <c r="A425" s="181">
        <v>413</v>
      </c>
      <c r="B425" s="160"/>
      <c r="C425" s="199">
        <f t="shared" si="21"/>
        <v>65.7</v>
      </c>
      <c r="D425" s="195"/>
      <c r="E425" s="163">
        <v>25580</v>
      </c>
      <c r="F425" s="162">
        <f t="shared" si="20"/>
        <v>6376</v>
      </c>
      <c r="G425" s="164">
        <f t="shared" si="19"/>
        <v>4672</v>
      </c>
      <c r="H425" s="163">
        <v>78</v>
      </c>
    </row>
    <row r="426" spans="1:8" x14ac:dyDescent="0.2">
      <c r="A426" s="181">
        <v>414</v>
      </c>
      <c r="B426" s="160"/>
      <c r="C426" s="199">
        <f t="shared" si="21"/>
        <v>65.739999999999995</v>
      </c>
      <c r="D426" s="195"/>
      <c r="E426" s="163">
        <v>25580</v>
      </c>
      <c r="F426" s="162">
        <f t="shared" si="20"/>
        <v>6372</v>
      </c>
      <c r="G426" s="164">
        <f t="shared" si="19"/>
        <v>4669</v>
      </c>
      <c r="H426" s="163">
        <v>78</v>
      </c>
    </row>
    <row r="427" spans="1:8" x14ac:dyDescent="0.2">
      <c r="A427" s="181">
        <v>415</v>
      </c>
      <c r="B427" s="160"/>
      <c r="C427" s="199">
        <f t="shared" si="21"/>
        <v>65.77</v>
      </c>
      <c r="D427" s="195"/>
      <c r="E427" s="163">
        <v>25580</v>
      </c>
      <c r="F427" s="162">
        <f t="shared" si="20"/>
        <v>6369</v>
      </c>
      <c r="G427" s="164">
        <f t="shared" si="19"/>
        <v>4667</v>
      </c>
      <c r="H427" s="163">
        <v>78</v>
      </c>
    </row>
    <row r="428" spans="1:8" x14ac:dyDescent="0.2">
      <c r="A428" s="181">
        <v>416</v>
      </c>
      <c r="B428" s="160"/>
      <c r="C428" s="199">
        <f t="shared" si="21"/>
        <v>65.8</v>
      </c>
      <c r="D428" s="195"/>
      <c r="E428" s="163">
        <v>25580</v>
      </c>
      <c r="F428" s="162">
        <f t="shared" si="20"/>
        <v>6366</v>
      </c>
      <c r="G428" s="164">
        <f t="shared" si="19"/>
        <v>4665</v>
      </c>
      <c r="H428" s="163">
        <v>78</v>
      </c>
    </row>
    <row r="429" spans="1:8" x14ac:dyDescent="0.2">
      <c r="A429" s="181">
        <v>417</v>
      </c>
      <c r="B429" s="160"/>
      <c r="C429" s="199">
        <f t="shared" si="21"/>
        <v>65.83</v>
      </c>
      <c r="D429" s="195"/>
      <c r="E429" s="163">
        <v>25580</v>
      </c>
      <c r="F429" s="162">
        <f t="shared" si="20"/>
        <v>6364</v>
      </c>
      <c r="G429" s="164">
        <f t="shared" si="19"/>
        <v>4663</v>
      </c>
      <c r="H429" s="163">
        <v>78</v>
      </c>
    </row>
    <row r="430" spans="1:8" x14ac:dyDescent="0.2">
      <c r="A430" s="181">
        <v>418</v>
      </c>
      <c r="B430" s="160"/>
      <c r="C430" s="199">
        <f t="shared" si="21"/>
        <v>65.87</v>
      </c>
      <c r="D430" s="195"/>
      <c r="E430" s="163">
        <v>25580</v>
      </c>
      <c r="F430" s="162">
        <f t="shared" si="20"/>
        <v>6360</v>
      </c>
      <c r="G430" s="164">
        <f t="shared" si="19"/>
        <v>4660</v>
      </c>
      <c r="H430" s="163">
        <v>78</v>
      </c>
    </row>
    <row r="431" spans="1:8" x14ac:dyDescent="0.2">
      <c r="A431" s="181">
        <v>419</v>
      </c>
      <c r="B431" s="160"/>
      <c r="C431" s="199">
        <f t="shared" si="21"/>
        <v>65.900000000000006</v>
      </c>
      <c r="D431" s="195"/>
      <c r="E431" s="163">
        <v>25580</v>
      </c>
      <c r="F431" s="162">
        <f t="shared" si="20"/>
        <v>6357</v>
      </c>
      <c r="G431" s="164">
        <f t="shared" si="19"/>
        <v>4658</v>
      </c>
      <c r="H431" s="163">
        <v>78</v>
      </c>
    </row>
    <row r="432" spans="1:8" x14ac:dyDescent="0.2">
      <c r="A432" s="181">
        <v>420</v>
      </c>
      <c r="B432" s="160"/>
      <c r="C432" s="199">
        <f t="shared" si="21"/>
        <v>65.930000000000007</v>
      </c>
      <c r="D432" s="195"/>
      <c r="E432" s="163">
        <v>25580</v>
      </c>
      <c r="F432" s="162">
        <f t="shared" si="20"/>
        <v>6354</v>
      </c>
      <c r="G432" s="164">
        <f t="shared" si="19"/>
        <v>4656</v>
      </c>
      <c r="H432" s="163">
        <v>78</v>
      </c>
    </row>
    <row r="433" spans="1:8" x14ac:dyDescent="0.2">
      <c r="A433" s="181">
        <v>421</v>
      </c>
      <c r="B433" s="160"/>
      <c r="C433" s="199">
        <f t="shared" si="21"/>
        <v>65.97</v>
      </c>
      <c r="D433" s="195"/>
      <c r="E433" s="163">
        <v>25580</v>
      </c>
      <c r="F433" s="162">
        <f t="shared" si="20"/>
        <v>6350</v>
      </c>
      <c r="G433" s="164">
        <f t="shared" si="19"/>
        <v>4653</v>
      </c>
      <c r="H433" s="163">
        <v>78</v>
      </c>
    </row>
    <row r="434" spans="1:8" x14ac:dyDescent="0.2">
      <c r="A434" s="181">
        <v>422</v>
      </c>
      <c r="B434" s="160"/>
      <c r="C434" s="199">
        <f t="shared" si="21"/>
        <v>66</v>
      </c>
      <c r="D434" s="195"/>
      <c r="E434" s="163">
        <v>25580</v>
      </c>
      <c r="F434" s="162">
        <f t="shared" si="20"/>
        <v>6347</v>
      </c>
      <c r="G434" s="164">
        <f t="shared" si="19"/>
        <v>4651</v>
      </c>
      <c r="H434" s="163">
        <v>78</v>
      </c>
    </row>
    <row r="435" spans="1:8" x14ac:dyDescent="0.2">
      <c r="A435" s="181">
        <v>423</v>
      </c>
      <c r="B435" s="160"/>
      <c r="C435" s="199">
        <f t="shared" si="21"/>
        <v>66.03</v>
      </c>
      <c r="D435" s="195"/>
      <c r="E435" s="163">
        <v>25580</v>
      </c>
      <c r="F435" s="162">
        <f t="shared" si="20"/>
        <v>6345</v>
      </c>
      <c r="G435" s="164">
        <f t="shared" si="19"/>
        <v>4649</v>
      </c>
      <c r="H435" s="163">
        <v>78</v>
      </c>
    </row>
    <row r="436" spans="1:8" x14ac:dyDescent="0.2">
      <c r="A436" s="181">
        <v>424</v>
      </c>
      <c r="B436" s="160"/>
      <c r="C436" s="199">
        <f t="shared" si="21"/>
        <v>66.06</v>
      </c>
      <c r="D436" s="195"/>
      <c r="E436" s="163">
        <v>25580</v>
      </c>
      <c r="F436" s="162">
        <f t="shared" si="20"/>
        <v>6342</v>
      </c>
      <c r="G436" s="164">
        <f t="shared" si="19"/>
        <v>4647</v>
      </c>
      <c r="H436" s="163">
        <v>78</v>
      </c>
    </row>
    <row r="437" spans="1:8" x14ac:dyDescent="0.2">
      <c r="A437" s="181">
        <v>425</v>
      </c>
      <c r="B437" s="160"/>
      <c r="C437" s="199">
        <f t="shared" si="21"/>
        <v>66.099999999999994</v>
      </c>
      <c r="D437" s="195"/>
      <c r="E437" s="163">
        <v>25580</v>
      </c>
      <c r="F437" s="162">
        <f t="shared" si="20"/>
        <v>6338</v>
      </c>
      <c r="G437" s="164">
        <f t="shared" si="19"/>
        <v>4644</v>
      </c>
      <c r="H437" s="163">
        <v>78</v>
      </c>
    </row>
    <row r="438" spans="1:8" x14ac:dyDescent="0.2">
      <c r="A438" s="181">
        <v>426</v>
      </c>
      <c r="B438" s="160"/>
      <c r="C438" s="199">
        <f t="shared" si="21"/>
        <v>66.13</v>
      </c>
      <c r="D438" s="195"/>
      <c r="E438" s="163">
        <v>25580</v>
      </c>
      <c r="F438" s="162">
        <f t="shared" si="20"/>
        <v>6335</v>
      </c>
      <c r="G438" s="164">
        <f t="shared" si="19"/>
        <v>4642</v>
      </c>
      <c r="H438" s="163">
        <v>78</v>
      </c>
    </row>
    <row r="439" spans="1:8" x14ac:dyDescent="0.2">
      <c r="A439" s="181">
        <v>427</v>
      </c>
      <c r="B439" s="160"/>
      <c r="C439" s="199">
        <f t="shared" si="21"/>
        <v>66.16</v>
      </c>
      <c r="D439" s="195"/>
      <c r="E439" s="163">
        <v>25580</v>
      </c>
      <c r="F439" s="162">
        <f t="shared" si="20"/>
        <v>6332</v>
      </c>
      <c r="G439" s="164">
        <f t="shared" si="19"/>
        <v>4640</v>
      </c>
      <c r="H439" s="163">
        <v>78</v>
      </c>
    </row>
    <row r="440" spans="1:8" x14ac:dyDescent="0.2">
      <c r="A440" s="181">
        <v>428</v>
      </c>
      <c r="B440" s="160"/>
      <c r="C440" s="199">
        <f t="shared" si="21"/>
        <v>66.19</v>
      </c>
      <c r="D440" s="195"/>
      <c r="E440" s="163">
        <v>25580</v>
      </c>
      <c r="F440" s="162">
        <f t="shared" si="20"/>
        <v>6329</v>
      </c>
      <c r="G440" s="164">
        <f t="shared" si="19"/>
        <v>4638</v>
      </c>
      <c r="H440" s="163">
        <v>78</v>
      </c>
    </row>
    <row r="441" spans="1:8" x14ac:dyDescent="0.2">
      <c r="A441" s="181">
        <v>429</v>
      </c>
      <c r="B441" s="160"/>
      <c r="C441" s="199">
        <f t="shared" si="21"/>
        <v>66.22</v>
      </c>
      <c r="D441" s="195"/>
      <c r="E441" s="163">
        <v>25580</v>
      </c>
      <c r="F441" s="162">
        <f t="shared" si="20"/>
        <v>6327</v>
      </c>
      <c r="G441" s="164">
        <f t="shared" si="19"/>
        <v>4635</v>
      </c>
      <c r="H441" s="163">
        <v>78</v>
      </c>
    </row>
    <row r="442" spans="1:8" x14ac:dyDescent="0.2">
      <c r="A442" s="181">
        <v>430</v>
      </c>
      <c r="B442" s="160"/>
      <c r="C442" s="199">
        <f t="shared" si="21"/>
        <v>66.260000000000005</v>
      </c>
      <c r="D442" s="195"/>
      <c r="E442" s="163">
        <v>25580</v>
      </c>
      <c r="F442" s="162">
        <f t="shared" si="20"/>
        <v>6323</v>
      </c>
      <c r="G442" s="164">
        <f t="shared" si="19"/>
        <v>4633</v>
      </c>
      <c r="H442" s="163">
        <v>78</v>
      </c>
    </row>
    <row r="443" spans="1:8" x14ac:dyDescent="0.2">
      <c r="A443" s="181">
        <v>431</v>
      </c>
      <c r="B443" s="160"/>
      <c r="C443" s="199">
        <f t="shared" si="21"/>
        <v>66.290000000000006</v>
      </c>
      <c r="D443" s="195"/>
      <c r="E443" s="163">
        <v>25580</v>
      </c>
      <c r="F443" s="162">
        <f t="shared" si="20"/>
        <v>6320</v>
      </c>
      <c r="G443" s="164">
        <f t="shared" si="19"/>
        <v>4631</v>
      </c>
      <c r="H443" s="163">
        <v>78</v>
      </c>
    </row>
    <row r="444" spans="1:8" x14ac:dyDescent="0.2">
      <c r="A444" s="181">
        <v>432</v>
      </c>
      <c r="B444" s="160"/>
      <c r="C444" s="199">
        <f t="shared" si="21"/>
        <v>66.319999999999993</v>
      </c>
      <c r="D444" s="195"/>
      <c r="E444" s="163">
        <v>25580</v>
      </c>
      <c r="F444" s="162">
        <f t="shared" si="20"/>
        <v>6317</v>
      </c>
      <c r="G444" s="164">
        <f t="shared" si="19"/>
        <v>4628</v>
      </c>
      <c r="H444" s="163">
        <v>78</v>
      </c>
    </row>
    <row r="445" spans="1:8" x14ac:dyDescent="0.2">
      <c r="A445" s="181">
        <v>433</v>
      </c>
      <c r="B445" s="160"/>
      <c r="C445" s="199">
        <f t="shared" si="21"/>
        <v>66.349999999999994</v>
      </c>
      <c r="D445" s="195"/>
      <c r="E445" s="163">
        <v>25580</v>
      </c>
      <c r="F445" s="162">
        <f t="shared" si="20"/>
        <v>6314</v>
      </c>
      <c r="G445" s="164">
        <f t="shared" si="19"/>
        <v>4626</v>
      </c>
      <c r="H445" s="163">
        <v>78</v>
      </c>
    </row>
    <row r="446" spans="1:8" x14ac:dyDescent="0.2">
      <c r="A446" s="181">
        <v>434</v>
      </c>
      <c r="B446" s="160"/>
      <c r="C446" s="199">
        <f t="shared" si="21"/>
        <v>66.38</v>
      </c>
      <c r="D446" s="195"/>
      <c r="E446" s="163">
        <v>25580</v>
      </c>
      <c r="F446" s="162">
        <f t="shared" si="20"/>
        <v>6312</v>
      </c>
      <c r="G446" s="164">
        <f t="shared" si="19"/>
        <v>4624</v>
      </c>
      <c r="H446" s="163">
        <v>78</v>
      </c>
    </row>
    <row r="447" spans="1:8" x14ac:dyDescent="0.2">
      <c r="A447" s="181">
        <v>435</v>
      </c>
      <c r="B447" s="160"/>
      <c r="C447" s="199">
        <f t="shared" si="21"/>
        <v>66.42</v>
      </c>
      <c r="D447" s="195"/>
      <c r="E447" s="163">
        <v>25580</v>
      </c>
      <c r="F447" s="162">
        <f t="shared" si="20"/>
        <v>6308</v>
      </c>
      <c r="G447" s="164">
        <f t="shared" si="19"/>
        <v>4621</v>
      </c>
      <c r="H447" s="163">
        <v>78</v>
      </c>
    </row>
    <row r="448" spans="1:8" x14ac:dyDescent="0.2">
      <c r="A448" s="181">
        <v>436</v>
      </c>
      <c r="B448" s="160"/>
      <c r="C448" s="199">
        <f t="shared" si="21"/>
        <v>66.45</v>
      </c>
      <c r="D448" s="195"/>
      <c r="E448" s="163">
        <v>25580</v>
      </c>
      <c r="F448" s="162">
        <f t="shared" si="20"/>
        <v>6305</v>
      </c>
      <c r="G448" s="164">
        <f t="shared" si="19"/>
        <v>4619</v>
      </c>
      <c r="H448" s="163">
        <v>78</v>
      </c>
    </row>
    <row r="449" spans="1:8" x14ac:dyDescent="0.2">
      <c r="A449" s="181">
        <v>437</v>
      </c>
      <c r="B449" s="160"/>
      <c r="C449" s="199">
        <f t="shared" si="21"/>
        <v>66.48</v>
      </c>
      <c r="D449" s="195"/>
      <c r="E449" s="163">
        <v>25580</v>
      </c>
      <c r="F449" s="162">
        <f t="shared" si="20"/>
        <v>6302</v>
      </c>
      <c r="G449" s="164">
        <f t="shared" si="19"/>
        <v>4617</v>
      </c>
      <c r="H449" s="163">
        <v>78</v>
      </c>
    </row>
    <row r="450" spans="1:8" x14ac:dyDescent="0.2">
      <c r="A450" s="181">
        <v>438</v>
      </c>
      <c r="B450" s="160"/>
      <c r="C450" s="199">
        <f t="shared" si="21"/>
        <v>66.510000000000005</v>
      </c>
      <c r="D450" s="195"/>
      <c r="E450" s="163">
        <v>25580</v>
      </c>
      <c r="F450" s="162">
        <f t="shared" si="20"/>
        <v>6299</v>
      </c>
      <c r="G450" s="164">
        <f t="shared" si="19"/>
        <v>4615</v>
      </c>
      <c r="H450" s="163">
        <v>78</v>
      </c>
    </row>
    <row r="451" spans="1:8" x14ac:dyDescent="0.2">
      <c r="A451" s="181">
        <v>439</v>
      </c>
      <c r="B451" s="160"/>
      <c r="C451" s="199">
        <f t="shared" si="21"/>
        <v>66.540000000000006</v>
      </c>
      <c r="D451" s="195"/>
      <c r="E451" s="163">
        <v>25580</v>
      </c>
      <c r="F451" s="162">
        <f t="shared" si="20"/>
        <v>6297</v>
      </c>
      <c r="G451" s="164">
        <f t="shared" si="19"/>
        <v>4613</v>
      </c>
      <c r="H451" s="163">
        <v>78</v>
      </c>
    </row>
    <row r="452" spans="1:8" x14ac:dyDescent="0.2">
      <c r="A452" s="181">
        <v>440</v>
      </c>
      <c r="B452" s="160"/>
      <c r="C452" s="199">
        <f t="shared" si="21"/>
        <v>66.569999999999993</v>
      </c>
      <c r="D452" s="195"/>
      <c r="E452" s="163">
        <v>25580</v>
      </c>
      <c r="F452" s="162">
        <f t="shared" si="20"/>
        <v>6294</v>
      </c>
      <c r="G452" s="164">
        <f t="shared" si="19"/>
        <v>4611</v>
      </c>
      <c r="H452" s="163">
        <v>78</v>
      </c>
    </row>
    <row r="453" spans="1:8" x14ac:dyDescent="0.2">
      <c r="A453" s="181">
        <v>441</v>
      </c>
      <c r="B453" s="160"/>
      <c r="C453" s="199">
        <f t="shared" si="21"/>
        <v>66.599999999999994</v>
      </c>
      <c r="D453" s="195"/>
      <c r="E453" s="163">
        <v>25580</v>
      </c>
      <c r="F453" s="162">
        <f t="shared" si="20"/>
        <v>6291</v>
      </c>
      <c r="G453" s="164">
        <f t="shared" si="19"/>
        <v>4609</v>
      </c>
      <c r="H453" s="163">
        <v>78</v>
      </c>
    </row>
    <row r="454" spans="1:8" x14ac:dyDescent="0.2">
      <c r="A454" s="181">
        <v>442</v>
      </c>
      <c r="B454" s="160"/>
      <c r="C454" s="199">
        <f t="shared" si="21"/>
        <v>66.64</v>
      </c>
      <c r="D454" s="195"/>
      <c r="E454" s="163">
        <v>25580</v>
      </c>
      <c r="F454" s="162">
        <f t="shared" si="20"/>
        <v>6287</v>
      </c>
      <c r="G454" s="164">
        <f t="shared" si="19"/>
        <v>4606</v>
      </c>
      <c r="H454" s="163">
        <v>78</v>
      </c>
    </row>
    <row r="455" spans="1:8" x14ac:dyDescent="0.2">
      <c r="A455" s="181">
        <v>443</v>
      </c>
      <c r="B455" s="160"/>
      <c r="C455" s="199">
        <f t="shared" si="21"/>
        <v>66.67</v>
      </c>
      <c r="D455" s="195"/>
      <c r="E455" s="163">
        <v>25580</v>
      </c>
      <c r="F455" s="162">
        <f t="shared" si="20"/>
        <v>6284</v>
      </c>
      <c r="G455" s="164">
        <f t="shared" si="19"/>
        <v>4604</v>
      </c>
      <c r="H455" s="163">
        <v>78</v>
      </c>
    </row>
    <row r="456" spans="1:8" x14ac:dyDescent="0.2">
      <c r="A456" s="181">
        <v>444</v>
      </c>
      <c r="B456" s="160"/>
      <c r="C456" s="199">
        <f t="shared" si="21"/>
        <v>66.7</v>
      </c>
      <c r="D456" s="195"/>
      <c r="E456" s="163">
        <v>25580</v>
      </c>
      <c r="F456" s="162">
        <f t="shared" si="20"/>
        <v>6282</v>
      </c>
      <c r="G456" s="164">
        <f t="shared" si="19"/>
        <v>4602</v>
      </c>
      <c r="H456" s="163">
        <v>78</v>
      </c>
    </row>
    <row r="457" spans="1:8" x14ac:dyDescent="0.2">
      <c r="A457" s="181">
        <v>445</v>
      </c>
      <c r="B457" s="160"/>
      <c r="C457" s="199">
        <f t="shared" si="21"/>
        <v>66.73</v>
      </c>
      <c r="D457" s="195"/>
      <c r="E457" s="163">
        <v>25580</v>
      </c>
      <c r="F457" s="162">
        <f t="shared" si="20"/>
        <v>6279</v>
      </c>
      <c r="G457" s="164">
        <f t="shared" si="19"/>
        <v>4600</v>
      </c>
      <c r="H457" s="163">
        <v>78</v>
      </c>
    </row>
    <row r="458" spans="1:8" x14ac:dyDescent="0.2">
      <c r="A458" s="181">
        <v>446</v>
      </c>
      <c r="B458" s="160"/>
      <c r="C458" s="199">
        <f t="shared" si="21"/>
        <v>66.760000000000005</v>
      </c>
      <c r="D458" s="195"/>
      <c r="E458" s="163">
        <v>25580</v>
      </c>
      <c r="F458" s="162">
        <f t="shared" si="20"/>
        <v>6276</v>
      </c>
      <c r="G458" s="164">
        <f t="shared" si="19"/>
        <v>4598</v>
      </c>
      <c r="H458" s="163">
        <v>78</v>
      </c>
    </row>
    <row r="459" spans="1:8" x14ac:dyDescent="0.2">
      <c r="A459" s="181">
        <v>447</v>
      </c>
      <c r="B459" s="160"/>
      <c r="C459" s="199">
        <f t="shared" si="21"/>
        <v>66.790000000000006</v>
      </c>
      <c r="D459" s="195"/>
      <c r="E459" s="163">
        <v>25580</v>
      </c>
      <c r="F459" s="162">
        <f t="shared" si="20"/>
        <v>6273</v>
      </c>
      <c r="G459" s="164">
        <f t="shared" si="19"/>
        <v>4596</v>
      </c>
      <c r="H459" s="163">
        <v>78</v>
      </c>
    </row>
    <row r="460" spans="1:8" x14ac:dyDescent="0.2">
      <c r="A460" s="181">
        <v>448</v>
      </c>
      <c r="B460" s="160"/>
      <c r="C460" s="199">
        <f t="shared" si="21"/>
        <v>66.819999999999993</v>
      </c>
      <c r="D460" s="195"/>
      <c r="E460" s="163">
        <v>25580</v>
      </c>
      <c r="F460" s="162">
        <f t="shared" si="20"/>
        <v>6270</v>
      </c>
      <c r="G460" s="164">
        <f t="shared" si="19"/>
        <v>4594</v>
      </c>
      <c r="H460" s="163">
        <v>78</v>
      </c>
    </row>
    <row r="461" spans="1:8" x14ac:dyDescent="0.2">
      <c r="A461" s="181">
        <v>449</v>
      </c>
      <c r="B461" s="160"/>
      <c r="C461" s="199">
        <f t="shared" si="21"/>
        <v>66.849999999999994</v>
      </c>
      <c r="D461" s="195"/>
      <c r="E461" s="163">
        <v>25580</v>
      </c>
      <c r="F461" s="162">
        <f t="shared" si="20"/>
        <v>6268</v>
      </c>
      <c r="G461" s="164">
        <f t="shared" ref="G461:G524" si="22">ROUND(12*(1/C461*E461),0)</f>
        <v>4592</v>
      </c>
      <c r="H461" s="163">
        <v>78</v>
      </c>
    </row>
    <row r="462" spans="1:8" x14ac:dyDescent="0.2">
      <c r="A462" s="181">
        <v>450</v>
      </c>
      <c r="B462" s="160"/>
      <c r="C462" s="199">
        <f t="shared" si="21"/>
        <v>66.88</v>
      </c>
      <c r="D462" s="195"/>
      <c r="E462" s="163">
        <v>25580</v>
      </c>
      <c r="F462" s="162">
        <f t="shared" si="20"/>
        <v>6265</v>
      </c>
      <c r="G462" s="164">
        <f t="shared" si="22"/>
        <v>4590</v>
      </c>
      <c r="H462" s="163">
        <v>78</v>
      </c>
    </row>
    <row r="463" spans="1:8" x14ac:dyDescent="0.2">
      <c r="A463" s="181">
        <v>451</v>
      </c>
      <c r="B463" s="160"/>
      <c r="C463" s="199">
        <f t="shared" si="21"/>
        <v>66.92</v>
      </c>
      <c r="D463" s="195"/>
      <c r="E463" s="163">
        <v>25580</v>
      </c>
      <c r="F463" s="162">
        <f t="shared" si="20"/>
        <v>6261</v>
      </c>
      <c r="G463" s="164">
        <f t="shared" si="22"/>
        <v>4587</v>
      </c>
      <c r="H463" s="163">
        <v>78</v>
      </c>
    </row>
    <row r="464" spans="1:8" x14ac:dyDescent="0.2">
      <c r="A464" s="181">
        <v>452</v>
      </c>
      <c r="B464" s="160"/>
      <c r="C464" s="199">
        <f t="shared" si="21"/>
        <v>66.95</v>
      </c>
      <c r="D464" s="195"/>
      <c r="E464" s="163">
        <v>25580</v>
      </c>
      <c r="F464" s="162">
        <f t="shared" ref="F464:F527" si="23">ROUND(12*1.348*(1/C464*E464)+H464,0)</f>
        <v>6258</v>
      </c>
      <c r="G464" s="164">
        <f t="shared" si="22"/>
        <v>4585</v>
      </c>
      <c r="H464" s="163">
        <v>78</v>
      </c>
    </row>
    <row r="465" spans="1:8" x14ac:dyDescent="0.2">
      <c r="A465" s="181">
        <v>453</v>
      </c>
      <c r="B465" s="160"/>
      <c r="C465" s="199">
        <f t="shared" si="21"/>
        <v>66.98</v>
      </c>
      <c r="D465" s="195"/>
      <c r="E465" s="163">
        <v>25580</v>
      </c>
      <c r="F465" s="162">
        <f t="shared" si="23"/>
        <v>6256</v>
      </c>
      <c r="G465" s="164">
        <f t="shared" si="22"/>
        <v>4583</v>
      </c>
      <c r="H465" s="163">
        <v>78</v>
      </c>
    </row>
    <row r="466" spans="1:8" x14ac:dyDescent="0.2">
      <c r="A466" s="181">
        <v>454</v>
      </c>
      <c r="B466" s="160"/>
      <c r="C466" s="199">
        <f t="shared" si="21"/>
        <v>67.010000000000005</v>
      </c>
      <c r="D466" s="195"/>
      <c r="E466" s="163">
        <v>25580</v>
      </c>
      <c r="F466" s="162">
        <f t="shared" si="23"/>
        <v>6253</v>
      </c>
      <c r="G466" s="164">
        <f t="shared" si="22"/>
        <v>4581</v>
      </c>
      <c r="H466" s="163">
        <v>78</v>
      </c>
    </row>
    <row r="467" spans="1:8" x14ac:dyDescent="0.2">
      <c r="A467" s="181">
        <v>455</v>
      </c>
      <c r="B467" s="160"/>
      <c r="C467" s="199">
        <f t="shared" si="21"/>
        <v>67.040000000000006</v>
      </c>
      <c r="D467" s="195"/>
      <c r="E467" s="163">
        <v>25580</v>
      </c>
      <c r="F467" s="162">
        <f t="shared" si="23"/>
        <v>6250</v>
      </c>
      <c r="G467" s="164">
        <f t="shared" si="22"/>
        <v>4579</v>
      </c>
      <c r="H467" s="163">
        <v>78</v>
      </c>
    </row>
    <row r="468" spans="1:8" x14ac:dyDescent="0.2">
      <c r="A468" s="181">
        <v>456</v>
      </c>
      <c r="B468" s="160"/>
      <c r="C468" s="199">
        <f t="shared" si="21"/>
        <v>67.069999999999993</v>
      </c>
      <c r="D468" s="195"/>
      <c r="E468" s="163">
        <v>25580</v>
      </c>
      <c r="F468" s="162">
        <f t="shared" si="23"/>
        <v>6247</v>
      </c>
      <c r="G468" s="164">
        <f t="shared" si="22"/>
        <v>4577</v>
      </c>
      <c r="H468" s="163">
        <v>78</v>
      </c>
    </row>
    <row r="469" spans="1:8" x14ac:dyDescent="0.2">
      <c r="A469" s="181">
        <v>457</v>
      </c>
      <c r="B469" s="160"/>
      <c r="C469" s="199">
        <f t="shared" si="21"/>
        <v>67.099999999999994</v>
      </c>
      <c r="D469" s="195"/>
      <c r="E469" s="163">
        <v>25580</v>
      </c>
      <c r="F469" s="162">
        <f t="shared" si="23"/>
        <v>6245</v>
      </c>
      <c r="G469" s="164">
        <f t="shared" si="22"/>
        <v>4575</v>
      </c>
      <c r="H469" s="163">
        <v>78</v>
      </c>
    </row>
    <row r="470" spans="1:8" x14ac:dyDescent="0.2">
      <c r="A470" s="181">
        <v>458</v>
      </c>
      <c r="B470" s="160"/>
      <c r="C470" s="199">
        <f t="shared" si="21"/>
        <v>67.13</v>
      </c>
      <c r="D470" s="195"/>
      <c r="E470" s="163">
        <v>25580</v>
      </c>
      <c r="F470" s="162">
        <f t="shared" si="23"/>
        <v>6242</v>
      </c>
      <c r="G470" s="164">
        <f t="shared" si="22"/>
        <v>4573</v>
      </c>
      <c r="H470" s="163">
        <v>78</v>
      </c>
    </row>
    <row r="471" spans="1:8" x14ac:dyDescent="0.2">
      <c r="A471" s="181">
        <v>459</v>
      </c>
      <c r="B471" s="160"/>
      <c r="C471" s="199">
        <f t="shared" si="21"/>
        <v>67.16</v>
      </c>
      <c r="D471" s="195"/>
      <c r="E471" s="163">
        <v>25580</v>
      </c>
      <c r="F471" s="162">
        <f t="shared" si="23"/>
        <v>6239</v>
      </c>
      <c r="G471" s="164">
        <f t="shared" si="22"/>
        <v>4571</v>
      </c>
      <c r="H471" s="163">
        <v>78</v>
      </c>
    </row>
    <row r="472" spans="1:8" x14ac:dyDescent="0.2">
      <c r="A472" s="181">
        <v>460</v>
      </c>
      <c r="B472" s="160"/>
      <c r="C472" s="199">
        <f t="shared" si="21"/>
        <v>67.19</v>
      </c>
      <c r="D472" s="195"/>
      <c r="E472" s="163">
        <v>25580</v>
      </c>
      <c r="F472" s="162">
        <f t="shared" si="23"/>
        <v>6236</v>
      </c>
      <c r="G472" s="164">
        <f t="shared" si="22"/>
        <v>4569</v>
      </c>
      <c r="H472" s="163">
        <v>78</v>
      </c>
    </row>
    <row r="473" spans="1:8" x14ac:dyDescent="0.2">
      <c r="A473" s="181">
        <v>461</v>
      </c>
      <c r="B473" s="160"/>
      <c r="C473" s="199">
        <f t="shared" si="21"/>
        <v>67.22</v>
      </c>
      <c r="D473" s="195"/>
      <c r="E473" s="163">
        <v>25580</v>
      </c>
      <c r="F473" s="162">
        <f t="shared" si="23"/>
        <v>6234</v>
      </c>
      <c r="G473" s="164">
        <f t="shared" si="22"/>
        <v>4566</v>
      </c>
      <c r="H473" s="163">
        <v>78</v>
      </c>
    </row>
    <row r="474" spans="1:8" x14ac:dyDescent="0.2">
      <c r="A474" s="181">
        <v>462</v>
      </c>
      <c r="B474" s="160"/>
      <c r="C474" s="199">
        <f t="shared" si="21"/>
        <v>67.25</v>
      </c>
      <c r="D474" s="195"/>
      <c r="E474" s="163">
        <v>25580</v>
      </c>
      <c r="F474" s="162">
        <f t="shared" si="23"/>
        <v>6231</v>
      </c>
      <c r="G474" s="164">
        <f t="shared" si="22"/>
        <v>4564</v>
      </c>
      <c r="H474" s="163">
        <v>78</v>
      </c>
    </row>
    <row r="475" spans="1:8" x14ac:dyDescent="0.2">
      <c r="A475" s="181">
        <v>463</v>
      </c>
      <c r="B475" s="160"/>
      <c r="C475" s="199">
        <f t="shared" si="21"/>
        <v>67.28</v>
      </c>
      <c r="D475" s="195"/>
      <c r="E475" s="163">
        <v>25580</v>
      </c>
      <c r="F475" s="162">
        <f t="shared" si="23"/>
        <v>6228</v>
      </c>
      <c r="G475" s="164">
        <f t="shared" si="22"/>
        <v>4562</v>
      </c>
      <c r="H475" s="163">
        <v>78</v>
      </c>
    </row>
    <row r="476" spans="1:8" x14ac:dyDescent="0.2">
      <c r="A476" s="181">
        <v>464</v>
      </c>
      <c r="B476" s="160"/>
      <c r="C476" s="199">
        <f t="shared" si="21"/>
        <v>67.31</v>
      </c>
      <c r="D476" s="195"/>
      <c r="E476" s="163">
        <v>25580</v>
      </c>
      <c r="F476" s="162">
        <f t="shared" si="23"/>
        <v>6225</v>
      </c>
      <c r="G476" s="164">
        <f t="shared" si="22"/>
        <v>4560</v>
      </c>
      <c r="H476" s="163">
        <v>78</v>
      </c>
    </row>
    <row r="477" spans="1:8" x14ac:dyDescent="0.2">
      <c r="A477" s="181">
        <v>465</v>
      </c>
      <c r="B477" s="160"/>
      <c r="C477" s="199">
        <f t="shared" si="21"/>
        <v>67.34</v>
      </c>
      <c r="D477" s="195"/>
      <c r="E477" s="163">
        <v>25580</v>
      </c>
      <c r="F477" s="162">
        <f t="shared" si="23"/>
        <v>6223</v>
      </c>
      <c r="G477" s="164">
        <f t="shared" si="22"/>
        <v>4558</v>
      </c>
      <c r="H477" s="163">
        <v>78</v>
      </c>
    </row>
    <row r="478" spans="1:8" x14ac:dyDescent="0.2">
      <c r="A478" s="181">
        <v>466</v>
      </c>
      <c r="B478" s="160"/>
      <c r="C478" s="199">
        <f t="shared" si="21"/>
        <v>67.37</v>
      </c>
      <c r="D478" s="195"/>
      <c r="E478" s="163">
        <v>25580</v>
      </c>
      <c r="F478" s="162">
        <f t="shared" si="23"/>
        <v>6220</v>
      </c>
      <c r="G478" s="164">
        <f t="shared" si="22"/>
        <v>4556</v>
      </c>
      <c r="H478" s="163">
        <v>78</v>
      </c>
    </row>
    <row r="479" spans="1:8" x14ac:dyDescent="0.2">
      <c r="A479" s="181">
        <v>467</v>
      </c>
      <c r="B479" s="160"/>
      <c r="C479" s="199">
        <f t="shared" si="21"/>
        <v>67.400000000000006</v>
      </c>
      <c r="D479" s="195"/>
      <c r="E479" s="163">
        <v>25580</v>
      </c>
      <c r="F479" s="162">
        <f t="shared" si="23"/>
        <v>6217</v>
      </c>
      <c r="G479" s="164">
        <f t="shared" si="22"/>
        <v>4554</v>
      </c>
      <c r="H479" s="163">
        <v>78</v>
      </c>
    </row>
    <row r="480" spans="1:8" x14ac:dyDescent="0.2">
      <c r="A480" s="181">
        <v>468</v>
      </c>
      <c r="B480" s="160"/>
      <c r="C480" s="199">
        <f t="shared" si="21"/>
        <v>67.430000000000007</v>
      </c>
      <c r="D480" s="195"/>
      <c r="E480" s="163">
        <v>25580</v>
      </c>
      <c r="F480" s="162">
        <f t="shared" si="23"/>
        <v>6214</v>
      </c>
      <c r="G480" s="164">
        <f t="shared" si="22"/>
        <v>4552</v>
      </c>
      <c r="H480" s="163">
        <v>78</v>
      </c>
    </row>
    <row r="481" spans="1:8" x14ac:dyDescent="0.2">
      <c r="A481" s="181">
        <v>469</v>
      </c>
      <c r="B481" s="160"/>
      <c r="C481" s="199">
        <f t="shared" si="21"/>
        <v>67.459999999999994</v>
      </c>
      <c r="D481" s="195"/>
      <c r="E481" s="163">
        <v>25580</v>
      </c>
      <c r="F481" s="162">
        <f t="shared" si="23"/>
        <v>6212</v>
      </c>
      <c r="G481" s="164">
        <f t="shared" si="22"/>
        <v>4550</v>
      </c>
      <c r="H481" s="163">
        <v>78</v>
      </c>
    </row>
    <row r="482" spans="1:8" x14ac:dyDescent="0.2">
      <c r="A482" s="181">
        <v>470</v>
      </c>
      <c r="B482" s="160"/>
      <c r="C482" s="199">
        <f t="shared" si="21"/>
        <v>67.489999999999995</v>
      </c>
      <c r="D482" s="195"/>
      <c r="E482" s="163">
        <v>25580</v>
      </c>
      <c r="F482" s="162">
        <f t="shared" si="23"/>
        <v>6209</v>
      </c>
      <c r="G482" s="164">
        <f t="shared" si="22"/>
        <v>4548</v>
      </c>
      <c r="H482" s="163">
        <v>78</v>
      </c>
    </row>
    <row r="483" spans="1:8" x14ac:dyDescent="0.2">
      <c r="A483" s="181">
        <v>471</v>
      </c>
      <c r="B483" s="160"/>
      <c r="C483" s="199">
        <f t="shared" ref="C483:C546" si="24">ROUND(10.899*LN(A483)+A483/150-2.7,2)</f>
        <v>67.52</v>
      </c>
      <c r="D483" s="195"/>
      <c r="E483" s="163">
        <v>25580</v>
      </c>
      <c r="F483" s="162">
        <f t="shared" si="23"/>
        <v>6206</v>
      </c>
      <c r="G483" s="164">
        <f t="shared" si="22"/>
        <v>4546</v>
      </c>
      <c r="H483" s="163">
        <v>78</v>
      </c>
    </row>
    <row r="484" spans="1:8" x14ac:dyDescent="0.2">
      <c r="A484" s="181">
        <v>472</v>
      </c>
      <c r="B484" s="160"/>
      <c r="C484" s="199">
        <f t="shared" si="24"/>
        <v>67.55</v>
      </c>
      <c r="D484" s="195"/>
      <c r="E484" s="163">
        <v>25580</v>
      </c>
      <c r="F484" s="162">
        <f t="shared" si="23"/>
        <v>6204</v>
      </c>
      <c r="G484" s="164">
        <f t="shared" si="22"/>
        <v>4544</v>
      </c>
      <c r="H484" s="163">
        <v>78</v>
      </c>
    </row>
    <row r="485" spans="1:8" x14ac:dyDescent="0.2">
      <c r="A485" s="181">
        <v>473</v>
      </c>
      <c r="B485" s="160"/>
      <c r="C485" s="199">
        <f t="shared" si="24"/>
        <v>67.58</v>
      </c>
      <c r="D485" s="195"/>
      <c r="E485" s="163">
        <v>25580</v>
      </c>
      <c r="F485" s="162">
        <f t="shared" si="23"/>
        <v>6201</v>
      </c>
      <c r="G485" s="164">
        <f t="shared" si="22"/>
        <v>4542</v>
      </c>
      <c r="H485" s="163">
        <v>78</v>
      </c>
    </row>
    <row r="486" spans="1:8" x14ac:dyDescent="0.2">
      <c r="A486" s="181">
        <v>474</v>
      </c>
      <c r="B486" s="160"/>
      <c r="C486" s="199">
        <f t="shared" si="24"/>
        <v>67.61</v>
      </c>
      <c r="D486" s="195"/>
      <c r="E486" s="163">
        <v>25580</v>
      </c>
      <c r="F486" s="162">
        <f t="shared" si="23"/>
        <v>6198</v>
      </c>
      <c r="G486" s="164">
        <f t="shared" si="22"/>
        <v>4540</v>
      </c>
      <c r="H486" s="163">
        <v>78</v>
      </c>
    </row>
    <row r="487" spans="1:8" x14ac:dyDescent="0.2">
      <c r="A487" s="181">
        <v>475</v>
      </c>
      <c r="B487" s="160"/>
      <c r="C487" s="199">
        <f t="shared" si="24"/>
        <v>67.64</v>
      </c>
      <c r="D487" s="195"/>
      <c r="E487" s="163">
        <v>25580</v>
      </c>
      <c r="F487" s="162">
        <f t="shared" si="23"/>
        <v>6195</v>
      </c>
      <c r="G487" s="164">
        <f t="shared" si="22"/>
        <v>4538</v>
      </c>
      <c r="H487" s="163">
        <v>78</v>
      </c>
    </row>
    <row r="488" spans="1:8" x14ac:dyDescent="0.2">
      <c r="A488" s="181">
        <v>476</v>
      </c>
      <c r="B488" s="160"/>
      <c r="C488" s="199">
        <f t="shared" si="24"/>
        <v>67.67</v>
      </c>
      <c r="D488" s="195"/>
      <c r="E488" s="163">
        <v>25580</v>
      </c>
      <c r="F488" s="162">
        <f t="shared" si="23"/>
        <v>6193</v>
      </c>
      <c r="G488" s="164">
        <f t="shared" si="22"/>
        <v>4536</v>
      </c>
      <c r="H488" s="163">
        <v>78</v>
      </c>
    </row>
    <row r="489" spans="1:8" x14ac:dyDescent="0.2">
      <c r="A489" s="181">
        <v>477</v>
      </c>
      <c r="B489" s="160"/>
      <c r="C489" s="199">
        <f t="shared" si="24"/>
        <v>67.7</v>
      </c>
      <c r="D489" s="195"/>
      <c r="E489" s="163">
        <v>25580</v>
      </c>
      <c r="F489" s="162">
        <f t="shared" si="23"/>
        <v>6190</v>
      </c>
      <c r="G489" s="164">
        <f t="shared" si="22"/>
        <v>4534</v>
      </c>
      <c r="H489" s="163">
        <v>78</v>
      </c>
    </row>
    <row r="490" spans="1:8" x14ac:dyDescent="0.2">
      <c r="A490" s="181">
        <v>478</v>
      </c>
      <c r="B490" s="160"/>
      <c r="C490" s="199">
        <f t="shared" si="24"/>
        <v>67.73</v>
      </c>
      <c r="D490" s="195"/>
      <c r="E490" s="163">
        <v>25580</v>
      </c>
      <c r="F490" s="162">
        <f t="shared" si="23"/>
        <v>6187</v>
      </c>
      <c r="G490" s="164">
        <f t="shared" si="22"/>
        <v>4532</v>
      </c>
      <c r="H490" s="163">
        <v>78</v>
      </c>
    </row>
    <row r="491" spans="1:8" x14ac:dyDescent="0.2">
      <c r="A491" s="181">
        <v>479</v>
      </c>
      <c r="B491" s="160"/>
      <c r="C491" s="199">
        <f t="shared" si="24"/>
        <v>67.760000000000005</v>
      </c>
      <c r="D491" s="195"/>
      <c r="E491" s="163">
        <v>25580</v>
      </c>
      <c r="F491" s="162">
        <f t="shared" si="23"/>
        <v>6185</v>
      </c>
      <c r="G491" s="164">
        <f t="shared" si="22"/>
        <v>4530</v>
      </c>
      <c r="H491" s="163">
        <v>78</v>
      </c>
    </row>
    <row r="492" spans="1:8" x14ac:dyDescent="0.2">
      <c r="A492" s="181">
        <v>480</v>
      </c>
      <c r="B492" s="160"/>
      <c r="C492" s="199">
        <f t="shared" si="24"/>
        <v>67.790000000000006</v>
      </c>
      <c r="D492" s="195"/>
      <c r="E492" s="163">
        <v>25580</v>
      </c>
      <c r="F492" s="162">
        <f t="shared" si="23"/>
        <v>6182</v>
      </c>
      <c r="G492" s="164">
        <f t="shared" si="22"/>
        <v>4528</v>
      </c>
      <c r="H492" s="163">
        <v>78</v>
      </c>
    </row>
    <row r="493" spans="1:8" x14ac:dyDescent="0.2">
      <c r="A493" s="181">
        <v>481</v>
      </c>
      <c r="B493" s="160"/>
      <c r="C493" s="199">
        <f t="shared" si="24"/>
        <v>67.819999999999993</v>
      </c>
      <c r="D493" s="195"/>
      <c r="E493" s="163">
        <v>25580</v>
      </c>
      <c r="F493" s="162">
        <f t="shared" si="23"/>
        <v>6179</v>
      </c>
      <c r="G493" s="164">
        <f t="shared" si="22"/>
        <v>4526</v>
      </c>
      <c r="H493" s="163">
        <v>78</v>
      </c>
    </row>
    <row r="494" spans="1:8" x14ac:dyDescent="0.2">
      <c r="A494" s="181">
        <v>482</v>
      </c>
      <c r="B494" s="160"/>
      <c r="C494" s="199">
        <f t="shared" si="24"/>
        <v>67.849999999999994</v>
      </c>
      <c r="D494" s="195"/>
      <c r="E494" s="163">
        <v>25580</v>
      </c>
      <c r="F494" s="162">
        <f t="shared" si="23"/>
        <v>6176</v>
      </c>
      <c r="G494" s="164">
        <f t="shared" si="22"/>
        <v>4524</v>
      </c>
      <c r="H494" s="163">
        <v>78</v>
      </c>
    </row>
    <row r="495" spans="1:8" x14ac:dyDescent="0.2">
      <c r="A495" s="181">
        <v>483</v>
      </c>
      <c r="B495" s="160"/>
      <c r="C495" s="199">
        <f t="shared" si="24"/>
        <v>67.88</v>
      </c>
      <c r="D495" s="195"/>
      <c r="E495" s="163">
        <v>25580</v>
      </c>
      <c r="F495" s="162">
        <f t="shared" si="23"/>
        <v>6174</v>
      </c>
      <c r="G495" s="164">
        <f t="shared" si="22"/>
        <v>4522</v>
      </c>
      <c r="H495" s="163">
        <v>78</v>
      </c>
    </row>
    <row r="496" spans="1:8" x14ac:dyDescent="0.2">
      <c r="A496" s="181">
        <v>484</v>
      </c>
      <c r="B496" s="160"/>
      <c r="C496" s="199">
        <f t="shared" si="24"/>
        <v>67.91</v>
      </c>
      <c r="D496" s="195"/>
      <c r="E496" s="163">
        <v>25580</v>
      </c>
      <c r="F496" s="162">
        <f t="shared" si="23"/>
        <v>6171</v>
      </c>
      <c r="G496" s="164">
        <f t="shared" si="22"/>
        <v>4520</v>
      </c>
      <c r="H496" s="163">
        <v>78</v>
      </c>
    </row>
    <row r="497" spans="1:8" x14ac:dyDescent="0.2">
      <c r="A497" s="181">
        <v>485</v>
      </c>
      <c r="B497" s="160"/>
      <c r="C497" s="199">
        <f t="shared" si="24"/>
        <v>67.930000000000007</v>
      </c>
      <c r="D497" s="195"/>
      <c r="E497" s="163">
        <v>25580</v>
      </c>
      <c r="F497" s="162">
        <f t="shared" si="23"/>
        <v>6169</v>
      </c>
      <c r="G497" s="164">
        <f t="shared" si="22"/>
        <v>4519</v>
      </c>
      <c r="H497" s="163">
        <v>78</v>
      </c>
    </row>
    <row r="498" spans="1:8" x14ac:dyDescent="0.2">
      <c r="A498" s="181">
        <v>486</v>
      </c>
      <c r="B498" s="160"/>
      <c r="C498" s="199">
        <f t="shared" si="24"/>
        <v>67.959999999999994</v>
      </c>
      <c r="D498" s="195"/>
      <c r="E498" s="163">
        <v>25580</v>
      </c>
      <c r="F498" s="162">
        <f t="shared" si="23"/>
        <v>6167</v>
      </c>
      <c r="G498" s="164">
        <f t="shared" si="22"/>
        <v>4517</v>
      </c>
      <c r="H498" s="163">
        <v>78</v>
      </c>
    </row>
    <row r="499" spans="1:8" x14ac:dyDescent="0.2">
      <c r="A499" s="181">
        <v>487</v>
      </c>
      <c r="B499" s="160"/>
      <c r="C499" s="199">
        <f t="shared" si="24"/>
        <v>67.989999999999995</v>
      </c>
      <c r="D499" s="195"/>
      <c r="E499" s="163">
        <v>25580</v>
      </c>
      <c r="F499" s="162">
        <f t="shared" si="23"/>
        <v>6164</v>
      </c>
      <c r="G499" s="164">
        <f t="shared" si="22"/>
        <v>4515</v>
      </c>
      <c r="H499" s="163">
        <v>78</v>
      </c>
    </row>
    <row r="500" spans="1:8" x14ac:dyDescent="0.2">
      <c r="A500" s="181">
        <v>488</v>
      </c>
      <c r="B500" s="160"/>
      <c r="C500" s="199">
        <f t="shared" si="24"/>
        <v>68.02</v>
      </c>
      <c r="D500" s="195"/>
      <c r="E500" s="163">
        <v>25580</v>
      </c>
      <c r="F500" s="162">
        <f t="shared" si="23"/>
        <v>6161</v>
      </c>
      <c r="G500" s="164">
        <f t="shared" si="22"/>
        <v>4513</v>
      </c>
      <c r="H500" s="163">
        <v>78</v>
      </c>
    </row>
    <row r="501" spans="1:8" x14ac:dyDescent="0.2">
      <c r="A501" s="181">
        <v>489</v>
      </c>
      <c r="B501" s="160"/>
      <c r="C501" s="199">
        <f t="shared" si="24"/>
        <v>68.05</v>
      </c>
      <c r="D501" s="195"/>
      <c r="E501" s="163">
        <v>25580</v>
      </c>
      <c r="F501" s="162">
        <f t="shared" si="23"/>
        <v>6159</v>
      </c>
      <c r="G501" s="164">
        <f t="shared" si="22"/>
        <v>4511</v>
      </c>
      <c r="H501" s="163">
        <v>78</v>
      </c>
    </row>
    <row r="502" spans="1:8" x14ac:dyDescent="0.2">
      <c r="A502" s="181">
        <v>490</v>
      </c>
      <c r="B502" s="160"/>
      <c r="C502" s="199">
        <f t="shared" si="24"/>
        <v>68.08</v>
      </c>
      <c r="D502" s="195"/>
      <c r="E502" s="163">
        <v>25580</v>
      </c>
      <c r="F502" s="162">
        <f t="shared" si="23"/>
        <v>6156</v>
      </c>
      <c r="G502" s="164">
        <f t="shared" si="22"/>
        <v>4509</v>
      </c>
      <c r="H502" s="163">
        <v>78</v>
      </c>
    </row>
    <row r="503" spans="1:8" x14ac:dyDescent="0.2">
      <c r="A503" s="181">
        <v>491</v>
      </c>
      <c r="B503" s="160"/>
      <c r="C503" s="199">
        <f t="shared" si="24"/>
        <v>68.11</v>
      </c>
      <c r="D503" s="195"/>
      <c r="E503" s="163">
        <v>25580</v>
      </c>
      <c r="F503" s="162">
        <f t="shared" si="23"/>
        <v>6153</v>
      </c>
      <c r="G503" s="164">
        <f t="shared" si="22"/>
        <v>4507</v>
      </c>
      <c r="H503" s="163">
        <v>78</v>
      </c>
    </row>
    <row r="504" spans="1:8" x14ac:dyDescent="0.2">
      <c r="A504" s="181">
        <v>492</v>
      </c>
      <c r="B504" s="160"/>
      <c r="C504" s="199">
        <f t="shared" si="24"/>
        <v>68.14</v>
      </c>
      <c r="D504" s="195"/>
      <c r="E504" s="163">
        <v>25580</v>
      </c>
      <c r="F504" s="162">
        <f t="shared" si="23"/>
        <v>6151</v>
      </c>
      <c r="G504" s="164">
        <f t="shared" si="22"/>
        <v>4505</v>
      </c>
      <c r="H504" s="163">
        <v>78</v>
      </c>
    </row>
    <row r="505" spans="1:8" x14ac:dyDescent="0.2">
      <c r="A505" s="181">
        <v>493</v>
      </c>
      <c r="B505" s="160"/>
      <c r="C505" s="199">
        <f t="shared" si="24"/>
        <v>68.17</v>
      </c>
      <c r="D505" s="195"/>
      <c r="E505" s="163">
        <v>25580</v>
      </c>
      <c r="F505" s="162">
        <f t="shared" si="23"/>
        <v>6148</v>
      </c>
      <c r="G505" s="164">
        <f t="shared" si="22"/>
        <v>4503</v>
      </c>
      <c r="H505" s="163">
        <v>78</v>
      </c>
    </row>
    <row r="506" spans="1:8" x14ac:dyDescent="0.2">
      <c r="A506" s="181">
        <v>494</v>
      </c>
      <c r="B506" s="160"/>
      <c r="C506" s="199">
        <f t="shared" si="24"/>
        <v>68.19</v>
      </c>
      <c r="D506" s="195"/>
      <c r="E506" s="163">
        <v>25580</v>
      </c>
      <c r="F506" s="162">
        <f t="shared" si="23"/>
        <v>6146</v>
      </c>
      <c r="G506" s="164">
        <f t="shared" si="22"/>
        <v>4502</v>
      </c>
      <c r="H506" s="163">
        <v>78</v>
      </c>
    </row>
    <row r="507" spans="1:8" x14ac:dyDescent="0.2">
      <c r="A507" s="181">
        <v>495</v>
      </c>
      <c r="B507" s="160"/>
      <c r="C507" s="199">
        <f t="shared" si="24"/>
        <v>68.22</v>
      </c>
      <c r="D507" s="195"/>
      <c r="E507" s="163">
        <v>25580</v>
      </c>
      <c r="F507" s="162">
        <f t="shared" si="23"/>
        <v>6143</v>
      </c>
      <c r="G507" s="164">
        <f t="shared" si="22"/>
        <v>4500</v>
      </c>
      <c r="H507" s="163">
        <v>78</v>
      </c>
    </row>
    <row r="508" spans="1:8" x14ac:dyDescent="0.2">
      <c r="A508" s="181">
        <v>496</v>
      </c>
      <c r="B508" s="160"/>
      <c r="C508" s="199">
        <f t="shared" si="24"/>
        <v>68.25</v>
      </c>
      <c r="D508" s="195"/>
      <c r="E508" s="163">
        <v>25580</v>
      </c>
      <c r="F508" s="162">
        <f t="shared" si="23"/>
        <v>6141</v>
      </c>
      <c r="G508" s="164">
        <f t="shared" si="22"/>
        <v>4498</v>
      </c>
      <c r="H508" s="163">
        <v>78</v>
      </c>
    </row>
    <row r="509" spans="1:8" x14ac:dyDescent="0.2">
      <c r="A509" s="181">
        <v>497</v>
      </c>
      <c r="B509" s="160"/>
      <c r="C509" s="199">
        <f t="shared" si="24"/>
        <v>68.28</v>
      </c>
      <c r="D509" s="195"/>
      <c r="E509" s="163">
        <v>25580</v>
      </c>
      <c r="F509" s="162">
        <f t="shared" si="23"/>
        <v>6138</v>
      </c>
      <c r="G509" s="164">
        <f t="shared" si="22"/>
        <v>4496</v>
      </c>
      <c r="H509" s="163">
        <v>78</v>
      </c>
    </row>
    <row r="510" spans="1:8" x14ac:dyDescent="0.2">
      <c r="A510" s="181">
        <v>498</v>
      </c>
      <c r="B510" s="160"/>
      <c r="C510" s="199">
        <f t="shared" si="24"/>
        <v>68.31</v>
      </c>
      <c r="D510" s="195"/>
      <c r="E510" s="163">
        <v>25580</v>
      </c>
      <c r="F510" s="162">
        <f t="shared" si="23"/>
        <v>6135</v>
      </c>
      <c r="G510" s="164">
        <f t="shared" si="22"/>
        <v>4494</v>
      </c>
      <c r="H510" s="163">
        <v>78</v>
      </c>
    </row>
    <row r="511" spans="1:8" x14ac:dyDescent="0.2">
      <c r="A511" s="181">
        <v>499</v>
      </c>
      <c r="B511" s="160"/>
      <c r="C511" s="199">
        <f t="shared" si="24"/>
        <v>68.34</v>
      </c>
      <c r="D511" s="195"/>
      <c r="E511" s="163">
        <v>25580</v>
      </c>
      <c r="F511" s="162">
        <f t="shared" si="23"/>
        <v>6133</v>
      </c>
      <c r="G511" s="164">
        <f t="shared" si="22"/>
        <v>4492</v>
      </c>
      <c r="H511" s="163">
        <v>78</v>
      </c>
    </row>
    <row r="512" spans="1:8" x14ac:dyDescent="0.2">
      <c r="A512" s="181">
        <v>500</v>
      </c>
      <c r="B512" s="160"/>
      <c r="C512" s="199">
        <f t="shared" si="24"/>
        <v>68.37</v>
      </c>
      <c r="D512" s="195"/>
      <c r="E512" s="163">
        <v>25580</v>
      </c>
      <c r="F512" s="162">
        <f t="shared" si="23"/>
        <v>6130</v>
      </c>
      <c r="G512" s="164">
        <f t="shared" si="22"/>
        <v>4490</v>
      </c>
      <c r="H512" s="163">
        <v>78</v>
      </c>
    </row>
    <row r="513" spans="1:8" x14ac:dyDescent="0.2">
      <c r="A513" s="181">
        <v>501</v>
      </c>
      <c r="B513" s="160"/>
      <c r="C513" s="199">
        <f t="shared" si="24"/>
        <v>68.39</v>
      </c>
      <c r="D513" s="195"/>
      <c r="E513" s="163">
        <v>25580</v>
      </c>
      <c r="F513" s="162">
        <f t="shared" si="23"/>
        <v>6128</v>
      </c>
      <c r="G513" s="164">
        <f t="shared" si="22"/>
        <v>4488</v>
      </c>
      <c r="H513" s="163">
        <v>78</v>
      </c>
    </row>
    <row r="514" spans="1:8" x14ac:dyDescent="0.2">
      <c r="A514" s="181">
        <v>502</v>
      </c>
      <c r="B514" s="160"/>
      <c r="C514" s="199">
        <f t="shared" si="24"/>
        <v>68.42</v>
      </c>
      <c r="D514" s="195"/>
      <c r="E514" s="163">
        <v>25580</v>
      </c>
      <c r="F514" s="162">
        <f t="shared" si="23"/>
        <v>6126</v>
      </c>
      <c r="G514" s="164">
        <f t="shared" si="22"/>
        <v>4486</v>
      </c>
      <c r="H514" s="163">
        <v>78</v>
      </c>
    </row>
    <row r="515" spans="1:8" x14ac:dyDescent="0.2">
      <c r="A515" s="181">
        <v>503</v>
      </c>
      <c r="B515" s="160"/>
      <c r="C515" s="199">
        <f t="shared" si="24"/>
        <v>68.45</v>
      </c>
      <c r="D515" s="195"/>
      <c r="E515" s="163">
        <v>25580</v>
      </c>
      <c r="F515" s="162">
        <f t="shared" si="23"/>
        <v>6123</v>
      </c>
      <c r="G515" s="164">
        <f t="shared" si="22"/>
        <v>4484</v>
      </c>
      <c r="H515" s="163">
        <v>78</v>
      </c>
    </row>
    <row r="516" spans="1:8" x14ac:dyDescent="0.2">
      <c r="A516" s="181">
        <v>504</v>
      </c>
      <c r="B516" s="160"/>
      <c r="C516" s="199">
        <f t="shared" si="24"/>
        <v>68.48</v>
      </c>
      <c r="D516" s="195"/>
      <c r="E516" s="163">
        <v>25580</v>
      </c>
      <c r="F516" s="162">
        <f t="shared" si="23"/>
        <v>6120</v>
      </c>
      <c r="G516" s="164">
        <f t="shared" si="22"/>
        <v>4482</v>
      </c>
      <c r="H516" s="163">
        <v>78</v>
      </c>
    </row>
    <row r="517" spans="1:8" x14ac:dyDescent="0.2">
      <c r="A517" s="181">
        <v>505</v>
      </c>
      <c r="B517" s="160"/>
      <c r="C517" s="199">
        <f t="shared" si="24"/>
        <v>68.510000000000005</v>
      </c>
      <c r="D517" s="195"/>
      <c r="E517" s="163">
        <v>25580</v>
      </c>
      <c r="F517" s="162">
        <f t="shared" si="23"/>
        <v>6118</v>
      </c>
      <c r="G517" s="164">
        <f t="shared" si="22"/>
        <v>4481</v>
      </c>
      <c r="H517" s="163">
        <v>78</v>
      </c>
    </row>
    <row r="518" spans="1:8" x14ac:dyDescent="0.2">
      <c r="A518" s="181">
        <v>506</v>
      </c>
      <c r="B518" s="160"/>
      <c r="C518" s="199">
        <f t="shared" si="24"/>
        <v>68.540000000000006</v>
      </c>
      <c r="D518" s="195"/>
      <c r="E518" s="163">
        <v>25580</v>
      </c>
      <c r="F518" s="162">
        <f t="shared" si="23"/>
        <v>6115</v>
      </c>
      <c r="G518" s="164">
        <f t="shared" si="22"/>
        <v>4479</v>
      </c>
      <c r="H518" s="163">
        <v>78</v>
      </c>
    </row>
    <row r="519" spans="1:8" x14ac:dyDescent="0.2">
      <c r="A519" s="181">
        <v>507</v>
      </c>
      <c r="B519" s="160"/>
      <c r="C519" s="199">
        <f t="shared" si="24"/>
        <v>68.56</v>
      </c>
      <c r="D519" s="195"/>
      <c r="E519" s="163">
        <v>25580</v>
      </c>
      <c r="F519" s="162">
        <f t="shared" si="23"/>
        <v>6113</v>
      </c>
      <c r="G519" s="164">
        <f t="shared" si="22"/>
        <v>4477</v>
      </c>
      <c r="H519" s="163">
        <v>78</v>
      </c>
    </row>
    <row r="520" spans="1:8" x14ac:dyDescent="0.2">
      <c r="A520" s="181">
        <v>508</v>
      </c>
      <c r="B520" s="160"/>
      <c r="C520" s="199">
        <f t="shared" si="24"/>
        <v>68.59</v>
      </c>
      <c r="D520" s="195"/>
      <c r="E520" s="163">
        <v>25580</v>
      </c>
      <c r="F520" s="162">
        <f t="shared" si="23"/>
        <v>6111</v>
      </c>
      <c r="G520" s="164">
        <f t="shared" si="22"/>
        <v>4475</v>
      </c>
      <c r="H520" s="163">
        <v>78</v>
      </c>
    </row>
    <row r="521" spans="1:8" x14ac:dyDescent="0.2">
      <c r="A521" s="181">
        <v>509</v>
      </c>
      <c r="B521" s="160"/>
      <c r="C521" s="199">
        <f t="shared" si="24"/>
        <v>68.62</v>
      </c>
      <c r="D521" s="195"/>
      <c r="E521" s="163">
        <v>25580</v>
      </c>
      <c r="F521" s="162">
        <f t="shared" si="23"/>
        <v>6108</v>
      </c>
      <c r="G521" s="164">
        <f t="shared" si="22"/>
        <v>4473</v>
      </c>
      <c r="H521" s="163">
        <v>78</v>
      </c>
    </row>
    <row r="522" spans="1:8" x14ac:dyDescent="0.2">
      <c r="A522" s="181">
        <v>510</v>
      </c>
      <c r="B522" s="160"/>
      <c r="C522" s="199">
        <f t="shared" si="24"/>
        <v>68.650000000000006</v>
      </c>
      <c r="D522" s="195"/>
      <c r="E522" s="163">
        <v>25580</v>
      </c>
      <c r="F522" s="162">
        <f t="shared" si="23"/>
        <v>6105</v>
      </c>
      <c r="G522" s="164">
        <f t="shared" si="22"/>
        <v>4471</v>
      </c>
      <c r="H522" s="163">
        <v>78</v>
      </c>
    </row>
    <row r="523" spans="1:8" x14ac:dyDescent="0.2">
      <c r="A523" s="181">
        <v>511</v>
      </c>
      <c r="B523" s="160"/>
      <c r="C523" s="199">
        <f t="shared" si="24"/>
        <v>68.680000000000007</v>
      </c>
      <c r="D523" s="195"/>
      <c r="E523" s="163">
        <v>25580</v>
      </c>
      <c r="F523" s="162">
        <f t="shared" si="23"/>
        <v>6103</v>
      </c>
      <c r="G523" s="164">
        <f t="shared" si="22"/>
        <v>4469</v>
      </c>
      <c r="H523" s="163">
        <v>78</v>
      </c>
    </row>
    <row r="524" spans="1:8" x14ac:dyDescent="0.2">
      <c r="A524" s="181">
        <v>512</v>
      </c>
      <c r="B524" s="160"/>
      <c r="C524" s="199">
        <f t="shared" si="24"/>
        <v>68.7</v>
      </c>
      <c r="D524" s="195"/>
      <c r="E524" s="163">
        <v>25580</v>
      </c>
      <c r="F524" s="162">
        <f t="shared" si="23"/>
        <v>6101</v>
      </c>
      <c r="G524" s="164">
        <f t="shared" si="22"/>
        <v>4468</v>
      </c>
      <c r="H524" s="163">
        <v>78</v>
      </c>
    </row>
    <row r="525" spans="1:8" x14ac:dyDescent="0.2">
      <c r="A525" s="181">
        <v>513</v>
      </c>
      <c r="B525" s="160"/>
      <c r="C525" s="199">
        <f t="shared" si="24"/>
        <v>68.73</v>
      </c>
      <c r="D525" s="195"/>
      <c r="E525" s="163">
        <v>25580</v>
      </c>
      <c r="F525" s="162">
        <f t="shared" si="23"/>
        <v>6098</v>
      </c>
      <c r="G525" s="164">
        <f t="shared" ref="G525:G588" si="25">ROUND(12*(1/C525*E525),0)</f>
        <v>4466</v>
      </c>
      <c r="H525" s="163">
        <v>78</v>
      </c>
    </row>
    <row r="526" spans="1:8" x14ac:dyDescent="0.2">
      <c r="A526" s="181">
        <v>514</v>
      </c>
      <c r="B526" s="160"/>
      <c r="C526" s="199">
        <f t="shared" si="24"/>
        <v>68.760000000000005</v>
      </c>
      <c r="D526" s="195"/>
      <c r="E526" s="163">
        <v>25580</v>
      </c>
      <c r="F526" s="162">
        <f t="shared" si="23"/>
        <v>6096</v>
      </c>
      <c r="G526" s="164">
        <f t="shared" si="25"/>
        <v>4464</v>
      </c>
      <c r="H526" s="163">
        <v>78</v>
      </c>
    </row>
    <row r="527" spans="1:8" x14ac:dyDescent="0.2">
      <c r="A527" s="181">
        <v>515</v>
      </c>
      <c r="B527" s="160"/>
      <c r="C527" s="199">
        <f t="shared" si="24"/>
        <v>68.790000000000006</v>
      </c>
      <c r="D527" s="195"/>
      <c r="E527" s="163">
        <v>25580</v>
      </c>
      <c r="F527" s="162">
        <f t="shared" si="23"/>
        <v>6093</v>
      </c>
      <c r="G527" s="164">
        <f t="shared" si="25"/>
        <v>4462</v>
      </c>
      <c r="H527" s="163">
        <v>78</v>
      </c>
    </row>
    <row r="528" spans="1:8" x14ac:dyDescent="0.2">
      <c r="A528" s="181">
        <v>516</v>
      </c>
      <c r="B528" s="160"/>
      <c r="C528" s="199">
        <f t="shared" si="24"/>
        <v>68.819999999999993</v>
      </c>
      <c r="D528" s="195"/>
      <c r="E528" s="163">
        <v>25580</v>
      </c>
      <c r="F528" s="162">
        <f t="shared" ref="F528:F591" si="26">ROUND(12*1.348*(1/C528*E528)+H528,0)</f>
        <v>6091</v>
      </c>
      <c r="G528" s="164">
        <f t="shared" si="25"/>
        <v>4460</v>
      </c>
      <c r="H528" s="163">
        <v>78</v>
      </c>
    </row>
    <row r="529" spans="1:8" x14ac:dyDescent="0.2">
      <c r="A529" s="181">
        <v>517</v>
      </c>
      <c r="B529" s="160"/>
      <c r="C529" s="199">
        <f t="shared" si="24"/>
        <v>68.84</v>
      </c>
      <c r="D529" s="195"/>
      <c r="E529" s="163">
        <v>25580</v>
      </c>
      <c r="F529" s="162">
        <f t="shared" si="26"/>
        <v>6089</v>
      </c>
      <c r="G529" s="164">
        <f t="shared" si="25"/>
        <v>4459</v>
      </c>
      <c r="H529" s="163">
        <v>78</v>
      </c>
    </row>
    <row r="530" spans="1:8" x14ac:dyDescent="0.2">
      <c r="A530" s="181">
        <v>518</v>
      </c>
      <c r="B530" s="160"/>
      <c r="C530" s="199">
        <f t="shared" si="24"/>
        <v>68.87</v>
      </c>
      <c r="D530" s="195"/>
      <c r="E530" s="163">
        <v>25580</v>
      </c>
      <c r="F530" s="162">
        <f t="shared" si="26"/>
        <v>6086</v>
      </c>
      <c r="G530" s="164">
        <f t="shared" si="25"/>
        <v>4457</v>
      </c>
      <c r="H530" s="163">
        <v>78</v>
      </c>
    </row>
    <row r="531" spans="1:8" x14ac:dyDescent="0.2">
      <c r="A531" s="181">
        <v>519</v>
      </c>
      <c r="B531" s="160"/>
      <c r="C531" s="199">
        <f t="shared" si="24"/>
        <v>68.900000000000006</v>
      </c>
      <c r="D531" s="195"/>
      <c r="E531" s="163">
        <v>25580</v>
      </c>
      <c r="F531" s="162">
        <f t="shared" si="26"/>
        <v>6084</v>
      </c>
      <c r="G531" s="164">
        <f t="shared" si="25"/>
        <v>4455</v>
      </c>
      <c r="H531" s="163">
        <v>78</v>
      </c>
    </row>
    <row r="532" spans="1:8" x14ac:dyDescent="0.2">
      <c r="A532" s="181">
        <v>520</v>
      </c>
      <c r="B532" s="160"/>
      <c r="C532" s="199">
        <f t="shared" si="24"/>
        <v>68.930000000000007</v>
      </c>
      <c r="D532" s="195"/>
      <c r="E532" s="163">
        <v>25580</v>
      </c>
      <c r="F532" s="162">
        <f t="shared" si="26"/>
        <v>6081</v>
      </c>
      <c r="G532" s="164">
        <f t="shared" si="25"/>
        <v>4453</v>
      </c>
      <c r="H532" s="163">
        <v>78</v>
      </c>
    </row>
    <row r="533" spans="1:8" x14ac:dyDescent="0.2">
      <c r="A533" s="181">
        <v>521</v>
      </c>
      <c r="B533" s="160"/>
      <c r="C533" s="199">
        <f t="shared" si="24"/>
        <v>68.95</v>
      </c>
      <c r="D533" s="195"/>
      <c r="E533" s="163">
        <v>25580</v>
      </c>
      <c r="F533" s="162">
        <f t="shared" si="26"/>
        <v>6079</v>
      </c>
      <c r="G533" s="164">
        <f t="shared" si="25"/>
        <v>4452</v>
      </c>
      <c r="H533" s="163">
        <v>78</v>
      </c>
    </row>
    <row r="534" spans="1:8" x14ac:dyDescent="0.2">
      <c r="A534" s="181">
        <v>522</v>
      </c>
      <c r="B534" s="160"/>
      <c r="C534" s="199">
        <f t="shared" si="24"/>
        <v>68.98</v>
      </c>
      <c r="D534" s="195"/>
      <c r="E534" s="163">
        <v>25580</v>
      </c>
      <c r="F534" s="162">
        <f t="shared" si="26"/>
        <v>6077</v>
      </c>
      <c r="G534" s="164">
        <f t="shared" si="25"/>
        <v>4450</v>
      </c>
      <c r="H534" s="163">
        <v>78</v>
      </c>
    </row>
    <row r="535" spans="1:8" x14ac:dyDescent="0.2">
      <c r="A535" s="181">
        <v>523</v>
      </c>
      <c r="B535" s="160"/>
      <c r="C535" s="199">
        <f t="shared" si="24"/>
        <v>69.010000000000005</v>
      </c>
      <c r="D535" s="195"/>
      <c r="E535" s="163">
        <v>25580</v>
      </c>
      <c r="F535" s="162">
        <f t="shared" si="26"/>
        <v>6074</v>
      </c>
      <c r="G535" s="164">
        <f t="shared" si="25"/>
        <v>4448</v>
      </c>
      <c r="H535" s="163">
        <v>78</v>
      </c>
    </row>
    <row r="536" spans="1:8" x14ac:dyDescent="0.2">
      <c r="A536" s="181">
        <v>524</v>
      </c>
      <c r="B536" s="160"/>
      <c r="C536" s="199">
        <f t="shared" si="24"/>
        <v>69.040000000000006</v>
      </c>
      <c r="D536" s="195"/>
      <c r="E536" s="163">
        <v>25580</v>
      </c>
      <c r="F536" s="162">
        <f t="shared" si="26"/>
        <v>6071</v>
      </c>
      <c r="G536" s="164">
        <f t="shared" si="25"/>
        <v>4446</v>
      </c>
      <c r="H536" s="163">
        <v>78</v>
      </c>
    </row>
    <row r="537" spans="1:8" x14ac:dyDescent="0.2">
      <c r="A537" s="181">
        <v>525</v>
      </c>
      <c r="B537" s="160"/>
      <c r="C537" s="199">
        <f t="shared" si="24"/>
        <v>69.06</v>
      </c>
      <c r="D537" s="195"/>
      <c r="E537" s="163">
        <v>25580</v>
      </c>
      <c r="F537" s="162">
        <f t="shared" si="26"/>
        <v>6070</v>
      </c>
      <c r="G537" s="164">
        <f t="shared" si="25"/>
        <v>4445</v>
      </c>
      <c r="H537" s="163">
        <v>78</v>
      </c>
    </row>
    <row r="538" spans="1:8" x14ac:dyDescent="0.2">
      <c r="A538" s="181">
        <v>526</v>
      </c>
      <c r="B538" s="160"/>
      <c r="C538" s="199">
        <f t="shared" si="24"/>
        <v>69.09</v>
      </c>
      <c r="D538" s="195"/>
      <c r="E538" s="163">
        <v>25580</v>
      </c>
      <c r="F538" s="162">
        <f t="shared" si="26"/>
        <v>6067</v>
      </c>
      <c r="G538" s="164">
        <f t="shared" si="25"/>
        <v>4443</v>
      </c>
      <c r="H538" s="163">
        <v>78</v>
      </c>
    </row>
    <row r="539" spans="1:8" x14ac:dyDescent="0.2">
      <c r="A539" s="181">
        <v>527</v>
      </c>
      <c r="B539" s="160"/>
      <c r="C539" s="199">
        <f t="shared" si="24"/>
        <v>69.12</v>
      </c>
      <c r="D539" s="195"/>
      <c r="E539" s="163">
        <v>25580</v>
      </c>
      <c r="F539" s="162">
        <f t="shared" si="26"/>
        <v>6064</v>
      </c>
      <c r="G539" s="164">
        <f t="shared" si="25"/>
        <v>4441</v>
      </c>
      <c r="H539" s="163">
        <v>78</v>
      </c>
    </row>
    <row r="540" spans="1:8" x14ac:dyDescent="0.2">
      <c r="A540" s="181">
        <v>528</v>
      </c>
      <c r="B540" s="160"/>
      <c r="C540" s="199">
        <f t="shared" si="24"/>
        <v>69.150000000000006</v>
      </c>
      <c r="D540" s="195"/>
      <c r="E540" s="163">
        <v>25580</v>
      </c>
      <c r="F540" s="162">
        <f t="shared" si="26"/>
        <v>6062</v>
      </c>
      <c r="G540" s="164">
        <f t="shared" si="25"/>
        <v>4439</v>
      </c>
      <c r="H540" s="163">
        <v>78</v>
      </c>
    </row>
    <row r="541" spans="1:8" x14ac:dyDescent="0.2">
      <c r="A541" s="181">
        <v>529</v>
      </c>
      <c r="B541" s="160"/>
      <c r="C541" s="199">
        <f t="shared" si="24"/>
        <v>69.17</v>
      </c>
      <c r="D541" s="195"/>
      <c r="E541" s="163">
        <v>25580</v>
      </c>
      <c r="F541" s="162">
        <f t="shared" si="26"/>
        <v>6060</v>
      </c>
      <c r="G541" s="164">
        <f t="shared" si="25"/>
        <v>4438</v>
      </c>
      <c r="H541" s="163">
        <v>78</v>
      </c>
    </row>
    <row r="542" spans="1:8" x14ac:dyDescent="0.2">
      <c r="A542" s="181">
        <v>530</v>
      </c>
      <c r="B542" s="160"/>
      <c r="C542" s="199">
        <f t="shared" si="24"/>
        <v>69.2</v>
      </c>
      <c r="D542" s="195"/>
      <c r="E542" s="163">
        <v>25580</v>
      </c>
      <c r="F542" s="162">
        <f t="shared" si="26"/>
        <v>6058</v>
      </c>
      <c r="G542" s="164">
        <f t="shared" si="25"/>
        <v>4436</v>
      </c>
      <c r="H542" s="163">
        <v>78</v>
      </c>
    </row>
    <row r="543" spans="1:8" x14ac:dyDescent="0.2">
      <c r="A543" s="181">
        <v>531</v>
      </c>
      <c r="B543" s="160"/>
      <c r="C543" s="199">
        <f t="shared" si="24"/>
        <v>69.23</v>
      </c>
      <c r="D543" s="195"/>
      <c r="E543" s="163">
        <v>25580</v>
      </c>
      <c r="F543" s="162">
        <f t="shared" si="26"/>
        <v>6055</v>
      </c>
      <c r="G543" s="164">
        <f t="shared" si="25"/>
        <v>4434</v>
      </c>
      <c r="H543" s="163">
        <v>78</v>
      </c>
    </row>
    <row r="544" spans="1:8" x14ac:dyDescent="0.2">
      <c r="A544" s="181">
        <v>532</v>
      </c>
      <c r="B544" s="160"/>
      <c r="C544" s="199">
        <f t="shared" si="24"/>
        <v>69.260000000000005</v>
      </c>
      <c r="D544" s="195"/>
      <c r="E544" s="163">
        <v>25580</v>
      </c>
      <c r="F544" s="162">
        <f t="shared" si="26"/>
        <v>6052</v>
      </c>
      <c r="G544" s="164">
        <f t="shared" si="25"/>
        <v>4432</v>
      </c>
      <c r="H544" s="163">
        <v>78</v>
      </c>
    </row>
    <row r="545" spans="1:8" x14ac:dyDescent="0.2">
      <c r="A545" s="181">
        <v>533</v>
      </c>
      <c r="B545" s="160"/>
      <c r="C545" s="199">
        <f t="shared" si="24"/>
        <v>69.28</v>
      </c>
      <c r="D545" s="195"/>
      <c r="E545" s="163">
        <v>25580</v>
      </c>
      <c r="F545" s="162">
        <f t="shared" si="26"/>
        <v>6051</v>
      </c>
      <c r="G545" s="164">
        <f t="shared" si="25"/>
        <v>4431</v>
      </c>
      <c r="H545" s="163">
        <v>78</v>
      </c>
    </row>
    <row r="546" spans="1:8" x14ac:dyDescent="0.2">
      <c r="A546" s="181">
        <v>534</v>
      </c>
      <c r="B546" s="160"/>
      <c r="C546" s="199">
        <f t="shared" si="24"/>
        <v>69.31</v>
      </c>
      <c r="D546" s="195"/>
      <c r="E546" s="163">
        <v>25580</v>
      </c>
      <c r="F546" s="162">
        <f t="shared" si="26"/>
        <v>6048</v>
      </c>
      <c r="G546" s="164">
        <f t="shared" si="25"/>
        <v>4429</v>
      </c>
      <c r="H546" s="163">
        <v>78</v>
      </c>
    </row>
    <row r="547" spans="1:8" x14ac:dyDescent="0.2">
      <c r="A547" s="181">
        <v>535</v>
      </c>
      <c r="B547" s="160"/>
      <c r="C547" s="199">
        <f t="shared" ref="C547:C610" si="27">ROUND(10.899*LN(A547)+A547/150-2.7,2)</f>
        <v>69.34</v>
      </c>
      <c r="D547" s="195"/>
      <c r="E547" s="163">
        <v>25580</v>
      </c>
      <c r="F547" s="162">
        <f t="shared" si="26"/>
        <v>6045</v>
      </c>
      <c r="G547" s="164">
        <f t="shared" si="25"/>
        <v>4427</v>
      </c>
      <c r="H547" s="163">
        <v>78</v>
      </c>
    </row>
    <row r="548" spans="1:8" x14ac:dyDescent="0.2">
      <c r="A548" s="181">
        <v>536</v>
      </c>
      <c r="B548" s="160"/>
      <c r="C548" s="199">
        <f t="shared" si="27"/>
        <v>69.36</v>
      </c>
      <c r="D548" s="195"/>
      <c r="E548" s="163">
        <v>25580</v>
      </c>
      <c r="F548" s="162">
        <f t="shared" si="26"/>
        <v>6044</v>
      </c>
      <c r="G548" s="164">
        <f t="shared" si="25"/>
        <v>4426</v>
      </c>
      <c r="H548" s="163">
        <v>78</v>
      </c>
    </row>
    <row r="549" spans="1:8" x14ac:dyDescent="0.2">
      <c r="A549" s="181">
        <v>537</v>
      </c>
      <c r="B549" s="160"/>
      <c r="C549" s="199">
        <f t="shared" si="27"/>
        <v>69.39</v>
      </c>
      <c r="D549" s="195"/>
      <c r="E549" s="163">
        <v>25580</v>
      </c>
      <c r="F549" s="162">
        <f t="shared" si="26"/>
        <v>6041</v>
      </c>
      <c r="G549" s="164">
        <f t="shared" si="25"/>
        <v>4424</v>
      </c>
      <c r="H549" s="163">
        <v>78</v>
      </c>
    </row>
    <row r="550" spans="1:8" x14ac:dyDescent="0.2">
      <c r="A550" s="181">
        <v>538</v>
      </c>
      <c r="B550" s="160"/>
      <c r="C550" s="199">
        <f t="shared" si="27"/>
        <v>69.42</v>
      </c>
      <c r="D550" s="195"/>
      <c r="E550" s="163">
        <v>25580</v>
      </c>
      <c r="F550" s="162">
        <f t="shared" si="26"/>
        <v>6039</v>
      </c>
      <c r="G550" s="164">
        <f t="shared" si="25"/>
        <v>4422</v>
      </c>
      <c r="H550" s="163">
        <v>78</v>
      </c>
    </row>
    <row r="551" spans="1:8" x14ac:dyDescent="0.2">
      <c r="A551" s="181">
        <v>539</v>
      </c>
      <c r="B551" s="160"/>
      <c r="C551" s="199">
        <f t="shared" si="27"/>
        <v>69.44</v>
      </c>
      <c r="D551" s="195"/>
      <c r="E551" s="163">
        <v>25580</v>
      </c>
      <c r="F551" s="162">
        <f t="shared" si="26"/>
        <v>6037</v>
      </c>
      <c r="G551" s="164">
        <f t="shared" si="25"/>
        <v>4421</v>
      </c>
      <c r="H551" s="163">
        <v>78</v>
      </c>
    </row>
    <row r="552" spans="1:8" x14ac:dyDescent="0.2">
      <c r="A552" s="181">
        <v>540</v>
      </c>
      <c r="B552" s="160"/>
      <c r="C552" s="199">
        <f t="shared" si="27"/>
        <v>69.47</v>
      </c>
      <c r="D552" s="195"/>
      <c r="E552" s="163">
        <v>25580</v>
      </c>
      <c r="F552" s="162">
        <f t="shared" si="26"/>
        <v>6034</v>
      </c>
      <c r="G552" s="164">
        <f t="shared" si="25"/>
        <v>4419</v>
      </c>
      <c r="H552" s="163">
        <v>78</v>
      </c>
    </row>
    <row r="553" spans="1:8" x14ac:dyDescent="0.2">
      <c r="A553" s="181">
        <v>541</v>
      </c>
      <c r="B553" s="160"/>
      <c r="C553" s="199">
        <f t="shared" si="27"/>
        <v>69.5</v>
      </c>
      <c r="D553" s="195"/>
      <c r="E553" s="163">
        <v>25580</v>
      </c>
      <c r="F553" s="162">
        <f t="shared" si="26"/>
        <v>6032</v>
      </c>
      <c r="G553" s="164">
        <f t="shared" si="25"/>
        <v>4417</v>
      </c>
      <c r="H553" s="163">
        <v>78</v>
      </c>
    </row>
    <row r="554" spans="1:8" x14ac:dyDescent="0.2">
      <c r="A554" s="181">
        <v>542</v>
      </c>
      <c r="B554" s="160"/>
      <c r="C554" s="199">
        <f t="shared" si="27"/>
        <v>69.53</v>
      </c>
      <c r="D554" s="195"/>
      <c r="E554" s="163">
        <v>25580</v>
      </c>
      <c r="F554" s="162">
        <f t="shared" si="26"/>
        <v>6029</v>
      </c>
      <c r="G554" s="164">
        <f t="shared" si="25"/>
        <v>4415</v>
      </c>
      <c r="H554" s="163">
        <v>78</v>
      </c>
    </row>
    <row r="555" spans="1:8" x14ac:dyDescent="0.2">
      <c r="A555" s="181">
        <v>543</v>
      </c>
      <c r="B555" s="160"/>
      <c r="C555" s="199">
        <f t="shared" si="27"/>
        <v>69.55</v>
      </c>
      <c r="D555" s="195"/>
      <c r="E555" s="163">
        <v>25580</v>
      </c>
      <c r="F555" s="162">
        <f t="shared" si="26"/>
        <v>6027</v>
      </c>
      <c r="G555" s="164">
        <f t="shared" si="25"/>
        <v>4414</v>
      </c>
      <c r="H555" s="163">
        <v>78</v>
      </c>
    </row>
    <row r="556" spans="1:8" x14ac:dyDescent="0.2">
      <c r="A556" s="181">
        <v>544</v>
      </c>
      <c r="B556" s="160"/>
      <c r="C556" s="199">
        <f t="shared" si="27"/>
        <v>69.58</v>
      </c>
      <c r="D556" s="195"/>
      <c r="E556" s="163">
        <v>25580</v>
      </c>
      <c r="F556" s="162">
        <f t="shared" si="26"/>
        <v>6025</v>
      </c>
      <c r="G556" s="164">
        <f t="shared" si="25"/>
        <v>4412</v>
      </c>
      <c r="H556" s="163">
        <v>78</v>
      </c>
    </row>
    <row r="557" spans="1:8" x14ac:dyDescent="0.2">
      <c r="A557" s="181">
        <v>545</v>
      </c>
      <c r="B557" s="160"/>
      <c r="C557" s="199">
        <f t="shared" si="27"/>
        <v>69.61</v>
      </c>
      <c r="D557" s="195"/>
      <c r="E557" s="163">
        <v>25580</v>
      </c>
      <c r="F557" s="162">
        <f t="shared" si="26"/>
        <v>6022</v>
      </c>
      <c r="G557" s="164">
        <f t="shared" si="25"/>
        <v>4410</v>
      </c>
      <c r="H557" s="163">
        <v>78</v>
      </c>
    </row>
    <row r="558" spans="1:8" x14ac:dyDescent="0.2">
      <c r="A558" s="181">
        <v>546</v>
      </c>
      <c r="B558" s="160"/>
      <c r="C558" s="199">
        <f t="shared" si="27"/>
        <v>69.63</v>
      </c>
      <c r="D558" s="195"/>
      <c r="E558" s="163">
        <v>25580</v>
      </c>
      <c r="F558" s="162">
        <f t="shared" si="26"/>
        <v>6021</v>
      </c>
      <c r="G558" s="164">
        <f t="shared" si="25"/>
        <v>4408</v>
      </c>
      <c r="H558" s="163">
        <v>78</v>
      </c>
    </row>
    <row r="559" spans="1:8" x14ac:dyDescent="0.2">
      <c r="A559" s="181">
        <v>547</v>
      </c>
      <c r="B559" s="160"/>
      <c r="C559" s="199">
        <f t="shared" si="27"/>
        <v>69.66</v>
      </c>
      <c r="D559" s="195"/>
      <c r="E559" s="163">
        <v>25580</v>
      </c>
      <c r="F559" s="162">
        <f t="shared" si="26"/>
        <v>6018</v>
      </c>
      <c r="G559" s="164">
        <f t="shared" si="25"/>
        <v>4407</v>
      </c>
      <c r="H559" s="163">
        <v>78</v>
      </c>
    </row>
    <row r="560" spans="1:8" x14ac:dyDescent="0.2">
      <c r="A560" s="181">
        <v>548</v>
      </c>
      <c r="B560" s="160"/>
      <c r="C560" s="199">
        <f t="shared" si="27"/>
        <v>69.69</v>
      </c>
      <c r="D560" s="195"/>
      <c r="E560" s="163">
        <v>25580</v>
      </c>
      <c r="F560" s="162">
        <f t="shared" si="26"/>
        <v>6015</v>
      </c>
      <c r="G560" s="164">
        <f t="shared" si="25"/>
        <v>4405</v>
      </c>
      <c r="H560" s="163">
        <v>78</v>
      </c>
    </row>
    <row r="561" spans="1:8" x14ac:dyDescent="0.2">
      <c r="A561" s="181">
        <v>549</v>
      </c>
      <c r="B561" s="160"/>
      <c r="C561" s="199">
        <f t="shared" si="27"/>
        <v>69.709999999999994</v>
      </c>
      <c r="D561" s="195"/>
      <c r="E561" s="163">
        <v>25580</v>
      </c>
      <c r="F561" s="162">
        <f t="shared" si="26"/>
        <v>6014</v>
      </c>
      <c r="G561" s="164">
        <f t="shared" si="25"/>
        <v>4403</v>
      </c>
      <c r="H561" s="163">
        <v>78</v>
      </c>
    </row>
    <row r="562" spans="1:8" x14ac:dyDescent="0.2">
      <c r="A562" s="181">
        <v>550</v>
      </c>
      <c r="B562" s="160"/>
      <c r="C562" s="199">
        <f t="shared" si="27"/>
        <v>69.739999999999995</v>
      </c>
      <c r="D562" s="195"/>
      <c r="E562" s="163">
        <v>25580</v>
      </c>
      <c r="F562" s="162">
        <f t="shared" si="26"/>
        <v>6011</v>
      </c>
      <c r="G562" s="164">
        <f t="shared" si="25"/>
        <v>4401</v>
      </c>
      <c r="H562" s="163">
        <v>78</v>
      </c>
    </row>
    <row r="563" spans="1:8" x14ac:dyDescent="0.2">
      <c r="A563" s="181">
        <v>551</v>
      </c>
      <c r="B563" s="160"/>
      <c r="C563" s="199">
        <f t="shared" si="27"/>
        <v>69.760000000000005</v>
      </c>
      <c r="D563" s="195"/>
      <c r="E563" s="163">
        <v>25580</v>
      </c>
      <c r="F563" s="162">
        <f t="shared" si="26"/>
        <v>6010</v>
      </c>
      <c r="G563" s="164">
        <f t="shared" si="25"/>
        <v>4400</v>
      </c>
      <c r="H563" s="163">
        <v>78</v>
      </c>
    </row>
    <row r="564" spans="1:8" x14ac:dyDescent="0.2">
      <c r="A564" s="181">
        <v>552</v>
      </c>
      <c r="B564" s="160"/>
      <c r="C564" s="199">
        <f t="shared" si="27"/>
        <v>69.790000000000006</v>
      </c>
      <c r="D564" s="195"/>
      <c r="E564" s="163">
        <v>25580</v>
      </c>
      <c r="F564" s="162">
        <f t="shared" si="26"/>
        <v>6007</v>
      </c>
      <c r="G564" s="164">
        <f t="shared" si="25"/>
        <v>4398</v>
      </c>
      <c r="H564" s="163">
        <v>78</v>
      </c>
    </row>
    <row r="565" spans="1:8" x14ac:dyDescent="0.2">
      <c r="A565" s="181">
        <v>553</v>
      </c>
      <c r="B565" s="160"/>
      <c r="C565" s="199">
        <f t="shared" si="27"/>
        <v>69.819999999999993</v>
      </c>
      <c r="D565" s="195"/>
      <c r="E565" s="163">
        <v>25580</v>
      </c>
      <c r="F565" s="162">
        <f t="shared" si="26"/>
        <v>6004</v>
      </c>
      <c r="G565" s="164">
        <f t="shared" si="25"/>
        <v>4396</v>
      </c>
      <c r="H565" s="163">
        <v>78</v>
      </c>
    </row>
    <row r="566" spans="1:8" x14ac:dyDescent="0.2">
      <c r="A566" s="181">
        <v>554</v>
      </c>
      <c r="B566" s="160"/>
      <c r="C566" s="199">
        <f t="shared" si="27"/>
        <v>69.84</v>
      </c>
      <c r="D566" s="195"/>
      <c r="E566" s="163">
        <v>25580</v>
      </c>
      <c r="F566" s="162">
        <f t="shared" si="26"/>
        <v>6003</v>
      </c>
      <c r="G566" s="164">
        <f t="shared" si="25"/>
        <v>4395</v>
      </c>
      <c r="H566" s="163">
        <v>78</v>
      </c>
    </row>
    <row r="567" spans="1:8" x14ac:dyDescent="0.2">
      <c r="A567" s="181">
        <v>555</v>
      </c>
      <c r="B567" s="160"/>
      <c r="C567" s="199">
        <f t="shared" si="27"/>
        <v>69.87</v>
      </c>
      <c r="D567" s="195"/>
      <c r="E567" s="163">
        <v>25580</v>
      </c>
      <c r="F567" s="162">
        <f t="shared" si="26"/>
        <v>6000</v>
      </c>
      <c r="G567" s="164">
        <f t="shared" si="25"/>
        <v>4393</v>
      </c>
      <c r="H567" s="163">
        <v>78</v>
      </c>
    </row>
    <row r="568" spans="1:8" x14ac:dyDescent="0.2">
      <c r="A568" s="181">
        <v>556</v>
      </c>
      <c r="B568" s="160"/>
      <c r="C568" s="199">
        <f t="shared" si="27"/>
        <v>69.900000000000006</v>
      </c>
      <c r="D568" s="195"/>
      <c r="E568" s="163">
        <v>25580</v>
      </c>
      <c r="F568" s="162">
        <f t="shared" si="26"/>
        <v>5998</v>
      </c>
      <c r="G568" s="164">
        <f t="shared" si="25"/>
        <v>4391</v>
      </c>
      <c r="H568" s="163">
        <v>78</v>
      </c>
    </row>
    <row r="569" spans="1:8" x14ac:dyDescent="0.2">
      <c r="A569" s="181">
        <v>557</v>
      </c>
      <c r="B569" s="160"/>
      <c r="C569" s="199">
        <f t="shared" si="27"/>
        <v>69.92</v>
      </c>
      <c r="D569" s="195"/>
      <c r="E569" s="163">
        <v>25580</v>
      </c>
      <c r="F569" s="162">
        <f t="shared" si="26"/>
        <v>5996</v>
      </c>
      <c r="G569" s="164">
        <f t="shared" si="25"/>
        <v>4390</v>
      </c>
      <c r="H569" s="163">
        <v>78</v>
      </c>
    </row>
    <row r="570" spans="1:8" x14ac:dyDescent="0.2">
      <c r="A570" s="181">
        <v>558</v>
      </c>
      <c r="B570" s="160"/>
      <c r="C570" s="199">
        <f t="shared" si="27"/>
        <v>69.95</v>
      </c>
      <c r="D570" s="195"/>
      <c r="E570" s="163">
        <v>25580</v>
      </c>
      <c r="F570" s="162">
        <f t="shared" si="26"/>
        <v>5993</v>
      </c>
      <c r="G570" s="164">
        <f t="shared" si="25"/>
        <v>4388</v>
      </c>
      <c r="H570" s="163">
        <v>78</v>
      </c>
    </row>
    <row r="571" spans="1:8" x14ac:dyDescent="0.2">
      <c r="A571" s="181">
        <v>559</v>
      </c>
      <c r="B571" s="160"/>
      <c r="C571" s="199">
        <f t="shared" si="27"/>
        <v>69.98</v>
      </c>
      <c r="D571" s="195"/>
      <c r="E571" s="163">
        <v>25580</v>
      </c>
      <c r="F571" s="162">
        <f t="shared" si="26"/>
        <v>5991</v>
      </c>
      <c r="G571" s="164">
        <f t="shared" si="25"/>
        <v>4386</v>
      </c>
      <c r="H571" s="163">
        <v>78</v>
      </c>
    </row>
    <row r="572" spans="1:8" x14ac:dyDescent="0.2">
      <c r="A572" s="181">
        <v>560</v>
      </c>
      <c r="B572" s="160"/>
      <c r="C572" s="199">
        <f t="shared" si="27"/>
        <v>70</v>
      </c>
      <c r="D572" s="195"/>
      <c r="E572" s="163">
        <v>25580</v>
      </c>
      <c r="F572" s="162">
        <f t="shared" si="26"/>
        <v>5989</v>
      </c>
      <c r="G572" s="164">
        <f t="shared" si="25"/>
        <v>4385</v>
      </c>
      <c r="H572" s="163">
        <v>78</v>
      </c>
    </row>
    <row r="573" spans="1:8" x14ac:dyDescent="0.2">
      <c r="A573" s="181">
        <v>561</v>
      </c>
      <c r="B573" s="160"/>
      <c r="C573" s="199">
        <f t="shared" si="27"/>
        <v>70.03</v>
      </c>
      <c r="D573" s="195"/>
      <c r="E573" s="163">
        <v>25580</v>
      </c>
      <c r="F573" s="162">
        <f t="shared" si="26"/>
        <v>5987</v>
      </c>
      <c r="G573" s="164">
        <f t="shared" si="25"/>
        <v>4383</v>
      </c>
      <c r="H573" s="163">
        <v>78</v>
      </c>
    </row>
    <row r="574" spans="1:8" x14ac:dyDescent="0.2">
      <c r="A574" s="181">
        <v>562</v>
      </c>
      <c r="B574" s="160"/>
      <c r="C574" s="199">
        <f t="shared" si="27"/>
        <v>70.05</v>
      </c>
      <c r="D574" s="195"/>
      <c r="E574" s="163">
        <v>25580</v>
      </c>
      <c r="F574" s="162">
        <f t="shared" si="26"/>
        <v>5985</v>
      </c>
      <c r="G574" s="164">
        <f t="shared" si="25"/>
        <v>4382</v>
      </c>
      <c r="H574" s="163">
        <v>78</v>
      </c>
    </row>
    <row r="575" spans="1:8" x14ac:dyDescent="0.2">
      <c r="A575" s="181">
        <v>563</v>
      </c>
      <c r="B575" s="160"/>
      <c r="C575" s="199">
        <f t="shared" si="27"/>
        <v>70.08</v>
      </c>
      <c r="D575" s="195"/>
      <c r="E575" s="163">
        <v>25580</v>
      </c>
      <c r="F575" s="162">
        <f t="shared" si="26"/>
        <v>5982</v>
      </c>
      <c r="G575" s="164">
        <f t="shared" si="25"/>
        <v>4380</v>
      </c>
      <c r="H575" s="163">
        <v>78</v>
      </c>
    </row>
    <row r="576" spans="1:8" x14ac:dyDescent="0.2">
      <c r="A576" s="181">
        <v>564</v>
      </c>
      <c r="B576" s="160"/>
      <c r="C576" s="199">
        <f t="shared" si="27"/>
        <v>70.11</v>
      </c>
      <c r="D576" s="195"/>
      <c r="E576" s="163">
        <v>25580</v>
      </c>
      <c r="F576" s="162">
        <f t="shared" si="26"/>
        <v>5980</v>
      </c>
      <c r="G576" s="164">
        <f t="shared" si="25"/>
        <v>4378</v>
      </c>
      <c r="H576" s="163">
        <v>78</v>
      </c>
    </row>
    <row r="577" spans="1:8" x14ac:dyDescent="0.2">
      <c r="A577" s="181">
        <v>565</v>
      </c>
      <c r="B577" s="160"/>
      <c r="C577" s="199">
        <f t="shared" si="27"/>
        <v>70.13</v>
      </c>
      <c r="D577" s="195"/>
      <c r="E577" s="163">
        <v>25580</v>
      </c>
      <c r="F577" s="162">
        <f t="shared" si="26"/>
        <v>5978</v>
      </c>
      <c r="G577" s="164">
        <f t="shared" si="25"/>
        <v>4377</v>
      </c>
      <c r="H577" s="163">
        <v>78</v>
      </c>
    </row>
    <row r="578" spans="1:8" x14ac:dyDescent="0.2">
      <c r="A578" s="181">
        <v>566</v>
      </c>
      <c r="B578" s="160"/>
      <c r="C578" s="199">
        <f t="shared" si="27"/>
        <v>70.16</v>
      </c>
      <c r="D578" s="195"/>
      <c r="E578" s="163">
        <v>25580</v>
      </c>
      <c r="F578" s="162">
        <f t="shared" si="26"/>
        <v>5976</v>
      </c>
      <c r="G578" s="164">
        <f t="shared" si="25"/>
        <v>4375</v>
      </c>
      <c r="H578" s="163">
        <v>78</v>
      </c>
    </row>
    <row r="579" spans="1:8" x14ac:dyDescent="0.2">
      <c r="A579" s="181">
        <v>567</v>
      </c>
      <c r="B579" s="160"/>
      <c r="C579" s="199">
        <f t="shared" si="27"/>
        <v>70.180000000000007</v>
      </c>
      <c r="D579" s="195"/>
      <c r="E579" s="163">
        <v>25580</v>
      </c>
      <c r="F579" s="162">
        <f t="shared" si="26"/>
        <v>5974</v>
      </c>
      <c r="G579" s="164">
        <f t="shared" si="25"/>
        <v>4374</v>
      </c>
      <c r="H579" s="163">
        <v>78</v>
      </c>
    </row>
    <row r="580" spans="1:8" x14ac:dyDescent="0.2">
      <c r="A580" s="181">
        <v>568</v>
      </c>
      <c r="B580" s="160"/>
      <c r="C580" s="199">
        <f t="shared" si="27"/>
        <v>70.209999999999994</v>
      </c>
      <c r="D580" s="195"/>
      <c r="E580" s="163">
        <v>25580</v>
      </c>
      <c r="F580" s="162">
        <f t="shared" si="26"/>
        <v>5971</v>
      </c>
      <c r="G580" s="164">
        <f t="shared" si="25"/>
        <v>4372</v>
      </c>
      <c r="H580" s="163">
        <v>78</v>
      </c>
    </row>
    <row r="581" spans="1:8" x14ac:dyDescent="0.2">
      <c r="A581" s="181">
        <v>569</v>
      </c>
      <c r="B581" s="160"/>
      <c r="C581" s="199">
        <f t="shared" si="27"/>
        <v>70.239999999999995</v>
      </c>
      <c r="D581" s="195"/>
      <c r="E581" s="163">
        <v>25580</v>
      </c>
      <c r="F581" s="162">
        <f t="shared" si="26"/>
        <v>5969</v>
      </c>
      <c r="G581" s="164">
        <f t="shared" si="25"/>
        <v>4370</v>
      </c>
      <c r="H581" s="163">
        <v>78</v>
      </c>
    </row>
    <row r="582" spans="1:8" x14ac:dyDescent="0.2">
      <c r="A582" s="181">
        <v>570</v>
      </c>
      <c r="B582" s="160"/>
      <c r="C582" s="199">
        <f t="shared" si="27"/>
        <v>70.260000000000005</v>
      </c>
      <c r="D582" s="195"/>
      <c r="E582" s="163">
        <v>25580</v>
      </c>
      <c r="F582" s="162">
        <f t="shared" si="26"/>
        <v>5967</v>
      </c>
      <c r="G582" s="164">
        <f t="shared" si="25"/>
        <v>4369</v>
      </c>
      <c r="H582" s="163">
        <v>78</v>
      </c>
    </row>
    <row r="583" spans="1:8" x14ac:dyDescent="0.2">
      <c r="A583" s="181">
        <v>571</v>
      </c>
      <c r="B583" s="160"/>
      <c r="C583" s="199">
        <f t="shared" si="27"/>
        <v>70.290000000000006</v>
      </c>
      <c r="D583" s="195"/>
      <c r="E583" s="163">
        <v>25580</v>
      </c>
      <c r="F583" s="162">
        <f t="shared" si="26"/>
        <v>5965</v>
      </c>
      <c r="G583" s="164">
        <f t="shared" si="25"/>
        <v>4367</v>
      </c>
      <c r="H583" s="163">
        <v>78</v>
      </c>
    </row>
    <row r="584" spans="1:8" x14ac:dyDescent="0.2">
      <c r="A584" s="181">
        <v>572</v>
      </c>
      <c r="B584" s="160"/>
      <c r="C584" s="199">
        <f t="shared" si="27"/>
        <v>70.31</v>
      </c>
      <c r="D584" s="195"/>
      <c r="E584" s="163">
        <v>25580</v>
      </c>
      <c r="F584" s="162">
        <f t="shared" si="26"/>
        <v>5963</v>
      </c>
      <c r="G584" s="164">
        <f t="shared" si="25"/>
        <v>4366</v>
      </c>
      <c r="H584" s="163">
        <v>78</v>
      </c>
    </row>
    <row r="585" spans="1:8" x14ac:dyDescent="0.2">
      <c r="A585" s="181">
        <v>573</v>
      </c>
      <c r="B585" s="160"/>
      <c r="C585" s="199">
        <f t="shared" si="27"/>
        <v>70.34</v>
      </c>
      <c r="D585" s="195"/>
      <c r="E585" s="163">
        <v>25580</v>
      </c>
      <c r="F585" s="162">
        <f t="shared" si="26"/>
        <v>5961</v>
      </c>
      <c r="G585" s="164">
        <f t="shared" si="25"/>
        <v>4364</v>
      </c>
      <c r="H585" s="163">
        <v>78</v>
      </c>
    </row>
    <row r="586" spans="1:8" x14ac:dyDescent="0.2">
      <c r="A586" s="181">
        <v>574</v>
      </c>
      <c r="B586" s="160"/>
      <c r="C586" s="199">
        <f t="shared" si="27"/>
        <v>70.36</v>
      </c>
      <c r="D586" s="195"/>
      <c r="E586" s="163">
        <v>25580</v>
      </c>
      <c r="F586" s="162">
        <f t="shared" si="26"/>
        <v>5959</v>
      </c>
      <c r="G586" s="164">
        <f t="shared" si="25"/>
        <v>4363</v>
      </c>
      <c r="H586" s="163">
        <v>78</v>
      </c>
    </row>
    <row r="587" spans="1:8" x14ac:dyDescent="0.2">
      <c r="A587" s="181">
        <v>575</v>
      </c>
      <c r="B587" s="160"/>
      <c r="C587" s="199">
        <f t="shared" si="27"/>
        <v>70.39</v>
      </c>
      <c r="D587" s="195"/>
      <c r="E587" s="163">
        <v>25580</v>
      </c>
      <c r="F587" s="162">
        <f t="shared" si="26"/>
        <v>5956</v>
      </c>
      <c r="G587" s="164">
        <f t="shared" si="25"/>
        <v>4361</v>
      </c>
      <c r="H587" s="163">
        <v>78</v>
      </c>
    </row>
    <row r="588" spans="1:8" x14ac:dyDescent="0.2">
      <c r="A588" s="181">
        <v>576</v>
      </c>
      <c r="B588" s="160"/>
      <c r="C588" s="199">
        <f t="shared" si="27"/>
        <v>70.42</v>
      </c>
      <c r="D588" s="195"/>
      <c r="E588" s="163">
        <v>25580</v>
      </c>
      <c r="F588" s="162">
        <f t="shared" si="26"/>
        <v>5954</v>
      </c>
      <c r="G588" s="164">
        <f t="shared" si="25"/>
        <v>4359</v>
      </c>
      <c r="H588" s="163">
        <v>78</v>
      </c>
    </row>
    <row r="589" spans="1:8" x14ac:dyDescent="0.2">
      <c r="A589" s="181">
        <v>577</v>
      </c>
      <c r="B589" s="160"/>
      <c r="C589" s="199">
        <f t="shared" si="27"/>
        <v>70.44</v>
      </c>
      <c r="D589" s="195"/>
      <c r="E589" s="163">
        <v>25580</v>
      </c>
      <c r="F589" s="162">
        <f t="shared" si="26"/>
        <v>5952</v>
      </c>
      <c r="G589" s="164">
        <f t="shared" ref="G589:G652" si="28">ROUND(12*(1/C589*E589),0)</f>
        <v>4358</v>
      </c>
      <c r="H589" s="163">
        <v>78</v>
      </c>
    </row>
    <row r="590" spans="1:8" x14ac:dyDescent="0.2">
      <c r="A590" s="181">
        <v>578</v>
      </c>
      <c r="B590" s="160"/>
      <c r="C590" s="199">
        <f t="shared" si="27"/>
        <v>70.47</v>
      </c>
      <c r="D590" s="195"/>
      <c r="E590" s="163">
        <v>25580</v>
      </c>
      <c r="F590" s="162">
        <f t="shared" si="26"/>
        <v>5950</v>
      </c>
      <c r="G590" s="164">
        <f t="shared" si="28"/>
        <v>4356</v>
      </c>
      <c r="H590" s="163">
        <v>78</v>
      </c>
    </row>
    <row r="591" spans="1:8" x14ac:dyDescent="0.2">
      <c r="A591" s="181">
        <v>579</v>
      </c>
      <c r="B591" s="160"/>
      <c r="C591" s="199">
        <f t="shared" si="27"/>
        <v>70.489999999999995</v>
      </c>
      <c r="D591" s="195"/>
      <c r="E591" s="163">
        <v>25580</v>
      </c>
      <c r="F591" s="162">
        <f t="shared" si="26"/>
        <v>5948</v>
      </c>
      <c r="G591" s="164">
        <f t="shared" si="28"/>
        <v>4355</v>
      </c>
      <c r="H591" s="163">
        <v>78</v>
      </c>
    </row>
    <row r="592" spans="1:8" x14ac:dyDescent="0.2">
      <c r="A592" s="181">
        <v>580</v>
      </c>
      <c r="B592" s="160"/>
      <c r="C592" s="199">
        <f t="shared" si="27"/>
        <v>70.52</v>
      </c>
      <c r="D592" s="195"/>
      <c r="E592" s="163">
        <v>25580</v>
      </c>
      <c r="F592" s="162">
        <f t="shared" ref="F592:F655" si="29">ROUND(12*1.348*(1/C592*E592)+H592,0)</f>
        <v>5946</v>
      </c>
      <c r="G592" s="164">
        <f t="shared" si="28"/>
        <v>4353</v>
      </c>
      <c r="H592" s="163">
        <v>78</v>
      </c>
    </row>
    <row r="593" spans="1:8" x14ac:dyDescent="0.2">
      <c r="A593" s="181">
        <v>581</v>
      </c>
      <c r="B593" s="160"/>
      <c r="C593" s="199">
        <f t="shared" si="27"/>
        <v>70.540000000000006</v>
      </c>
      <c r="D593" s="195"/>
      <c r="E593" s="163">
        <v>25580</v>
      </c>
      <c r="F593" s="162">
        <f t="shared" si="29"/>
        <v>5944</v>
      </c>
      <c r="G593" s="164">
        <f t="shared" si="28"/>
        <v>4352</v>
      </c>
      <c r="H593" s="163">
        <v>78</v>
      </c>
    </row>
    <row r="594" spans="1:8" x14ac:dyDescent="0.2">
      <c r="A594" s="181">
        <v>582</v>
      </c>
      <c r="B594" s="160"/>
      <c r="C594" s="199">
        <f t="shared" si="27"/>
        <v>70.569999999999993</v>
      </c>
      <c r="D594" s="195"/>
      <c r="E594" s="163">
        <v>25580</v>
      </c>
      <c r="F594" s="162">
        <f t="shared" si="29"/>
        <v>5941</v>
      </c>
      <c r="G594" s="164">
        <f t="shared" si="28"/>
        <v>4350</v>
      </c>
      <c r="H594" s="163">
        <v>78</v>
      </c>
    </row>
    <row r="595" spans="1:8" x14ac:dyDescent="0.2">
      <c r="A595" s="181">
        <v>583</v>
      </c>
      <c r="B595" s="160"/>
      <c r="C595" s="199">
        <f t="shared" si="27"/>
        <v>70.59</v>
      </c>
      <c r="D595" s="195"/>
      <c r="E595" s="163">
        <v>25580</v>
      </c>
      <c r="F595" s="162">
        <f t="shared" si="29"/>
        <v>5940</v>
      </c>
      <c r="G595" s="164">
        <f t="shared" si="28"/>
        <v>4348</v>
      </c>
      <c r="H595" s="163">
        <v>78</v>
      </c>
    </row>
    <row r="596" spans="1:8" x14ac:dyDescent="0.2">
      <c r="A596" s="181">
        <v>584</v>
      </c>
      <c r="B596" s="160"/>
      <c r="C596" s="199">
        <f t="shared" si="27"/>
        <v>70.62</v>
      </c>
      <c r="D596" s="195"/>
      <c r="E596" s="163">
        <v>25580</v>
      </c>
      <c r="F596" s="162">
        <f t="shared" si="29"/>
        <v>5937</v>
      </c>
      <c r="G596" s="164">
        <f t="shared" si="28"/>
        <v>4347</v>
      </c>
      <c r="H596" s="163">
        <v>78</v>
      </c>
    </row>
    <row r="597" spans="1:8" x14ac:dyDescent="0.2">
      <c r="A597" s="181">
        <v>585</v>
      </c>
      <c r="B597" s="160"/>
      <c r="C597" s="199">
        <f t="shared" si="27"/>
        <v>70.64</v>
      </c>
      <c r="D597" s="195"/>
      <c r="E597" s="163">
        <v>25580</v>
      </c>
      <c r="F597" s="162">
        <f t="shared" si="29"/>
        <v>5936</v>
      </c>
      <c r="G597" s="164">
        <f t="shared" si="28"/>
        <v>4345</v>
      </c>
      <c r="H597" s="163">
        <v>78</v>
      </c>
    </row>
    <row r="598" spans="1:8" x14ac:dyDescent="0.2">
      <c r="A598" s="181">
        <v>586</v>
      </c>
      <c r="B598" s="160"/>
      <c r="C598" s="199">
        <f t="shared" si="27"/>
        <v>70.67</v>
      </c>
      <c r="D598" s="195"/>
      <c r="E598" s="163">
        <v>25580</v>
      </c>
      <c r="F598" s="162">
        <f t="shared" si="29"/>
        <v>5933</v>
      </c>
      <c r="G598" s="164">
        <f t="shared" si="28"/>
        <v>4344</v>
      </c>
      <c r="H598" s="163">
        <v>78</v>
      </c>
    </row>
    <row r="599" spans="1:8" x14ac:dyDescent="0.2">
      <c r="A599" s="181">
        <v>587</v>
      </c>
      <c r="B599" s="160"/>
      <c r="C599" s="199">
        <f t="shared" si="27"/>
        <v>70.69</v>
      </c>
      <c r="D599" s="195"/>
      <c r="E599" s="163">
        <v>25580</v>
      </c>
      <c r="F599" s="162">
        <f t="shared" si="29"/>
        <v>5931</v>
      </c>
      <c r="G599" s="164">
        <f t="shared" si="28"/>
        <v>4342</v>
      </c>
      <c r="H599" s="163">
        <v>78</v>
      </c>
    </row>
    <row r="600" spans="1:8" x14ac:dyDescent="0.2">
      <c r="A600" s="181">
        <v>588</v>
      </c>
      <c r="B600" s="160"/>
      <c r="C600" s="199">
        <f t="shared" si="27"/>
        <v>70.72</v>
      </c>
      <c r="D600" s="195"/>
      <c r="E600" s="163">
        <v>25580</v>
      </c>
      <c r="F600" s="162">
        <f t="shared" si="29"/>
        <v>5929</v>
      </c>
      <c r="G600" s="164">
        <f t="shared" si="28"/>
        <v>4340</v>
      </c>
      <c r="H600" s="163">
        <v>78</v>
      </c>
    </row>
    <row r="601" spans="1:8" x14ac:dyDescent="0.2">
      <c r="A601" s="181">
        <v>589</v>
      </c>
      <c r="B601" s="160"/>
      <c r="C601" s="199">
        <f t="shared" si="27"/>
        <v>70.75</v>
      </c>
      <c r="D601" s="195"/>
      <c r="E601" s="163">
        <v>25580</v>
      </c>
      <c r="F601" s="162">
        <f t="shared" si="29"/>
        <v>5927</v>
      </c>
      <c r="G601" s="164">
        <f t="shared" si="28"/>
        <v>4339</v>
      </c>
      <c r="H601" s="163">
        <v>78</v>
      </c>
    </row>
    <row r="602" spans="1:8" x14ac:dyDescent="0.2">
      <c r="A602" s="181">
        <v>590</v>
      </c>
      <c r="B602" s="160"/>
      <c r="C602" s="199">
        <f t="shared" si="27"/>
        <v>70.77</v>
      </c>
      <c r="D602" s="195"/>
      <c r="E602" s="163">
        <v>25580</v>
      </c>
      <c r="F602" s="162">
        <f t="shared" si="29"/>
        <v>5925</v>
      </c>
      <c r="G602" s="164">
        <f t="shared" si="28"/>
        <v>4337</v>
      </c>
      <c r="H602" s="163">
        <v>78</v>
      </c>
    </row>
    <row r="603" spans="1:8" x14ac:dyDescent="0.2">
      <c r="A603" s="181">
        <v>591</v>
      </c>
      <c r="B603" s="160"/>
      <c r="C603" s="199">
        <f t="shared" si="27"/>
        <v>70.8</v>
      </c>
      <c r="D603" s="195"/>
      <c r="E603" s="163">
        <v>25580</v>
      </c>
      <c r="F603" s="162">
        <f t="shared" si="29"/>
        <v>5922</v>
      </c>
      <c r="G603" s="164">
        <f t="shared" si="28"/>
        <v>4336</v>
      </c>
      <c r="H603" s="163">
        <v>78</v>
      </c>
    </row>
    <row r="604" spans="1:8" x14ac:dyDescent="0.2">
      <c r="A604" s="181">
        <v>592</v>
      </c>
      <c r="B604" s="160"/>
      <c r="C604" s="199">
        <f t="shared" si="27"/>
        <v>70.819999999999993</v>
      </c>
      <c r="D604" s="195"/>
      <c r="E604" s="163">
        <v>25580</v>
      </c>
      <c r="F604" s="162">
        <f t="shared" si="29"/>
        <v>5921</v>
      </c>
      <c r="G604" s="164">
        <f t="shared" si="28"/>
        <v>4334</v>
      </c>
      <c r="H604" s="163">
        <v>78</v>
      </c>
    </row>
    <row r="605" spans="1:8" x14ac:dyDescent="0.2">
      <c r="A605" s="181">
        <v>593</v>
      </c>
      <c r="B605" s="160"/>
      <c r="C605" s="199">
        <f t="shared" si="27"/>
        <v>70.849999999999994</v>
      </c>
      <c r="D605" s="195"/>
      <c r="E605" s="163">
        <v>25580</v>
      </c>
      <c r="F605" s="162">
        <f t="shared" si="29"/>
        <v>5918</v>
      </c>
      <c r="G605" s="164">
        <f t="shared" si="28"/>
        <v>4333</v>
      </c>
      <c r="H605" s="163">
        <v>78</v>
      </c>
    </row>
    <row r="606" spans="1:8" x14ac:dyDescent="0.2">
      <c r="A606" s="181">
        <v>594</v>
      </c>
      <c r="B606" s="160"/>
      <c r="C606" s="199">
        <f t="shared" si="27"/>
        <v>70.87</v>
      </c>
      <c r="D606" s="195"/>
      <c r="E606" s="163">
        <v>25580</v>
      </c>
      <c r="F606" s="162">
        <f t="shared" si="29"/>
        <v>5917</v>
      </c>
      <c r="G606" s="164">
        <f t="shared" si="28"/>
        <v>4331</v>
      </c>
      <c r="H606" s="163">
        <v>78</v>
      </c>
    </row>
    <row r="607" spans="1:8" x14ac:dyDescent="0.2">
      <c r="A607" s="181">
        <v>595</v>
      </c>
      <c r="B607" s="160"/>
      <c r="C607" s="199">
        <f t="shared" si="27"/>
        <v>70.900000000000006</v>
      </c>
      <c r="D607" s="195"/>
      <c r="E607" s="163">
        <v>25580</v>
      </c>
      <c r="F607" s="162">
        <f t="shared" si="29"/>
        <v>5914</v>
      </c>
      <c r="G607" s="164">
        <f t="shared" si="28"/>
        <v>4329</v>
      </c>
      <c r="H607" s="163">
        <v>78</v>
      </c>
    </row>
    <row r="608" spans="1:8" x14ac:dyDescent="0.2">
      <c r="A608" s="181">
        <v>596</v>
      </c>
      <c r="B608" s="160"/>
      <c r="C608" s="199">
        <f t="shared" si="27"/>
        <v>70.92</v>
      </c>
      <c r="D608" s="195"/>
      <c r="E608" s="163">
        <v>25580</v>
      </c>
      <c r="F608" s="162">
        <f t="shared" si="29"/>
        <v>5912</v>
      </c>
      <c r="G608" s="164">
        <f t="shared" si="28"/>
        <v>4328</v>
      </c>
      <c r="H608" s="163">
        <v>78</v>
      </c>
    </row>
    <row r="609" spans="1:8" x14ac:dyDescent="0.2">
      <c r="A609" s="181">
        <v>597</v>
      </c>
      <c r="B609" s="160"/>
      <c r="C609" s="199">
        <f t="shared" si="27"/>
        <v>70.95</v>
      </c>
      <c r="D609" s="195"/>
      <c r="E609" s="163">
        <v>25580</v>
      </c>
      <c r="F609" s="162">
        <f t="shared" si="29"/>
        <v>5910</v>
      </c>
      <c r="G609" s="164">
        <f t="shared" si="28"/>
        <v>4326</v>
      </c>
      <c r="H609" s="163">
        <v>78</v>
      </c>
    </row>
    <row r="610" spans="1:8" x14ac:dyDescent="0.2">
      <c r="A610" s="181">
        <v>598</v>
      </c>
      <c r="B610" s="160"/>
      <c r="C610" s="199">
        <f t="shared" si="27"/>
        <v>70.97</v>
      </c>
      <c r="D610" s="195"/>
      <c r="E610" s="163">
        <v>25580</v>
      </c>
      <c r="F610" s="162">
        <f t="shared" si="29"/>
        <v>5908</v>
      </c>
      <c r="G610" s="164">
        <f t="shared" si="28"/>
        <v>4325</v>
      </c>
      <c r="H610" s="163">
        <v>78</v>
      </c>
    </row>
    <row r="611" spans="1:8" x14ac:dyDescent="0.2">
      <c r="A611" s="181">
        <v>599</v>
      </c>
      <c r="B611" s="160"/>
      <c r="C611" s="199">
        <f t="shared" ref="C611:C674" si="30">ROUND(10.899*LN(A611)+A611/150-2.7,2)</f>
        <v>71</v>
      </c>
      <c r="D611" s="195"/>
      <c r="E611" s="163">
        <v>25580</v>
      </c>
      <c r="F611" s="162">
        <f t="shared" si="29"/>
        <v>5906</v>
      </c>
      <c r="G611" s="164">
        <f t="shared" si="28"/>
        <v>4323</v>
      </c>
      <c r="H611" s="163">
        <v>78</v>
      </c>
    </row>
    <row r="612" spans="1:8" x14ac:dyDescent="0.2">
      <c r="A612" s="181">
        <v>600</v>
      </c>
      <c r="B612" s="160"/>
      <c r="C612" s="199">
        <f t="shared" si="30"/>
        <v>71.02</v>
      </c>
      <c r="D612" s="195"/>
      <c r="E612" s="163">
        <v>25580</v>
      </c>
      <c r="F612" s="162">
        <f t="shared" si="29"/>
        <v>5904</v>
      </c>
      <c r="G612" s="164">
        <f t="shared" si="28"/>
        <v>4322</v>
      </c>
      <c r="H612" s="163">
        <v>78</v>
      </c>
    </row>
    <row r="613" spans="1:8" x14ac:dyDescent="0.2">
      <c r="A613" s="181">
        <v>601</v>
      </c>
      <c r="B613" s="160"/>
      <c r="C613" s="199">
        <f t="shared" si="30"/>
        <v>71.040000000000006</v>
      </c>
      <c r="D613" s="195"/>
      <c r="E613" s="163">
        <v>25580</v>
      </c>
      <c r="F613" s="162">
        <f t="shared" si="29"/>
        <v>5903</v>
      </c>
      <c r="G613" s="164">
        <f t="shared" si="28"/>
        <v>4321</v>
      </c>
      <c r="H613" s="163">
        <v>78</v>
      </c>
    </row>
    <row r="614" spans="1:8" x14ac:dyDescent="0.2">
      <c r="A614" s="181">
        <v>602</v>
      </c>
      <c r="B614" s="160"/>
      <c r="C614" s="199">
        <f t="shared" si="30"/>
        <v>71.069999999999993</v>
      </c>
      <c r="D614" s="195"/>
      <c r="E614" s="163">
        <v>25580</v>
      </c>
      <c r="F614" s="162">
        <f t="shared" si="29"/>
        <v>5900</v>
      </c>
      <c r="G614" s="164">
        <f t="shared" si="28"/>
        <v>4319</v>
      </c>
      <c r="H614" s="163">
        <v>78</v>
      </c>
    </row>
    <row r="615" spans="1:8" x14ac:dyDescent="0.2">
      <c r="A615" s="181">
        <v>603</v>
      </c>
      <c r="B615" s="160"/>
      <c r="C615" s="199">
        <f t="shared" si="30"/>
        <v>71.09</v>
      </c>
      <c r="D615" s="195"/>
      <c r="E615" s="163">
        <v>25580</v>
      </c>
      <c r="F615" s="162">
        <f t="shared" si="29"/>
        <v>5899</v>
      </c>
      <c r="G615" s="164">
        <f t="shared" si="28"/>
        <v>4318</v>
      </c>
      <c r="H615" s="163">
        <v>78</v>
      </c>
    </row>
    <row r="616" spans="1:8" x14ac:dyDescent="0.2">
      <c r="A616" s="181">
        <v>604</v>
      </c>
      <c r="B616" s="160"/>
      <c r="C616" s="199">
        <f t="shared" si="30"/>
        <v>71.12</v>
      </c>
      <c r="D616" s="195"/>
      <c r="E616" s="163">
        <v>25580</v>
      </c>
      <c r="F616" s="162">
        <f t="shared" si="29"/>
        <v>5896</v>
      </c>
      <c r="G616" s="164">
        <f t="shared" si="28"/>
        <v>4316</v>
      </c>
      <c r="H616" s="163">
        <v>78</v>
      </c>
    </row>
    <row r="617" spans="1:8" x14ac:dyDescent="0.2">
      <c r="A617" s="181">
        <v>605</v>
      </c>
      <c r="B617" s="160"/>
      <c r="C617" s="199">
        <f t="shared" si="30"/>
        <v>71.14</v>
      </c>
      <c r="D617" s="195"/>
      <c r="E617" s="163">
        <v>25580</v>
      </c>
      <c r="F617" s="162">
        <f t="shared" si="29"/>
        <v>5894</v>
      </c>
      <c r="G617" s="164">
        <f t="shared" si="28"/>
        <v>4315</v>
      </c>
      <c r="H617" s="163">
        <v>78</v>
      </c>
    </row>
    <row r="618" spans="1:8" x14ac:dyDescent="0.2">
      <c r="A618" s="181">
        <v>606</v>
      </c>
      <c r="B618" s="160"/>
      <c r="C618" s="199">
        <f t="shared" si="30"/>
        <v>71.17</v>
      </c>
      <c r="D618" s="195"/>
      <c r="E618" s="163">
        <v>25580</v>
      </c>
      <c r="F618" s="162">
        <f t="shared" si="29"/>
        <v>5892</v>
      </c>
      <c r="G618" s="164">
        <f t="shared" si="28"/>
        <v>4313</v>
      </c>
      <c r="H618" s="163">
        <v>78</v>
      </c>
    </row>
    <row r="619" spans="1:8" x14ac:dyDescent="0.2">
      <c r="A619" s="181">
        <v>607</v>
      </c>
      <c r="B619" s="160"/>
      <c r="C619" s="199">
        <f t="shared" si="30"/>
        <v>71.19</v>
      </c>
      <c r="D619" s="195"/>
      <c r="E619" s="163">
        <v>25580</v>
      </c>
      <c r="F619" s="162">
        <f t="shared" si="29"/>
        <v>5890</v>
      </c>
      <c r="G619" s="164">
        <f t="shared" si="28"/>
        <v>4312</v>
      </c>
      <c r="H619" s="163">
        <v>78</v>
      </c>
    </row>
    <row r="620" spans="1:8" x14ac:dyDescent="0.2">
      <c r="A620" s="181">
        <v>608</v>
      </c>
      <c r="B620" s="160"/>
      <c r="C620" s="199">
        <f t="shared" si="30"/>
        <v>71.22</v>
      </c>
      <c r="D620" s="195"/>
      <c r="E620" s="163">
        <v>25580</v>
      </c>
      <c r="F620" s="162">
        <f t="shared" si="29"/>
        <v>5888</v>
      </c>
      <c r="G620" s="164">
        <f t="shared" si="28"/>
        <v>4310</v>
      </c>
      <c r="H620" s="163">
        <v>78</v>
      </c>
    </row>
    <row r="621" spans="1:8" x14ac:dyDescent="0.2">
      <c r="A621" s="181">
        <v>609</v>
      </c>
      <c r="B621" s="160"/>
      <c r="C621" s="199">
        <f t="shared" si="30"/>
        <v>71.239999999999995</v>
      </c>
      <c r="D621" s="195"/>
      <c r="E621" s="163">
        <v>25580</v>
      </c>
      <c r="F621" s="162">
        <f t="shared" si="29"/>
        <v>5886</v>
      </c>
      <c r="G621" s="164">
        <f t="shared" si="28"/>
        <v>4309</v>
      </c>
      <c r="H621" s="163">
        <v>78</v>
      </c>
    </row>
    <row r="622" spans="1:8" x14ac:dyDescent="0.2">
      <c r="A622" s="181">
        <v>610</v>
      </c>
      <c r="B622" s="160"/>
      <c r="C622" s="199">
        <f t="shared" si="30"/>
        <v>71.27</v>
      </c>
      <c r="D622" s="195"/>
      <c r="E622" s="163">
        <v>25580</v>
      </c>
      <c r="F622" s="162">
        <f t="shared" si="29"/>
        <v>5884</v>
      </c>
      <c r="G622" s="164">
        <f t="shared" si="28"/>
        <v>4307</v>
      </c>
      <c r="H622" s="163">
        <v>78</v>
      </c>
    </row>
    <row r="623" spans="1:8" x14ac:dyDescent="0.2">
      <c r="A623" s="181">
        <v>611</v>
      </c>
      <c r="B623" s="160"/>
      <c r="C623" s="199">
        <f t="shared" si="30"/>
        <v>71.290000000000006</v>
      </c>
      <c r="D623" s="195"/>
      <c r="E623" s="163">
        <v>25580</v>
      </c>
      <c r="F623" s="162">
        <f t="shared" si="29"/>
        <v>5882</v>
      </c>
      <c r="G623" s="164">
        <f t="shared" si="28"/>
        <v>4306</v>
      </c>
      <c r="H623" s="163">
        <v>78</v>
      </c>
    </row>
    <row r="624" spans="1:8" x14ac:dyDescent="0.2">
      <c r="A624" s="181">
        <v>612</v>
      </c>
      <c r="B624" s="160"/>
      <c r="C624" s="199">
        <f t="shared" si="30"/>
        <v>71.319999999999993</v>
      </c>
      <c r="D624" s="195"/>
      <c r="E624" s="163">
        <v>25580</v>
      </c>
      <c r="F624" s="162">
        <f t="shared" si="29"/>
        <v>5880</v>
      </c>
      <c r="G624" s="164">
        <f t="shared" si="28"/>
        <v>4304</v>
      </c>
      <c r="H624" s="163">
        <v>78</v>
      </c>
    </row>
    <row r="625" spans="1:8" x14ac:dyDescent="0.2">
      <c r="A625" s="181">
        <v>613</v>
      </c>
      <c r="B625" s="160"/>
      <c r="C625" s="199">
        <f t="shared" si="30"/>
        <v>71.34</v>
      </c>
      <c r="D625" s="195"/>
      <c r="E625" s="163">
        <v>25580</v>
      </c>
      <c r="F625" s="162">
        <f t="shared" si="29"/>
        <v>5878</v>
      </c>
      <c r="G625" s="164">
        <f t="shared" si="28"/>
        <v>4303</v>
      </c>
      <c r="H625" s="163">
        <v>78</v>
      </c>
    </row>
    <row r="626" spans="1:8" x14ac:dyDescent="0.2">
      <c r="A626" s="181">
        <v>614</v>
      </c>
      <c r="B626" s="160"/>
      <c r="C626" s="199">
        <f t="shared" si="30"/>
        <v>71.36</v>
      </c>
      <c r="D626" s="195"/>
      <c r="E626" s="163">
        <v>25580</v>
      </c>
      <c r="F626" s="162">
        <f t="shared" si="29"/>
        <v>5877</v>
      </c>
      <c r="G626" s="164">
        <f t="shared" si="28"/>
        <v>4302</v>
      </c>
      <c r="H626" s="163">
        <v>78</v>
      </c>
    </row>
    <row r="627" spans="1:8" x14ac:dyDescent="0.2">
      <c r="A627" s="181">
        <v>615</v>
      </c>
      <c r="B627" s="160"/>
      <c r="C627" s="199">
        <f t="shared" si="30"/>
        <v>71.39</v>
      </c>
      <c r="D627" s="195"/>
      <c r="E627" s="163">
        <v>25580</v>
      </c>
      <c r="F627" s="162">
        <f t="shared" si="29"/>
        <v>5874</v>
      </c>
      <c r="G627" s="164">
        <f t="shared" si="28"/>
        <v>4300</v>
      </c>
      <c r="H627" s="163">
        <v>78</v>
      </c>
    </row>
    <row r="628" spans="1:8" x14ac:dyDescent="0.2">
      <c r="A628" s="181">
        <v>616</v>
      </c>
      <c r="B628" s="160"/>
      <c r="C628" s="199">
        <f t="shared" si="30"/>
        <v>71.41</v>
      </c>
      <c r="D628" s="195"/>
      <c r="E628" s="163">
        <v>25580</v>
      </c>
      <c r="F628" s="162">
        <f t="shared" si="29"/>
        <v>5872</v>
      </c>
      <c r="G628" s="164">
        <f t="shared" si="28"/>
        <v>4299</v>
      </c>
      <c r="H628" s="163">
        <v>78</v>
      </c>
    </row>
    <row r="629" spans="1:8" x14ac:dyDescent="0.2">
      <c r="A629" s="181">
        <v>617</v>
      </c>
      <c r="B629" s="160"/>
      <c r="C629" s="199">
        <f t="shared" si="30"/>
        <v>71.44</v>
      </c>
      <c r="D629" s="195"/>
      <c r="E629" s="163">
        <v>25580</v>
      </c>
      <c r="F629" s="162">
        <f t="shared" si="29"/>
        <v>5870</v>
      </c>
      <c r="G629" s="164">
        <f t="shared" si="28"/>
        <v>4297</v>
      </c>
      <c r="H629" s="163">
        <v>78</v>
      </c>
    </row>
    <row r="630" spans="1:8" x14ac:dyDescent="0.2">
      <c r="A630" s="181">
        <v>618</v>
      </c>
      <c r="B630" s="160"/>
      <c r="C630" s="199">
        <f t="shared" si="30"/>
        <v>71.459999999999994</v>
      </c>
      <c r="D630" s="195"/>
      <c r="E630" s="163">
        <v>25580</v>
      </c>
      <c r="F630" s="162">
        <f t="shared" si="29"/>
        <v>5868</v>
      </c>
      <c r="G630" s="164">
        <f t="shared" si="28"/>
        <v>4296</v>
      </c>
      <c r="H630" s="163">
        <v>78</v>
      </c>
    </row>
    <row r="631" spans="1:8" x14ac:dyDescent="0.2">
      <c r="A631" s="181">
        <v>619</v>
      </c>
      <c r="B631" s="160"/>
      <c r="C631" s="199">
        <f t="shared" si="30"/>
        <v>71.489999999999995</v>
      </c>
      <c r="D631" s="195"/>
      <c r="E631" s="163">
        <v>25580</v>
      </c>
      <c r="F631" s="162">
        <f t="shared" si="29"/>
        <v>5866</v>
      </c>
      <c r="G631" s="164">
        <f t="shared" si="28"/>
        <v>4294</v>
      </c>
      <c r="H631" s="163">
        <v>78</v>
      </c>
    </row>
    <row r="632" spans="1:8" x14ac:dyDescent="0.2">
      <c r="A632" s="181">
        <v>620</v>
      </c>
      <c r="B632" s="160"/>
      <c r="C632" s="199">
        <f t="shared" si="30"/>
        <v>71.510000000000005</v>
      </c>
      <c r="D632" s="195"/>
      <c r="E632" s="163">
        <v>25580</v>
      </c>
      <c r="F632" s="162">
        <f t="shared" si="29"/>
        <v>5864</v>
      </c>
      <c r="G632" s="164">
        <f t="shared" si="28"/>
        <v>4293</v>
      </c>
      <c r="H632" s="163">
        <v>78</v>
      </c>
    </row>
    <row r="633" spans="1:8" x14ac:dyDescent="0.2">
      <c r="A633" s="181">
        <v>621</v>
      </c>
      <c r="B633" s="160"/>
      <c r="C633" s="199">
        <f t="shared" si="30"/>
        <v>71.540000000000006</v>
      </c>
      <c r="D633" s="195"/>
      <c r="E633" s="163">
        <v>25580</v>
      </c>
      <c r="F633" s="162">
        <f t="shared" si="29"/>
        <v>5862</v>
      </c>
      <c r="G633" s="164">
        <f t="shared" si="28"/>
        <v>4291</v>
      </c>
      <c r="H633" s="163">
        <v>78</v>
      </c>
    </row>
    <row r="634" spans="1:8" x14ac:dyDescent="0.2">
      <c r="A634" s="181">
        <v>622</v>
      </c>
      <c r="B634" s="160"/>
      <c r="C634" s="199">
        <f t="shared" si="30"/>
        <v>71.56</v>
      </c>
      <c r="D634" s="195"/>
      <c r="E634" s="163">
        <v>25580</v>
      </c>
      <c r="F634" s="162">
        <f t="shared" si="29"/>
        <v>5860</v>
      </c>
      <c r="G634" s="164">
        <f t="shared" si="28"/>
        <v>4290</v>
      </c>
      <c r="H634" s="163">
        <v>78</v>
      </c>
    </row>
    <row r="635" spans="1:8" x14ac:dyDescent="0.2">
      <c r="A635" s="181">
        <v>623</v>
      </c>
      <c r="B635" s="160"/>
      <c r="C635" s="199">
        <f t="shared" si="30"/>
        <v>71.58</v>
      </c>
      <c r="D635" s="195"/>
      <c r="E635" s="163">
        <v>25580</v>
      </c>
      <c r="F635" s="162">
        <f t="shared" si="29"/>
        <v>5859</v>
      </c>
      <c r="G635" s="164">
        <f t="shared" si="28"/>
        <v>4288</v>
      </c>
      <c r="H635" s="163">
        <v>78</v>
      </c>
    </row>
    <row r="636" spans="1:8" x14ac:dyDescent="0.2">
      <c r="A636" s="181">
        <v>624</v>
      </c>
      <c r="B636" s="160"/>
      <c r="C636" s="199">
        <f t="shared" si="30"/>
        <v>71.61</v>
      </c>
      <c r="D636" s="195"/>
      <c r="E636" s="163">
        <v>25580</v>
      </c>
      <c r="F636" s="162">
        <f t="shared" si="29"/>
        <v>5856</v>
      </c>
      <c r="G636" s="164">
        <f t="shared" si="28"/>
        <v>4287</v>
      </c>
      <c r="H636" s="163">
        <v>78</v>
      </c>
    </row>
    <row r="637" spans="1:8" x14ac:dyDescent="0.2">
      <c r="A637" s="181">
        <v>625</v>
      </c>
      <c r="B637" s="160"/>
      <c r="C637" s="199">
        <f t="shared" si="30"/>
        <v>71.63</v>
      </c>
      <c r="D637" s="195"/>
      <c r="E637" s="163">
        <v>25580</v>
      </c>
      <c r="F637" s="162">
        <f t="shared" si="29"/>
        <v>5855</v>
      </c>
      <c r="G637" s="164">
        <f t="shared" si="28"/>
        <v>4285</v>
      </c>
      <c r="H637" s="163">
        <v>78</v>
      </c>
    </row>
    <row r="638" spans="1:8" x14ac:dyDescent="0.2">
      <c r="A638" s="181">
        <v>626</v>
      </c>
      <c r="B638" s="160"/>
      <c r="C638" s="199">
        <f t="shared" si="30"/>
        <v>71.66</v>
      </c>
      <c r="D638" s="195"/>
      <c r="E638" s="163">
        <v>25580</v>
      </c>
      <c r="F638" s="162">
        <f t="shared" si="29"/>
        <v>5852</v>
      </c>
      <c r="G638" s="164">
        <f t="shared" si="28"/>
        <v>4284</v>
      </c>
      <c r="H638" s="163">
        <v>78</v>
      </c>
    </row>
    <row r="639" spans="1:8" x14ac:dyDescent="0.2">
      <c r="A639" s="181">
        <v>627</v>
      </c>
      <c r="B639" s="160"/>
      <c r="C639" s="199">
        <f t="shared" si="30"/>
        <v>71.680000000000007</v>
      </c>
      <c r="D639" s="195"/>
      <c r="E639" s="163">
        <v>25580</v>
      </c>
      <c r="F639" s="162">
        <f t="shared" si="29"/>
        <v>5851</v>
      </c>
      <c r="G639" s="164">
        <f t="shared" si="28"/>
        <v>4282</v>
      </c>
      <c r="H639" s="163">
        <v>78</v>
      </c>
    </row>
    <row r="640" spans="1:8" x14ac:dyDescent="0.2">
      <c r="A640" s="181">
        <v>628</v>
      </c>
      <c r="B640" s="160"/>
      <c r="C640" s="199">
        <f t="shared" si="30"/>
        <v>71.7</v>
      </c>
      <c r="D640" s="195"/>
      <c r="E640" s="163">
        <v>25580</v>
      </c>
      <c r="F640" s="162">
        <f t="shared" si="29"/>
        <v>5849</v>
      </c>
      <c r="G640" s="164">
        <f t="shared" si="28"/>
        <v>4281</v>
      </c>
      <c r="H640" s="163">
        <v>78</v>
      </c>
    </row>
    <row r="641" spans="1:8" x14ac:dyDescent="0.2">
      <c r="A641" s="181">
        <v>629</v>
      </c>
      <c r="B641" s="160"/>
      <c r="C641" s="199">
        <f t="shared" si="30"/>
        <v>71.73</v>
      </c>
      <c r="D641" s="195"/>
      <c r="E641" s="163">
        <v>25580</v>
      </c>
      <c r="F641" s="162">
        <f t="shared" si="29"/>
        <v>5847</v>
      </c>
      <c r="G641" s="164">
        <f t="shared" si="28"/>
        <v>4279</v>
      </c>
      <c r="H641" s="163">
        <v>78</v>
      </c>
    </row>
    <row r="642" spans="1:8" x14ac:dyDescent="0.2">
      <c r="A642" s="181">
        <v>630</v>
      </c>
      <c r="B642" s="160"/>
      <c r="C642" s="199">
        <f t="shared" si="30"/>
        <v>71.75</v>
      </c>
      <c r="D642" s="195"/>
      <c r="E642" s="163">
        <v>25580</v>
      </c>
      <c r="F642" s="162">
        <f t="shared" si="29"/>
        <v>5845</v>
      </c>
      <c r="G642" s="164">
        <f t="shared" si="28"/>
        <v>4278</v>
      </c>
      <c r="H642" s="163">
        <v>78</v>
      </c>
    </row>
    <row r="643" spans="1:8" x14ac:dyDescent="0.2">
      <c r="A643" s="181">
        <v>631</v>
      </c>
      <c r="B643" s="160"/>
      <c r="C643" s="199">
        <f t="shared" si="30"/>
        <v>71.78</v>
      </c>
      <c r="D643" s="195"/>
      <c r="E643" s="163">
        <v>25580</v>
      </c>
      <c r="F643" s="162">
        <f t="shared" si="29"/>
        <v>5843</v>
      </c>
      <c r="G643" s="164">
        <f t="shared" si="28"/>
        <v>4276</v>
      </c>
      <c r="H643" s="163">
        <v>78</v>
      </c>
    </row>
    <row r="644" spans="1:8" x14ac:dyDescent="0.2">
      <c r="A644" s="181">
        <v>632</v>
      </c>
      <c r="B644" s="160"/>
      <c r="C644" s="199">
        <f t="shared" si="30"/>
        <v>71.8</v>
      </c>
      <c r="D644" s="195"/>
      <c r="E644" s="163">
        <v>25580</v>
      </c>
      <c r="F644" s="162">
        <f t="shared" si="29"/>
        <v>5841</v>
      </c>
      <c r="G644" s="164">
        <f t="shared" si="28"/>
        <v>4275</v>
      </c>
      <c r="H644" s="163">
        <v>78</v>
      </c>
    </row>
    <row r="645" spans="1:8" x14ac:dyDescent="0.2">
      <c r="A645" s="181">
        <v>633</v>
      </c>
      <c r="B645" s="160"/>
      <c r="C645" s="199">
        <f t="shared" si="30"/>
        <v>71.819999999999993</v>
      </c>
      <c r="D645" s="195"/>
      <c r="E645" s="163">
        <v>25580</v>
      </c>
      <c r="F645" s="162">
        <f t="shared" si="29"/>
        <v>5839</v>
      </c>
      <c r="G645" s="164">
        <f t="shared" si="28"/>
        <v>4274</v>
      </c>
      <c r="H645" s="163">
        <v>78</v>
      </c>
    </row>
    <row r="646" spans="1:8" x14ac:dyDescent="0.2">
      <c r="A646" s="181">
        <v>634</v>
      </c>
      <c r="B646" s="160"/>
      <c r="C646" s="199">
        <f t="shared" si="30"/>
        <v>71.849999999999994</v>
      </c>
      <c r="D646" s="195"/>
      <c r="E646" s="163">
        <v>25580</v>
      </c>
      <c r="F646" s="162">
        <f t="shared" si="29"/>
        <v>5837</v>
      </c>
      <c r="G646" s="164">
        <f t="shared" si="28"/>
        <v>4272</v>
      </c>
      <c r="H646" s="163">
        <v>78</v>
      </c>
    </row>
    <row r="647" spans="1:8" x14ac:dyDescent="0.2">
      <c r="A647" s="181">
        <v>635</v>
      </c>
      <c r="B647" s="160"/>
      <c r="C647" s="199">
        <f t="shared" si="30"/>
        <v>71.87</v>
      </c>
      <c r="D647" s="195"/>
      <c r="E647" s="163">
        <v>25580</v>
      </c>
      <c r="F647" s="162">
        <f t="shared" si="29"/>
        <v>5835</v>
      </c>
      <c r="G647" s="164">
        <f t="shared" si="28"/>
        <v>4271</v>
      </c>
      <c r="H647" s="163">
        <v>78</v>
      </c>
    </row>
    <row r="648" spans="1:8" x14ac:dyDescent="0.2">
      <c r="A648" s="181">
        <v>636</v>
      </c>
      <c r="B648" s="160"/>
      <c r="C648" s="199">
        <f t="shared" si="30"/>
        <v>71.900000000000006</v>
      </c>
      <c r="D648" s="195"/>
      <c r="E648" s="163">
        <v>25580</v>
      </c>
      <c r="F648" s="162">
        <f t="shared" si="29"/>
        <v>5833</v>
      </c>
      <c r="G648" s="164">
        <f t="shared" si="28"/>
        <v>4269</v>
      </c>
      <c r="H648" s="163">
        <v>78</v>
      </c>
    </row>
    <row r="649" spans="1:8" x14ac:dyDescent="0.2">
      <c r="A649" s="181">
        <v>637</v>
      </c>
      <c r="B649" s="160"/>
      <c r="C649" s="199">
        <f t="shared" si="30"/>
        <v>71.92</v>
      </c>
      <c r="D649" s="195"/>
      <c r="E649" s="163">
        <v>25580</v>
      </c>
      <c r="F649" s="162">
        <f t="shared" si="29"/>
        <v>5831</v>
      </c>
      <c r="G649" s="164">
        <f t="shared" si="28"/>
        <v>4268</v>
      </c>
      <c r="H649" s="163">
        <v>78</v>
      </c>
    </row>
    <row r="650" spans="1:8" x14ac:dyDescent="0.2">
      <c r="A650" s="181">
        <v>638</v>
      </c>
      <c r="B650" s="160"/>
      <c r="C650" s="199">
        <f t="shared" si="30"/>
        <v>71.94</v>
      </c>
      <c r="D650" s="195"/>
      <c r="E650" s="163">
        <v>25580</v>
      </c>
      <c r="F650" s="162">
        <f t="shared" si="29"/>
        <v>5830</v>
      </c>
      <c r="G650" s="164">
        <f t="shared" si="28"/>
        <v>4267</v>
      </c>
      <c r="H650" s="163">
        <v>78</v>
      </c>
    </row>
    <row r="651" spans="1:8" x14ac:dyDescent="0.2">
      <c r="A651" s="181">
        <v>639</v>
      </c>
      <c r="B651" s="160"/>
      <c r="C651" s="199">
        <f t="shared" si="30"/>
        <v>71.97</v>
      </c>
      <c r="D651" s="195"/>
      <c r="E651" s="163">
        <v>25580</v>
      </c>
      <c r="F651" s="162">
        <f t="shared" si="29"/>
        <v>5827</v>
      </c>
      <c r="G651" s="164">
        <f t="shared" si="28"/>
        <v>4265</v>
      </c>
      <c r="H651" s="163">
        <v>78</v>
      </c>
    </row>
    <row r="652" spans="1:8" x14ac:dyDescent="0.2">
      <c r="A652" s="181">
        <v>640</v>
      </c>
      <c r="B652" s="160"/>
      <c r="C652" s="199">
        <f t="shared" si="30"/>
        <v>71.989999999999995</v>
      </c>
      <c r="D652" s="195"/>
      <c r="E652" s="163">
        <v>25580</v>
      </c>
      <c r="F652" s="162">
        <f t="shared" si="29"/>
        <v>5826</v>
      </c>
      <c r="G652" s="164">
        <f t="shared" si="28"/>
        <v>4264</v>
      </c>
      <c r="H652" s="163">
        <v>78</v>
      </c>
    </row>
    <row r="653" spans="1:8" x14ac:dyDescent="0.2">
      <c r="A653" s="181">
        <v>641</v>
      </c>
      <c r="B653" s="160"/>
      <c r="C653" s="199">
        <f t="shared" si="30"/>
        <v>72.010000000000005</v>
      </c>
      <c r="D653" s="195"/>
      <c r="E653" s="163">
        <v>25580</v>
      </c>
      <c r="F653" s="162">
        <f t="shared" si="29"/>
        <v>5824</v>
      </c>
      <c r="G653" s="164">
        <f t="shared" ref="G653:G716" si="31">ROUND(12*(1/C653*E653),0)</f>
        <v>4263</v>
      </c>
      <c r="H653" s="163">
        <v>78</v>
      </c>
    </row>
    <row r="654" spans="1:8" x14ac:dyDescent="0.2">
      <c r="A654" s="181">
        <v>642</v>
      </c>
      <c r="B654" s="160"/>
      <c r="C654" s="199">
        <f t="shared" si="30"/>
        <v>72.040000000000006</v>
      </c>
      <c r="D654" s="195"/>
      <c r="E654" s="163">
        <v>25580</v>
      </c>
      <c r="F654" s="162">
        <f t="shared" si="29"/>
        <v>5822</v>
      </c>
      <c r="G654" s="164">
        <f t="shared" si="31"/>
        <v>4261</v>
      </c>
      <c r="H654" s="163">
        <v>78</v>
      </c>
    </row>
    <row r="655" spans="1:8" x14ac:dyDescent="0.2">
      <c r="A655" s="181">
        <v>643</v>
      </c>
      <c r="B655" s="160"/>
      <c r="C655" s="199">
        <f t="shared" si="30"/>
        <v>72.06</v>
      </c>
      <c r="D655" s="195"/>
      <c r="E655" s="163">
        <v>25580</v>
      </c>
      <c r="F655" s="162">
        <f t="shared" si="29"/>
        <v>5820</v>
      </c>
      <c r="G655" s="164">
        <f t="shared" si="31"/>
        <v>4260</v>
      </c>
      <c r="H655" s="163">
        <v>78</v>
      </c>
    </row>
    <row r="656" spans="1:8" x14ac:dyDescent="0.2">
      <c r="A656" s="181">
        <v>644</v>
      </c>
      <c r="B656" s="160"/>
      <c r="C656" s="199">
        <f t="shared" si="30"/>
        <v>72.08</v>
      </c>
      <c r="D656" s="195"/>
      <c r="E656" s="163">
        <v>25580</v>
      </c>
      <c r="F656" s="162">
        <f t="shared" ref="F656:F719" si="32">ROUND(12*1.348*(1/C656*E656)+H656,0)</f>
        <v>5819</v>
      </c>
      <c r="G656" s="164">
        <f t="shared" si="31"/>
        <v>4259</v>
      </c>
      <c r="H656" s="163">
        <v>78</v>
      </c>
    </row>
    <row r="657" spans="1:8" x14ac:dyDescent="0.2">
      <c r="A657" s="181">
        <v>645</v>
      </c>
      <c r="B657" s="160"/>
      <c r="C657" s="199">
        <f t="shared" si="30"/>
        <v>72.11</v>
      </c>
      <c r="D657" s="195"/>
      <c r="E657" s="163">
        <v>25580</v>
      </c>
      <c r="F657" s="162">
        <f t="shared" si="32"/>
        <v>5816</v>
      </c>
      <c r="G657" s="164">
        <f t="shared" si="31"/>
        <v>4257</v>
      </c>
      <c r="H657" s="163">
        <v>78</v>
      </c>
    </row>
    <row r="658" spans="1:8" x14ac:dyDescent="0.2">
      <c r="A658" s="181">
        <v>646</v>
      </c>
      <c r="B658" s="160"/>
      <c r="C658" s="199">
        <f t="shared" si="30"/>
        <v>72.13</v>
      </c>
      <c r="D658" s="195"/>
      <c r="E658" s="163">
        <v>25580</v>
      </c>
      <c r="F658" s="162">
        <f t="shared" si="32"/>
        <v>5815</v>
      </c>
      <c r="G658" s="164">
        <f t="shared" si="31"/>
        <v>4256</v>
      </c>
      <c r="H658" s="163">
        <v>78</v>
      </c>
    </row>
    <row r="659" spans="1:8" x14ac:dyDescent="0.2">
      <c r="A659" s="181">
        <v>647</v>
      </c>
      <c r="B659" s="160"/>
      <c r="C659" s="199">
        <f t="shared" si="30"/>
        <v>72.16</v>
      </c>
      <c r="D659" s="195"/>
      <c r="E659" s="163">
        <v>25580</v>
      </c>
      <c r="F659" s="162">
        <f t="shared" si="32"/>
        <v>5812</v>
      </c>
      <c r="G659" s="164">
        <f t="shared" si="31"/>
        <v>4254</v>
      </c>
      <c r="H659" s="163">
        <v>78</v>
      </c>
    </row>
    <row r="660" spans="1:8" x14ac:dyDescent="0.2">
      <c r="A660" s="181">
        <v>648</v>
      </c>
      <c r="B660" s="160"/>
      <c r="C660" s="199">
        <f t="shared" si="30"/>
        <v>72.180000000000007</v>
      </c>
      <c r="D660" s="195"/>
      <c r="E660" s="163">
        <v>25580</v>
      </c>
      <c r="F660" s="162">
        <f t="shared" si="32"/>
        <v>5811</v>
      </c>
      <c r="G660" s="164">
        <f t="shared" si="31"/>
        <v>4253</v>
      </c>
      <c r="H660" s="163">
        <v>78</v>
      </c>
    </row>
    <row r="661" spans="1:8" x14ac:dyDescent="0.2">
      <c r="A661" s="181">
        <v>649</v>
      </c>
      <c r="B661" s="160"/>
      <c r="C661" s="199">
        <f t="shared" si="30"/>
        <v>72.2</v>
      </c>
      <c r="D661" s="195"/>
      <c r="E661" s="163">
        <v>25580</v>
      </c>
      <c r="F661" s="162">
        <f t="shared" si="32"/>
        <v>5809</v>
      </c>
      <c r="G661" s="164">
        <f t="shared" si="31"/>
        <v>4252</v>
      </c>
      <c r="H661" s="163">
        <v>78</v>
      </c>
    </row>
    <row r="662" spans="1:8" x14ac:dyDescent="0.2">
      <c r="A662" s="181">
        <v>650</v>
      </c>
      <c r="B662" s="160"/>
      <c r="C662" s="199">
        <f t="shared" si="30"/>
        <v>72.23</v>
      </c>
      <c r="D662" s="195"/>
      <c r="E662" s="163">
        <v>25580</v>
      </c>
      <c r="F662" s="162">
        <f t="shared" si="32"/>
        <v>5807</v>
      </c>
      <c r="G662" s="164">
        <f t="shared" si="31"/>
        <v>4250</v>
      </c>
      <c r="H662" s="163">
        <v>78</v>
      </c>
    </row>
    <row r="663" spans="1:8" x14ac:dyDescent="0.2">
      <c r="A663" s="181">
        <v>651</v>
      </c>
      <c r="B663" s="160"/>
      <c r="C663" s="199">
        <f t="shared" si="30"/>
        <v>72.25</v>
      </c>
      <c r="D663" s="195"/>
      <c r="E663" s="163">
        <v>25580</v>
      </c>
      <c r="F663" s="162">
        <f t="shared" si="32"/>
        <v>5805</v>
      </c>
      <c r="G663" s="164">
        <f t="shared" si="31"/>
        <v>4249</v>
      </c>
      <c r="H663" s="163">
        <v>78</v>
      </c>
    </row>
    <row r="664" spans="1:8" x14ac:dyDescent="0.2">
      <c r="A664" s="181">
        <v>652</v>
      </c>
      <c r="B664" s="160"/>
      <c r="C664" s="199">
        <f t="shared" si="30"/>
        <v>72.27</v>
      </c>
      <c r="D664" s="195"/>
      <c r="E664" s="163">
        <v>25580</v>
      </c>
      <c r="F664" s="162">
        <f t="shared" si="32"/>
        <v>5804</v>
      </c>
      <c r="G664" s="164">
        <f t="shared" si="31"/>
        <v>4247</v>
      </c>
      <c r="H664" s="163">
        <v>78</v>
      </c>
    </row>
    <row r="665" spans="1:8" x14ac:dyDescent="0.2">
      <c r="A665" s="181">
        <v>653</v>
      </c>
      <c r="B665" s="160"/>
      <c r="C665" s="199">
        <f t="shared" si="30"/>
        <v>72.3</v>
      </c>
      <c r="D665" s="195"/>
      <c r="E665" s="163">
        <v>25580</v>
      </c>
      <c r="F665" s="162">
        <f t="shared" si="32"/>
        <v>5801</v>
      </c>
      <c r="G665" s="164">
        <f t="shared" si="31"/>
        <v>4246</v>
      </c>
      <c r="H665" s="163">
        <v>78</v>
      </c>
    </row>
    <row r="666" spans="1:8" x14ac:dyDescent="0.2">
      <c r="A666" s="181">
        <v>654</v>
      </c>
      <c r="B666" s="160"/>
      <c r="C666" s="199">
        <f t="shared" si="30"/>
        <v>72.319999999999993</v>
      </c>
      <c r="D666" s="195"/>
      <c r="E666" s="163">
        <v>25580</v>
      </c>
      <c r="F666" s="162">
        <f t="shared" si="32"/>
        <v>5800</v>
      </c>
      <c r="G666" s="164">
        <f t="shared" si="31"/>
        <v>4244</v>
      </c>
      <c r="H666" s="163">
        <v>78</v>
      </c>
    </row>
    <row r="667" spans="1:8" x14ac:dyDescent="0.2">
      <c r="A667" s="181">
        <v>655</v>
      </c>
      <c r="B667" s="160"/>
      <c r="C667" s="199">
        <f t="shared" si="30"/>
        <v>72.34</v>
      </c>
      <c r="D667" s="195"/>
      <c r="E667" s="163">
        <v>25580</v>
      </c>
      <c r="F667" s="162">
        <f t="shared" si="32"/>
        <v>5798</v>
      </c>
      <c r="G667" s="164">
        <f t="shared" si="31"/>
        <v>4243</v>
      </c>
      <c r="H667" s="163">
        <v>78</v>
      </c>
    </row>
    <row r="668" spans="1:8" x14ac:dyDescent="0.2">
      <c r="A668" s="181">
        <v>656</v>
      </c>
      <c r="B668" s="160"/>
      <c r="C668" s="199">
        <f t="shared" si="30"/>
        <v>72.37</v>
      </c>
      <c r="D668" s="195"/>
      <c r="E668" s="163">
        <v>25580</v>
      </c>
      <c r="F668" s="162">
        <f t="shared" si="32"/>
        <v>5796</v>
      </c>
      <c r="G668" s="164">
        <f t="shared" si="31"/>
        <v>4242</v>
      </c>
      <c r="H668" s="163">
        <v>78</v>
      </c>
    </row>
    <row r="669" spans="1:8" x14ac:dyDescent="0.2">
      <c r="A669" s="181">
        <v>657</v>
      </c>
      <c r="B669" s="160"/>
      <c r="C669" s="199">
        <f t="shared" si="30"/>
        <v>72.39</v>
      </c>
      <c r="D669" s="195"/>
      <c r="E669" s="163">
        <v>25580</v>
      </c>
      <c r="F669" s="162">
        <f t="shared" si="32"/>
        <v>5794</v>
      </c>
      <c r="G669" s="164">
        <f t="shared" si="31"/>
        <v>4240</v>
      </c>
      <c r="H669" s="163">
        <v>78</v>
      </c>
    </row>
    <row r="670" spans="1:8" x14ac:dyDescent="0.2">
      <c r="A670" s="181">
        <v>658</v>
      </c>
      <c r="B670" s="160"/>
      <c r="C670" s="199">
        <f t="shared" si="30"/>
        <v>72.41</v>
      </c>
      <c r="D670" s="195"/>
      <c r="E670" s="163">
        <v>25580</v>
      </c>
      <c r="F670" s="162">
        <f t="shared" si="32"/>
        <v>5792</v>
      </c>
      <c r="G670" s="164">
        <f t="shared" si="31"/>
        <v>4239</v>
      </c>
      <c r="H670" s="163">
        <v>78</v>
      </c>
    </row>
    <row r="671" spans="1:8" x14ac:dyDescent="0.2">
      <c r="A671" s="181">
        <v>659</v>
      </c>
      <c r="B671" s="160"/>
      <c r="C671" s="199">
        <f t="shared" si="30"/>
        <v>72.44</v>
      </c>
      <c r="D671" s="195"/>
      <c r="E671" s="163">
        <v>25580</v>
      </c>
      <c r="F671" s="162">
        <f t="shared" si="32"/>
        <v>5790</v>
      </c>
      <c r="G671" s="164">
        <f t="shared" si="31"/>
        <v>4237</v>
      </c>
      <c r="H671" s="163">
        <v>78</v>
      </c>
    </row>
    <row r="672" spans="1:8" x14ac:dyDescent="0.2">
      <c r="A672" s="181">
        <v>660</v>
      </c>
      <c r="B672" s="160"/>
      <c r="C672" s="199">
        <f t="shared" si="30"/>
        <v>72.459999999999994</v>
      </c>
      <c r="D672" s="195"/>
      <c r="E672" s="163">
        <v>25580</v>
      </c>
      <c r="F672" s="162">
        <f t="shared" si="32"/>
        <v>5788</v>
      </c>
      <c r="G672" s="164">
        <f t="shared" si="31"/>
        <v>4236</v>
      </c>
      <c r="H672" s="163">
        <v>78</v>
      </c>
    </row>
    <row r="673" spans="1:8" x14ac:dyDescent="0.2">
      <c r="A673" s="181">
        <v>661</v>
      </c>
      <c r="B673" s="160"/>
      <c r="C673" s="199">
        <f t="shared" si="30"/>
        <v>72.48</v>
      </c>
      <c r="D673" s="195"/>
      <c r="E673" s="163">
        <v>25580</v>
      </c>
      <c r="F673" s="162">
        <f t="shared" si="32"/>
        <v>5787</v>
      </c>
      <c r="G673" s="164">
        <f t="shared" si="31"/>
        <v>4235</v>
      </c>
      <c r="H673" s="163">
        <v>78</v>
      </c>
    </row>
    <row r="674" spans="1:8" x14ac:dyDescent="0.2">
      <c r="A674" s="181">
        <v>662</v>
      </c>
      <c r="B674" s="160"/>
      <c r="C674" s="199">
        <f t="shared" si="30"/>
        <v>72.510000000000005</v>
      </c>
      <c r="D674" s="195"/>
      <c r="E674" s="163">
        <v>25580</v>
      </c>
      <c r="F674" s="162">
        <f t="shared" si="32"/>
        <v>5785</v>
      </c>
      <c r="G674" s="164">
        <f t="shared" si="31"/>
        <v>4233</v>
      </c>
      <c r="H674" s="163">
        <v>78</v>
      </c>
    </row>
    <row r="675" spans="1:8" x14ac:dyDescent="0.2">
      <c r="A675" s="181">
        <v>663</v>
      </c>
      <c r="B675" s="160"/>
      <c r="C675" s="199">
        <f t="shared" ref="C675:C738" si="33">ROUND(10.899*LN(A675)+A675/150-2.7,2)</f>
        <v>72.53</v>
      </c>
      <c r="D675" s="195"/>
      <c r="E675" s="163">
        <v>25580</v>
      </c>
      <c r="F675" s="162">
        <f t="shared" si="32"/>
        <v>5783</v>
      </c>
      <c r="G675" s="164">
        <f t="shared" si="31"/>
        <v>4232</v>
      </c>
      <c r="H675" s="163">
        <v>78</v>
      </c>
    </row>
    <row r="676" spans="1:8" x14ac:dyDescent="0.2">
      <c r="A676" s="181">
        <v>664</v>
      </c>
      <c r="B676" s="160"/>
      <c r="C676" s="199">
        <f t="shared" si="33"/>
        <v>72.55</v>
      </c>
      <c r="D676" s="195"/>
      <c r="E676" s="163">
        <v>25580</v>
      </c>
      <c r="F676" s="162">
        <f t="shared" si="32"/>
        <v>5781</v>
      </c>
      <c r="G676" s="164">
        <f t="shared" si="31"/>
        <v>4231</v>
      </c>
      <c r="H676" s="163">
        <v>78</v>
      </c>
    </row>
    <row r="677" spans="1:8" x14ac:dyDescent="0.2">
      <c r="A677" s="181">
        <v>665</v>
      </c>
      <c r="B677" s="160"/>
      <c r="C677" s="199">
        <f t="shared" si="33"/>
        <v>72.569999999999993</v>
      </c>
      <c r="D677" s="195"/>
      <c r="E677" s="163">
        <v>25580</v>
      </c>
      <c r="F677" s="162">
        <f t="shared" si="32"/>
        <v>5780</v>
      </c>
      <c r="G677" s="164">
        <f t="shared" si="31"/>
        <v>4230</v>
      </c>
      <c r="H677" s="163">
        <v>78</v>
      </c>
    </row>
    <row r="678" spans="1:8" x14ac:dyDescent="0.2">
      <c r="A678" s="181">
        <v>666</v>
      </c>
      <c r="B678" s="160"/>
      <c r="C678" s="199">
        <f t="shared" si="33"/>
        <v>72.599999999999994</v>
      </c>
      <c r="D678" s="195"/>
      <c r="E678" s="163">
        <v>25580</v>
      </c>
      <c r="F678" s="162">
        <f t="shared" si="32"/>
        <v>5777</v>
      </c>
      <c r="G678" s="164">
        <f t="shared" si="31"/>
        <v>4228</v>
      </c>
      <c r="H678" s="163">
        <v>78</v>
      </c>
    </row>
    <row r="679" spans="1:8" x14ac:dyDescent="0.2">
      <c r="A679" s="181">
        <v>667</v>
      </c>
      <c r="B679" s="160"/>
      <c r="C679" s="199">
        <f t="shared" si="33"/>
        <v>72.62</v>
      </c>
      <c r="D679" s="195"/>
      <c r="E679" s="163">
        <v>25580</v>
      </c>
      <c r="F679" s="162">
        <f t="shared" si="32"/>
        <v>5776</v>
      </c>
      <c r="G679" s="164">
        <f t="shared" si="31"/>
        <v>4227</v>
      </c>
      <c r="H679" s="163">
        <v>78</v>
      </c>
    </row>
    <row r="680" spans="1:8" x14ac:dyDescent="0.2">
      <c r="A680" s="181">
        <v>668</v>
      </c>
      <c r="B680" s="160"/>
      <c r="C680" s="199">
        <f t="shared" si="33"/>
        <v>72.64</v>
      </c>
      <c r="D680" s="195"/>
      <c r="E680" s="163">
        <v>25580</v>
      </c>
      <c r="F680" s="162">
        <f t="shared" si="32"/>
        <v>5774</v>
      </c>
      <c r="G680" s="164">
        <f t="shared" si="31"/>
        <v>4226</v>
      </c>
      <c r="H680" s="163">
        <v>78</v>
      </c>
    </row>
    <row r="681" spans="1:8" x14ac:dyDescent="0.2">
      <c r="A681" s="181">
        <v>669</v>
      </c>
      <c r="B681" s="160"/>
      <c r="C681" s="199">
        <f t="shared" si="33"/>
        <v>72.67</v>
      </c>
      <c r="D681" s="195"/>
      <c r="E681" s="163">
        <v>25580</v>
      </c>
      <c r="F681" s="162">
        <f t="shared" si="32"/>
        <v>5772</v>
      </c>
      <c r="G681" s="164">
        <f t="shared" si="31"/>
        <v>4224</v>
      </c>
      <c r="H681" s="163">
        <v>78</v>
      </c>
    </row>
    <row r="682" spans="1:8" x14ac:dyDescent="0.2">
      <c r="A682" s="181">
        <v>670</v>
      </c>
      <c r="B682" s="160"/>
      <c r="C682" s="199">
        <f t="shared" si="33"/>
        <v>72.69</v>
      </c>
      <c r="D682" s="195"/>
      <c r="E682" s="163">
        <v>25580</v>
      </c>
      <c r="F682" s="162">
        <f t="shared" si="32"/>
        <v>5770</v>
      </c>
      <c r="G682" s="164">
        <f t="shared" si="31"/>
        <v>4223</v>
      </c>
      <c r="H682" s="163">
        <v>78</v>
      </c>
    </row>
    <row r="683" spans="1:8" x14ac:dyDescent="0.2">
      <c r="A683" s="181">
        <v>671</v>
      </c>
      <c r="B683" s="160"/>
      <c r="C683" s="199">
        <f t="shared" si="33"/>
        <v>72.709999999999994</v>
      </c>
      <c r="D683" s="195"/>
      <c r="E683" s="163">
        <v>25580</v>
      </c>
      <c r="F683" s="162">
        <f t="shared" si="32"/>
        <v>5769</v>
      </c>
      <c r="G683" s="164">
        <f t="shared" si="31"/>
        <v>4222</v>
      </c>
      <c r="H683" s="163">
        <v>78</v>
      </c>
    </row>
    <row r="684" spans="1:8" x14ac:dyDescent="0.2">
      <c r="A684" s="181">
        <v>672</v>
      </c>
      <c r="B684" s="160"/>
      <c r="C684" s="199">
        <f t="shared" si="33"/>
        <v>72.739999999999995</v>
      </c>
      <c r="D684" s="195"/>
      <c r="E684" s="163">
        <v>25580</v>
      </c>
      <c r="F684" s="162">
        <f t="shared" si="32"/>
        <v>5767</v>
      </c>
      <c r="G684" s="164">
        <f t="shared" si="31"/>
        <v>4220</v>
      </c>
      <c r="H684" s="163">
        <v>78</v>
      </c>
    </row>
    <row r="685" spans="1:8" x14ac:dyDescent="0.2">
      <c r="A685" s="181">
        <v>673</v>
      </c>
      <c r="B685" s="160"/>
      <c r="C685" s="199">
        <f t="shared" si="33"/>
        <v>72.760000000000005</v>
      </c>
      <c r="D685" s="195"/>
      <c r="E685" s="163">
        <v>25580</v>
      </c>
      <c r="F685" s="162">
        <f t="shared" si="32"/>
        <v>5765</v>
      </c>
      <c r="G685" s="164">
        <f t="shared" si="31"/>
        <v>4219</v>
      </c>
      <c r="H685" s="163">
        <v>78</v>
      </c>
    </row>
    <row r="686" spans="1:8" x14ac:dyDescent="0.2">
      <c r="A686" s="181">
        <v>674</v>
      </c>
      <c r="B686" s="160"/>
      <c r="C686" s="199">
        <f t="shared" si="33"/>
        <v>72.78</v>
      </c>
      <c r="D686" s="195"/>
      <c r="E686" s="163">
        <v>25580</v>
      </c>
      <c r="F686" s="162">
        <f t="shared" si="32"/>
        <v>5763</v>
      </c>
      <c r="G686" s="164">
        <f t="shared" si="31"/>
        <v>4218</v>
      </c>
      <c r="H686" s="163">
        <v>78</v>
      </c>
    </row>
    <row r="687" spans="1:8" x14ac:dyDescent="0.2">
      <c r="A687" s="181">
        <v>675</v>
      </c>
      <c r="B687" s="160"/>
      <c r="C687" s="199">
        <f t="shared" si="33"/>
        <v>72.8</v>
      </c>
      <c r="D687" s="195"/>
      <c r="E687" s="163">
        <v>25580</v>
      </c>
      <c r="F687" s="162">
        <f t="shared" si="32"/>
        <v>5762</v>
      </c>
      <c r="G687" s="164">
        <f t="shared" si="31"/>
        <v>4216</v>
      </c>
      <c r="H687" s="163">
        <v>78</v>
      </c>
    </row>
    <row r="688" spans="1:8" x14ac:dyDescent="0.2">
      <c r="A688" s="181">
        <v>676</v>
      </c>
      <c r="B688" s="160"/>
      <c r="C688" s="199">
        <f t="shared" si="33"/>
        <v>72.83</v>
      </c>
      <c r="D688" s="195"/>
      <c r="E688" s="163">
        <v>25580</v>
      </c>
      <c r="F688" s="162">
        <f t="shared" si="32"/>
        <v>5759</v>
      </c>
      <c r="G688" s="164">
        <f t="shared" si="31"/>
        <v>4215</v>
      </c>
      <c r="H688" s="163">
        <v>78</v>
      </c>
    </row>
    <row r="689" spans="1:8" x14ac:dyDescent="0.2">
      <c r="A689" s="181">
        <v>677</v>
      </c>
      <c r="B689" s="160"/>
      <c r="C689" s="199">
        <f t="shared" si="33"/>
        <v>72.849999999999994</v>
      </c>
      <c r="D689" s="195"/>
      <c r="E689" s="163">
        <v>25580</v>
      </c>
      <c r="F689" s="162">
        <f t="shared" si="32"/>
        <v>5758</v>
      </c>
      <c r="G689" s="164">
        <f t="shared" si="31"/>
        <v>4214</v>
      </c>
      <c r="H689" s="163">
        <v>78</v>
      </c>
    </row>
    <row r="690" spans="1:8" x14ac:dyDescent="0.2">
      <c r="A690" s="181">
        <v>678</v>
      </c>
      <c r="B690" s="160"/>
      <c r="C690" s="199">
        <f t="shared" si="33"/>
        <v>72.87</v>
      </c>
      <c r="D690" s="195"/>
      <c r="E690" s="163">
        <v>25580</v>
      </c>
      <c r="F690" s="162">
        <f t="shared" si="32"/>
        <v>5756</v>
      </c>
      <c r="G690" s="164">
        <f t="shared" si="31"/>
        <v>4212</v>
      </c>
      <c r="H690" s="163">
        <v>78</v>
      </c>
    </row>
    <row r="691" spans="1:8" x14ac:dyDescent="0.2">
      <c r="A691" s="181">
        <v>679</v>
      </c>
      <c r="B691" s="160"/>
      <c r="C691" s="199">
        <f t="shared" si="33"/>
        <v>72.89</v>
      </c>
      <c r="D691" s="195"/>
      <c r="E691" s="163">
        <v>25580</v>
      </c>
      <c r="F691" s="162">
        <f t="shared" si="32"/>
        <v>5755</v>
      </c>
      <c r="G691" s="164">
        <f t="shared" si="31"/>
        <v>4211</v>
      </c>
      <c r="H691" s="163">
        <v>78</v>
      </c>
    </row>
    <row r="692" spans="1:8" x14ac:dyDescent="0.2">
      <c r="A692" s="181">
        <v>680</v>
      </c>
      <c r="B692" s="160"/>
      <c r="C692" s="199">
        <f t="shared" si="33"/>
        <v>72.92</v>
      </c>
      <c r="D692" s="195"/>
      <c r="E692" s="163">
        <v>25580</v>
      </c>
      <c r="F692" s="162">
        <f t="shared" si="32"/>
        <v>5752</v>
      </c>
      <c r="G692" s="164">
        <f t="shared" si="31"/>
        <v>4210</v>
      </c>
      <c r="H692" s="163">
        <v>78</v>
      </c>
    </row>
    <row r="693" spans="1:8" x14ac:dyDescent="0.2">
      <c r="A693" s="181">
        <v>681</v>
      </c>
      <c r="B693" s="160"/>
      <c r="C693" s="199">
        <f t="shared" si="33"/>
        <v>72.94</v>
      </c>
      <c r="D693" s="195"/>
      <c r="E693" s="163">
        <v>25580</v>
      </c>
      <c r="F693" s="162">
        <f t="shared" si="32"/>
        <v>5751</v>
      </c>
      <c r="G693" s="164">
        <f t="shared" si="31"/>
        <v>4208</v>
      </c>
      <c r="H693" s="163">
        <v>78</v>
      </c>
    </row>
    <row r="694" spans="1:8" x14ac:dyDescent="0.2">
      <c r="A694" s="181">
        <v>682</v>
      </c>
      <c r="B694" s="160"/>
      <c r="C694" s="199">
        <f t="shared" si="33"/>
        <v>72.959999999999994</v>
      </c>
      <c r="D694" s="195"/>
      <c r="E694" s="163">
        <v>25580</v>
      </c>
      <c r="F694" s="162">
        <f t="shared" si="32"/>
        <v>5749</v>
      </c>
      <c r="G694" s="164">
        <f t="shared" si="31"/>
        <v>4207</v>
      </c>
      <c r="H694" s="163">
        <v>78</v>
      </c>
    </row>
    <row r="695" spans="1:8" x14ac:dyDescent="0.2">
      <c r="A695" s="181">
        <v>683</v>
      </c>
      <c r="B695" s="160"/>
      <c r="C695" s="199">
        <f t="shared" si="33"/>
        <v>72.989999999999995</v>
      </c>
      <c r="D695" s="195"/>
      <c r="E695" s="163">
        <v>25580</v>
      </c>
      <c r="F695" s="162">
        <f t="shared" si="32"/>
        <v>5747</v>
      </c>
      <c r="G695" s="164">
        <f t="shared" si="31"/>
        <v>4206</v>
      </c>
      <c r="H695" s="163">
        <v>78</v>
      </c>
    </row>
    <row r="696" spans="1:8" x14ac:dyDescent="0.2">
      <c r="A696" s="181">
        <v>684</v>
      </c>
      <c r="B696" s="160"/>
      <c r="C696" s="199">
        <f t="shared" si="33"/>
        <v>73.010000000000005</v>
      </c>
      <c r="D696" s="195"/>
      <c r="E696" s="163">
        <v>25580</v>
      </c>
      <c r="F696" s="162">
        <f t="shared" si="32"/>
        <v>5745</v>
      </c>
      <c r="G696" s="164">
        <f t="shared" si="31"/>
        <v>4204</v>
      </c>
      <c r="H696" s="163">
        <v>78</v>
      </c>
    </row>
    <row r="697" spans="1:8" x14ac:dyDescent="0.2">
      <c r="A697" s="181">
        <v>685</v>
      </c>
      <c r="B697" s="160"/>
      <c r="C697" s="199">
        <f t="shared" si="33"/>
        <v>73.03</v>
      </c>
      <c r="D697" s="195"/>
      <c r="E697" s="163">
        <v>25580</v>
      </c>
      <c r="F697" s="162">
        <f t="shared" si="32"/>
        <v>5744</v>
      </c>
      <c r="G697" s="164">
        <f t="shared" si="31"/>
        <v>4203</v>
      </c>
      <c r="H697" s="163">
        <v>78</v>
      </c>
    </row>
    <row r="698" spans="1:8" x14ac:dyDescent="0.2">
      <c r="A698" s="181">
        <v>686</v>
      </c>
      <c r="B698" s="160"/>
      <c r="C698" s="199">
        <f t="shared" si="33"/>
        <v>73.05</v>
      </c>
      <c r="D698" s="195"/>
      <c r="E698" s="163">
        <v>25580</v>
      </c>
      <c r="F698" s="162">
        <f t="shared" si="32"/>
        <v>5742</v>
      </c>
      <c r="G698" s="164">
        <f t="shared" si="31"/>
        <v>4202</v>
      </c>
      <c r="H698" s="163">
        <v>78</v>
      </c>
    </row>
    <row r="699" spans="1:8" x14ac:dyDescent="0.2">
      <c r="A699" s="181">
        <v>687</v>
      </c>
      <c r="B699" s="160"/>
      <c r="C699" s="199">
        <f t="shared" si="33"/>
        <v>73.08</v>
      </c>
      <c r="D699" s="195"/>
      <c r="E699" s="163">
        <v>25580</v>
      </c>
      <c r="F699" s="162">
        <f t="shared" si="32"/>
        <v>5740</v>
      </c>
      <c r="G699" s="164">
        <f t="shared" si="31"/>
        <v>4200</v>
      </c>
      <c r="H699" s="163">
        <v>78</v>
      </c>
    </row>
    <row r="700" spans="1:8" x14ac:dyDescent="0.2">
      <c r="A700" s="181">
        <v>688</v>
      </c>
      <c r="B700" s="160"/>
      <c r="C700" s="199">
        <f t="shared" si="33"/>
        <v>73.099999999999994</v>
      </c>
      <c r="D700" s="195"/>
      <c r="E700" s="163">
        <v>25580</v>
      </c>
      <c r="F700" s="162">
        <f t="shared" si="32"/>
        <v>5738</v>
      </c>
      <c r="G700" s="164">
        <f t="shared" si="31"/>
        <v>4199</v>
      </c>
      <c r="H700" s="163">
        <v>78</v>
      </c>
    </row>
    <row r="701" spans="1:8" x14ac:dyDescent="0.2">
      <c r="A701" s="181">
        <v>689</v>
      </c>
      <c r="B701" s="160"/>
      <c r="C701" s="199">
        <f t="shared" si="33"/>
        <v>73.12</v>
      </c>
      <c r="D701" s="195"/>
      <c r="E701" s="163">
        <v>25580</v>
      </c>
      <c r="F701" s="162">
        <f t="shared" si="32"/>
        <v>5737</v>
      </c>
      <c r="G701" s="164">
        <f t="shared" si="31"/>
        <v>4198</v>
      </c>
      <c r="H701" s="163">
        <v>78</v>
      </c>
    </row>
    <row r="702" spans="1:8" x14ac:dyDescent="0.2">
      <c r="A702" s="181">
        <v>690</v>
      </c>
      <c r="B702" s="160"/>
      <c r="C702" s="199">
        <f t="shared" si="33"/>
        <v>73.14</v>
      </c>
      <c r="D702" s="195"/>
      <c r="E702" s="163">
        <v>25580</v>
      </c>
      <c r="F702" s="162">
        <f t="shared" si="32"/>
        <v>5735</v>
      </c>
      <c r="G702" s="164">
        <f t="shared" si="31"/>
        <v>4197</v>
      </c>
      <c r="H702" s="163">
        <v>78</v>
      </c>
    </row>
    <row r="703" spans="1:8" x14ac:dyDescent="0.2">
      <c r="A703" s="181">
        <v>691</v>
      </c>
      <c r="B703" s="160"/>
      <c r="C703" s="199">
        <f t="shared" si="33"/>
        <v>73.17</v>
      </c>
      <c r="D703" s="195"/>
      <c r="E703" s="163">
        <v>25580</v>
      </c>
      <c r="F703" s="162">
        <f t="shared" si="32"/>
        <v>5733</v>
      </c>
      <c r="G703" s="164">
        <f t="shared" si="31"/>
        <v>4195</v>
      </c>
      <c r="H703" s="163">
        <v>78</v>
      </c>
    </row>
    <row r="704" spans="1:8" x14ac:dyDescent="0.2">
      <c r="A704" s="181">
        <v>692</v>
      </c>
      <c r="B704" s="160"/>
      <c r="C704" s="199">
        <f t="shared" si="33"/>
        <v>73.19</v>
      </c>
      <c r="D704" s="195"/>
      <c r="E704" s="163">
        <v>25580</v>
      </c>
      <c r="F704" s="162">
        <f t="shared" si="32"/>
        <v>5732</v>
      </c>
      <c r="G704" s="164">
        <f t="shared" si="31"/>
        <v>4194</v>
      </c>
      <c r="H704" s="163">
        <v>78</v>
      </c>
    </row>
    <row r="705" spans="1:8" x14ac:dyDescent="0.2">
      <c r="A705" s="181">
        <v>693</v>
      </c>
      <c r="B705" s="160"/>
      <c r="C705" s="199">
        <f t="shared" si="33"/>
        <v>73.209999999999994</v>
      </c>
      <c r="D705" s="195"/>
      <c r="E705" s="163">
        <v>25580</v>
      </c>
      <c r="F705" s="162">
        <f t="shared" si="32"/>
        <v>5730</v>
      </c>
      <c r="G705" s="164">
        <f t="shared" si="31"/>
        <v>4193</v>
      </c>
      <c r="H705" s="163">
        <v>78</v>
      </c>
    </row>
    <row r="706" spans="1:8" x14ac:dyDescent="0.2">
      <c r="A706" s="181">
        <v>694</v>
      </c>
      <c r="B706" s="160"/>
      <c r="C706" s="199">
        <f t="shared" si="33"/>
        <v>73.23</v>
      </c>
      <c r="D706" s="195"/>
      <c r="E706" s="163">
        <v>25580</v>
      </c>
      <c r="F706" s="162">
        <f t="shared" si="32"/>
        <v>5728</v>
      </c>
      <c r="G706" s="164">
        <f t="shared" si="31"/>
        <v>4192</v>
      </c>
      <c r="H706" s="163">
        <v>78</v>
      </c>
    </row>
    <row r="707" spans="1:8" x14ac:dyDescent="0.2">
      <c r="A707" s="181">
        <v>695</v>
      </c>
      <c r="B707" s="160"/>
      <c r="C707" s="199">
        <f t="shared" si="33"/>
        <v>73.260000000000005</v>
      </c>
      <c r="D707" s="195"/>
      <c r="E707" s="163">
        <v>25580</v>
      </c>
      <c r="F707" s="162">
        <f t="shared" si="32"/>
        <v>5726</v>
      </c>
      <c r="G707" s="164">
        <f t="shared" si="31"/>
        <v>4190</v>
      </c>
      <c r="H707" s="163">
        <v>78</v>
      </c>
    </row>
    <row r="708" spans="1:8" x14ac:dyDescent="0.2">
      <c r="A708" s="181">
        <v>696</v>
      </c>
      <c r="B708" s="160"/>
      <c r="C708" s="199">
        <f t="shared" si="33"/>
        <v>73.28</v>
      </c>
      <c r="D708" s="195"/>
      <c r="E708" s="163">
        <v>25580</v>
      </c>
      <c r="F708" s="162">
        <f t="shared" si="32"/>
        <v>5725</v>
      </c>
      <c r="G708" s="164">
        <f t="shared" si="31"/>
        <v>4189</v>
      </c>
      <c r="H708" s="163">
        <v>78</v>
      </c>
    </row>
    <row r="709" spans="1:8" x14ac:dyDescent="0.2">
      <c r="A709" s="181">
        <v>697</v>
      </c>
      <c r="B709" s="160"/>
      <c r="C709" s="199">
        <f t="shared" si="33"/>
        <v>73.3</v>
      </c>
      <c r="D709" s="195"/>
      <c r="E709" s="163">
        <v>25580</v>
      </c>
      <c r="F709" s="162">
        <f t="shared" si="32"/>
        <v>5723</v>
      </c>
      <c r="G709" s="164">
        <f t="shared" si="31"/>
        <v>4188</v>
      </c>
      <c r="H709" s="163">
        <v>78</v>
      </c>
    </row>
    <row r="710" spans="1:8" x14ac:dyDescent="0.2">
      <c r="A710" s="181">
        <v>698</v>
      </c>
      <c r="B710" s="160"/>
      <c r="C710" s="199">
        <f t="shared" si="33"/>
        <v>73.319999999999993</v>
      </c>
      <c r="D710" s="195"/>
      <c r="E710" s="163">
        <v>25580</v>
      </c>
      <c r="F710" s="162">
        <f t="shared" si="32"/>
        <v>5722</v>
      </c>
      <c r="G710" s="164">
        <f t="shared" si="31"/>
        <v>4187</v>
      </c>
      <c r="H710" s="163">
        <v>78</v>
      </c>
    </row>
    <row r="711" spans="1:8" x14ac:dyDescent="0.2">
      <c r="A711" s="181">
        <v>699</v>
      </c>
      <c r="B711" s="160"/>
      <c r="C711" s="199">
        <f t="shared" si="33"/>
        <v>73.34</v>
      </c>
      <c r="D711" s="195"/>
      <c r="E711" s="163">
        <v>25580</v>
      </c>
      <c r="F711" s="162">
        <f t="shared" si="32"/>
        <v>5720</v>
      </c>
      <c r="G711" s="164">
        <f t="shared" si="31"/>
        <v>4185</v>
      </c>
      <c r="H711" s="163">
        <v>78</v>
      </c>
    </row>
    <row r="712" spans="1:8" x14ac:dyDescent="0.2">
      <c r="A712" s="181">
        <v>700</v>
      </c>
      <c r="B712" s="160"/>
      <c r="C712" s="199">
        <f t="shared" si="33"/>
        <v>73.37</v>
      </c>
      <c r="D712" s="195"/>
      <c r="E712" s="163">
        <v>25580</v>
      </c>
      <c r="F712" s="162">
        <f t="shared" si="32"/>
        <v>5718</v>
      </c>
      <c r="G712" s="164">
        <f t="shared" si="31"/>
        <v>4184</v>
      </c>
      <c r="H712" s="163">
        <v>78</v>
      </c>
    </row>
    <row r="713" spans="1:8" x14ac:dyDescent="0.2">
      <c r="A713" s="181">
        <v>701</v>
      </c>
      <c r="B713" s="160"/>
      <c r="C713" s="199">
        <f t="shared" si="33"/>
        <v>73.39</v>
      </c>
      <c r="D713" s="195"/>
      <c r="E713" s="163">
        <v>25580</v>
      </c>
      <c r="F713" s="162">
        <f t="shared" si="32"/>
        <v>5716</v>
      </c>
      <c r="G713" s="164">
        <f t="shared" si="31"/>
        <v>4183</v>
      </c>
      <c r="H713" s="163">
        <v>78</v>
      </c>
    </row>
    <row r="714" spans="1:8" x14ac:dyDescent="0.2">
      <c r="A714" s="181">
        <v>702</v>
      </c>
      <c r="B714" s="160"/>
      <c r="C714" s="199">
        <f t="shared" si="33"/>
        <v>73.41</v>
      </c>
      <c r="D714" s="195"/>
      <c r="E714" s="163">
        <v>25580</v>
      </c>
      <c r="F714" s="162">
        <f t="shared" si="32"/>
        <v>5715</v>
      </c>
      <c r="G714" s="164">
        <f t="shared" si="31"/>
        <v>4181</v>
      </c>
      <c r="H714" s="163">
        <v>78</v>
      </c>
    </row>
    <row r="715" spans="1:8" x14ac:dyDescent="0.2">
      <c r="A715" s="181">
        <v>703</v>
      </c>
      <c r="B715" s="160"/>
      <c r="C715" s="199">
        <f t="shared" si="33"/>
        <v>73.430000000000007</v>
      </c>
      <c r="D715" s="195"/>
      <c r="E715" s="163">
        <v>25580</v>
      </c>
      <c r="F715" s="162">
        <f t="shared" si="32"/>
        <v>5713</v>
      </c>
      <c r="G715" s="164">
        <f t="shared" si="31"/>
        <v>4180</v>
      </c>
      <c r="H715" s="163">
        <v>78</v>
      </c>
    </row>
    <row r="716" spans="1:8" x14ac:dyDescent="0.2">
      <c r="A716" s="181">
        <v>704</v>
      </c>
      <c r="B716" s="160"/>
      <c r="C716" s="199">
        <f t="shared" si="33"/>
        <v>73.459999999999994</v>
      </c>
      <c r="D716" s="195"/>
      <c r="E716" s="163">
        <v>25580</v>
      </c>
      <c r="F716" s="162">
        <f t="shared" si="32"/>
        <v>5711</v>
      </c>
      <c r="G716" s="164">
        <f t="shared" si="31"/>
        <v>4179</v>
      </c>
      <c r="H716" s="163">
        <v>78</v>
      </c>
    </row>
    <row r="717" spans="1:8" x14ac:dyDescent="0.2">
      <c r="A717" s="181">
        <v>705</v>
      </c>
      <c r="B717" s="160"/>
      <c r="C717" s="199">
        <f t="shared" si="33"/>
        <v>73.48</v>
      </c>
      <c r="D717" s="195"/>
      <c r="E717" s="163">
        <v>25580</v>
      </c>
      <c r="F717" s="162">
        <f t="shared" si="32"/>
        <v>5709</v>
      </c>
      <c r="G717" s="164">
        <f t="shared" ref="G717:G780" si="34">ROUND(12*(1/C717*E717),0)</f>
        <v>4177</v>
      </c>
      <c r="H717" s="163">
        <v>78</v>
      </c>
    </row>
    <row r="718" spans="1:8" x14ac:dyDescent="0.2">
      <c r="A718" s="181">
        <v>706</v>
      </c>
      <c r="B718" s="160"/>
      <c r="C718" s="199">
        <f t="shared" si="33"/>
        <v>73.5</v>
      </c>
      <c r="D718" s="195"/>
      <c r="E718" s="163">
        <v>25580</v>
      </c>
      <c r="F718" s="162">
        <f t="shared" si="32"/>
        <v>5708</v>
      </c>
      <c r="G718" s="164">
        <f t="shared" si="34"/>
        <v>4176</v>
      </c>
      <c r="H718" s="163">
        <v>78</v>
      </c>
    </row>
    <row r="719" spans="1:8" x14ac:dyDescent="0.2">
      <c r="A719" s="181">
        <v>707</v>
      </c>
      <c r="B719" s="160"/>
      <c r="C719" s="199">
        <f t="shared" si="33"/>
        <v>73.52</v>
      </c>
      <c r="D719" s="195"/>
      <c r="E719" s="163">
        <v>25580</v>
      </c>
      <c r="F719" s="162">
        <f t="shared" si="32"/>
        <v>5706</v>
      </c>
      <c r="G719" s="164">
        <f t="shared" si="34"/>
        <v>4175</v>
      </c>
      <c r="H719" s="163">
        <v>78</v>
      </c>
    </row>
    <row r="720" spans="1:8" x14ac:dyDescent="0.2">
      <c r="A720" s="181">
        <v>708</v>
      </c>
      <c r="B720" s="160"/>
      <c r="C720" s="199">
        <f t="shared" si="33"/>
        <v>73.540000000000006</v>
      </c>
      <c r="D720" s="195"/>
      <c r="E720" s="163">
        <v>25580</v>
      </c>
      <c r="F720" s="162">
        <f t="shared" ref="F720:F783" si="35">ROUND(12*1.348*(1/C720*E720)+H720,0)</f>
        <v>5705</v>
      </c>
      <c r="G720" s="164">
        <f t="shared" si="34"/>
        <v>4174</v>
      </c>
      <c r="H720" s="163">
        <v>78</v>
      </c>
    </row>
    <row r="721" spans="1:8" x14ac:dyDescent="0.2">
      <c r="A721" s="181">
        <v>709</v>
      </c>
      <c r="B721" s="160"/>
      <c r="C721" s="199">
        <f t="shared" si="33"/>
        <v>73.569999999999993</v>
      </c>
      <c r="D721" s="195"/>
      <c r="E721" s="163">
        <v>25580</v>
      </c>
      <c r="F721" s="162">
        <f t="shared" si="35"/>
        <v>5702</v>
      </c>
      <c r="G721" s="164">
        <f t="shared" si="34"/>
        <v>4172</v>
      </c>
      <c r="H721" s="163">
        <v>78</v>
      </c>
    </row>
    <row r="722" spans="1:8" x14ac:dyDescent="0.2">
      <c r="A722" s="181">
        <v>710</v>
      </c>
      <c r="B722" s="160"/>
      <c r="C722" s="199">
        <f t="shared" si="33"/>
        <v>73.59</v>
      </c>
      <c r="D722" s="195"/>
      <c r="E722" s="163">
        <v>25580</v>
      </c>
      <c r="F722" s="162">
        <f t="shared" si="35"/>
        <v>5701</v>
      </c>
      <c r="G722" s="164">
        <f t="shared" si="34"/>
        <v>4171</v>
      </c>
      <c r="H722" s="163">
        <v>78</v>
      </c>
    </row>
    <row r="723" spans="1:8" x14ac:dyDescent="0.2">
      <c r="A723" s="181">
        <v>711</v>
      </c>
      <c r="B723" s="160"/>
      <c r="C723" s="199">
        <f t="shared" si="33"/>
        <v>73.61</v>
      </c>
      <c r="D723" s="195"/>
      <c r="E723" s="163">
        <v>25580</v>
      </c>
      <c r="F723" s="162">
        <f t="shared" si="35"/>
        <v>5699</v>
      </c>
      <c r="G723" s="164">
        <f t="shared" si="34"/>
        <v>4170</v>
      </c>
      <c r="H723" s="163">
        <v>78</v>
      </c>
    </row>
    <row r="724" spans="1:8" x14ac:dyDescent="0.2">
      <c r="A724" s="181">
        <v>712</v>
      </c>
      <c r="B724" s="160"/>
      <c r="C724" s="199">
        <f t="shared" si="33"/>
        <v>73.63</v>
      </c>
      <c r="D724" s="195"/>
      <c r="E724" s="163">
        <v>25580</v>
      </c>
      <c r="F724" s="162">
        <f t="shared" si="35"/>
        <v>5698</v>
      </c>
      <c r="G724" s="164">
        <f t="shared" si="34"/>
        <v>4169</v>
      </c>
      <c r="H724" s="163">
        <v>78</v>
      </c>
    </row>
    <row r="725" spans="1:8" x14ac:dyDescent="0.2">
      <c r="A725" s="181">
        <v>713</v>
      </c>
      <c r="B725" s="160"/>
      <c r="C725" s="199">
        <f t="shared" si="33"/>
        <v>73.650000000000006</v>
      </c>
      <c r="D725" s="195"/>
      <c r="E725" s="163">
        <v>25580</v>
      </c>
      <c r="F725" s="162">
        <f t="shared" si="35"/>
        <v>5696</v>
      </c>
      <c r="G725" s="164">
        <f t="shared" si="34"/>
        <v>4168</v>
      </c>
      <c r="H725" s="163">
        <v>78</v>
      </c>
    </row>
    <row r="726" spans="1:8" x14ac:dyDescent="0.2">
      <c r="A726" s="181">
        <v>714</v>
      </c>
      <c r="B726" s="160"/>
      <c r="C726" s="199">
        <f t="shared" si="33"/>
        <v>73.680000000000007</v>
      </c>
      <c r="D726" s="195"/>
      <c r="E726" s="163">
        <v>25580</v>
      </c>
      <c r="F726" s="162">
        <f t="shared" si="35"/>
        <v>5694</v>
      </c>
      <c r="G726" s="164">
        <f t="shared" si="34"/>
        <v>4166</v>
      </c>
      <c r="H726" s="163">
        <v>78</v>
      </c>
    </row>
    <row r="727" spans="1:8" x14ac:dyDescent="0.2">
      <c r="A727" s="181">
        <v>715</v>
      </c>
      <c r="B727" s="160"/>
      <c r="C727" s="199">
        <f t="shared" si="33"/>
        <v>73.7</v>
      </c>
      <c r="D727" s="195"/>
      <c r="E727" s="163">
        <v>25580</v>
      </c>
      <c r="F727" s="162">
        <f t="shared" si="35"/>
        <v>5692</v>
      </c>
      <c r="G727" s="164">
        <f t="shared" si="34"/>
        <v>4165</v>
      </c>
      <c r="H727" s="163">
        <v>78</v>
      </c>
    </row>
    <row r="728" spans="1:8" x14ac:dyDescent="0.2">
      <c r="A728" s="181">
        <v>716</v>
      </c>
      <c r="B728" s="160"/>
      <c r="C728" s="199">
        <f t="shared" si="33"/>
        <v>73.72</v>
      </c>
      <c r="D728" s="195"/>
      <c r="E728" s="163">
        <v>25580</v>
      </c>
      <c r="F728" s="162">
        <f t="shared" si="35"/>
        <v>5691</v>
      </c>
      <c r="G728" s="164">
        <f t="shared" si="34"/>
        <v>4164</v>
      </c>
      <c r="H728" s="163">
        <v>78</v>
      </c>
    </row>
    <row r="729" spans="1:8" x14ac:dyDescent="0.2">
      <c r="A729" s="181">
        <v>717</v>
      </c>
      <c r="B729" s="160"/>
      <c r="C729" s="199">
        <f t="shared" si="33"/>
        <v>73.739999999999995</v>
      </c>
      <c r="D729" s="195"/>
      <c r="E729" s="163">
        <v>25580</v>
      </c>
      <c r="F729" s="162">
        <f t="shared" si="35"/>
        <v>5689</v>
      </c>
      <c r="G729" s="164">
        <f t="shared" si="34"/>
        <v>4163</v>
      </c>
      <c r="H729" s="163">
        <v>78</v>
      </c>
    </row>
    <row r="730" spans="1:8" x14ac:dyDescent="0.2">
      <c r="A730" s="181">
        <v>718</v>
      </c>
      <c r="B730" s="160"/>
      <c r="C730" s="199">
        <f t="shared" si="33"/>
        <v>73.760000000000005</v>
      </c>
      <c r="D730" s="195"/>
      <c r="E730" s="163">
        <v>25580</v>
      </c>
      <c r="F730" s="162">
        <f t="shared" si="35"/>
        <v>5688</v>
      </c>
      <c r="G730" s="164">
        <f t="shared" si="34"/>
        <v>4162</v>
      </c>
      <c r="H730" s="163">
        <v>78</v>
      </c>
    </row>
    <row r="731" spans="1:8" x14ac:dyDescent="0.2">
      <c r="A731" s="181">
        <v>719</v>
      </c>
      <c r="B731" s="160"/>
      <c r="C731" s="199">
        <f t="shared" si="33"/>
        <v>73.790000000000006</v>
      </c>
      <c r="D731" s="195"/>
      <c r="E731" s="163">
        <v>25580</v>
      </c>
      <c r="F731" s="162">
        <f t="shared" si="35"/>
        <v>5686</v>
      </c>
      <c r="G731" s="164">
        <f t="shared" si="34"/>
        <v>4160</v>
      </c>
      <c r="H731" s="163">
        <v>78</v>
      </c>
    </row>
    <row r="732" spans="1:8" x14ac:dyDescent="0.2">
      <c r="A732" s="181">
        <v>720</v>
      </c>
      <c r="B732" s="160"/>
      <c r="C732" s="199">
        <f t="shared" si="33"/>
        <v>73.81</v>
      </c>
      <c r="D732" s="195"/>
      <c r="E732" s="163">
        <v>25580</v>
      </c>
      <c r="F732" s="162">
        <f t="shared" si="35"/>
        <v>5684</v>
      </c>
      <c r="G732" s="164">
        <f t="shared" si="34"/>
        <v>4159</v>
      </c>
      <c r="H732" s="163">
        <v>78</v>
      </c>
    </row>
    <row r="733" spans="1:8" x14ac:dyDescent="0.2">
      <c r="A733" s="181">
        <v>721</v>
      </c>
      <c r="B733" s="160"/>
      <c r="C733" s="199">
        <f t="shared" si="33"/>
        <v>73.83</v>
      </c>
      <c r="D733" s="195"/>
      <c r="E733" s="163">
        <v>25580</v>
      </c>
      <c r="F733" s="162">
        <f t="shared" si="35"/>
        <v>5683</v>
      </c>
      <c r="G733" s="164">
        <f t="shared" si="34"/>
        <v>4158</v>
      </c>
      <c r="H733" s="163">
        <v>78</v>
      </c>
    </row>
    <row r="734" spans="1:8" x14ac:dyDescent="0.2">
      <c r="A734" s="181">
        <v>722</v>
      </c>
      <c r="B734" s="160"/>
      <c r="C734" s="199">
        <f t="shared" si="33"/>
        <v>73.849999999999994</v>
      </c>
      <c r="D734" s="195"/>
      <c r="E734" s="163">
        <v>25580</v>
      </c>
      <c r="F734" s="162">
        <f t="shared" si="35"/>
        <v>5681</v>
      </c>
      <c r="G734" s="164">
        <f t="shared" si="34"/>
        <v>4157</v>
      </c>
      <c r="H734" s="163">
        <v>78</v>
      </c>
    </row>
    <row r="735" spans="1:8" x14ac:dyDescent="0.2">
      <c r="A735" s="181">
        <v>723</v>
      </c>
      <c r="B735" s="160"/>
      <c r="C735" s="199">
        <f t="shared" si="33"/>
        <v>73.87</v>
      </c>
      <c r="D735" s="195"/>
      <c r="E735" s="163">
        <v>25580</v>
      </c>
      <c r="F735" s="162">
        <f t="shared" si="35"/>
        <v>5679</v>
      </c>
      <c r="G735" s="164">
        <f t="shared" si="34"/>
        <v>4155</v>
      </c>
      <c r="H735" s="163">
        <v>78</v>
      </c>
    </row>
    <row r="736" spans="1:8" x14ac:dyDescent="0.2">
      <c r="A736" s="181">
        <v>724</v>
      </c>
      <c r="B736" s="160"/>
      <c r="C736" s="199">
        <f t="shared" si="33"/>
        <v>73.89</v>
      </c>
      <c r="D736" s="195"/>
      <c r="E736" s="163">
        <v>25580</v>
      </c>
      <c r="F736" s="162">
        <f t="shared" si="35"/>
        <v>5678</v>
      </c>
      <c r="G736" s="164">
        <f t="shared" si="34"/>
        <v>4154</v>
      </c>
      <c r="H736" s="163">
        <v>78</v>
      </c>
    </row>
    <row r="737" spans="1:8" x14ac:dyDescent="0.2">
      <c r="A737" s="181">
        <v>725</v>
      </c>
      <c r="B737" s="160"/>
      <c r="C737" s="199">
        <f t="shared" si="33"/>
        <v>73.92</v>
      </c>
      <c r="D737" s="195"/>
      <c r="E737" s="163">
        <v>25580</v>
      </c>
      <c r="F737" s="162">
        <f t="shared" si="35"/>
        <v>5676</v>
      </c>
      <c r="G737" s="164">
        <f t="shared" si="34"/>
        <v>4153</v>
      </c>
      <c r="H737" s="163">
        <v>78</v>
      </c>
    </row>
    <row r="738" spans="1:8" x14ac:dyDescent="0.2">
      <c r="A738" s="181">
        <v>726</v>
      </c>
      <c r="B738" s="160"/>
      <c r="C738" s="199">
        <f t="shared" si="33"/>
        <v>73.94</v>
      </c>
      <c r="D738" s="195"/>
      <c r="E738" s="163">
        <v>25580</v>
      </c>
      <c r="F738" s="162">
        <f t="shared" si="35"/>
        <v>5674</v>
      </c>
      <c r="G738" s="164">
        <f t="shared" si="34"/>
        <v>4151</v>
      </c>
      <c r="H738" s="163">
        <v>78</v>
      </c>
    </row>
    <row r="739" spans="1:8" x14ac:dyDescent="0.2">
      <c r="A739" s="181">
        <v>727</v>
      </c>
      <c r="B739" s="160"/>
      <c r="C739" s="199">
        <f t="shared" ref="C739:C802" si="36">ROUND(10.899*LN(A739)+A739/150-2.7,2)</f>
        <v>73.959999999999994</v>
      </c>
      <c r="D739" s="195"/>
      <c r="E739" s="163">
        <v>25580</v>
      </c>
      <c r="F739" s="162">
        <f t="shared" si="35"/>
        <v>5673</v>
      </c>
      <c r="G739" s="164">
        <f t="shared" si="34"/>
        <v>4150</v>
      </c>
      <c r="H739" s="163">
        <v>78</v>
      </c>
    </row>
    <row r="740" spans="1:8" x14ac:dyDescent="0.2">
      <c r="A740" s="181">
        <v>728</v>
      </c>
      <c r="B740" s="160"/>
      <c r="C740" s="199">
        <f t="shared" si="36"/>
        <v>73.98</v>
      </c>
      <c r="D740" s="195"/>
      <c r="E740" s="163">
        <v>25580</v>
      </c>
      <c r="F740" s="162">
        <f t="shared" si="35"/>
        <v>5671</v>
      </c>
      <c r="G740" s="164">
        <f t="shared" si="34"/>
        <v>4149</v>
      </c>
      <c r="H740" s="163">
        <v>78</v>
      </c>
    </row>
    <row r="741" spans="1:8" x14ac:dyDescent="0.2">
      <c r="A741" s="181">
        <v>729</v>
      </c>
      <c r="B741" s="160"/>
      <c r="C741" s="199">
        <f t="shared" si="36"/>
        <v>74</v>
      </c>
      <c r="D741" s="195"/>
      <c r="E741" s="163">
        <v>25580</v>
      </c>
      <c r="F741" s="162">
        <f t="shared" si="35"/>
        <v>5670</v>
      </c>
      <c r="G741" s="164">
        <f t="shared" si="34"/>
        <v>4148</v>
      </c>
      <c r="H741" s="163">
        <v>78</v>
      </c>
    </row>
    <row r="742" spans="1:8" x14ac:dyDescent="0.2">
      <c r="A742" s="181">
        <v>730</v>
      </c>
      <c r="B742" s="160"/>
      <c r="C742" s="199">
        <f t="shared" si="36"/>
        <v>74.02</v>
      </c>
      <c r="D742" s="195"/>
      <c r="E742" s="163">
        <v>25580</v>
      </c>
      <c r="F742" s="162">
        <f t="shared" si="35"/>
        <v>5668</v>
      </c>
      <c r="G742" s="164">
        <f t="shared" si="34"/>
        <v>4147</v>
      </c>
      <c r="H742" s="163">
        <v>78</v>
      </c>
    </row>
    <row r="743" spans="1:8" x14ac:dyDescent="0.2">
      <c r="A743" s="181">
        <v>731</v>
      </c>
      <c r="B743" s="160"/>
      <c r="C743" s="199">
        <f t="shared" si="36"/>
        <v>74.05</v>
      </c>
      <c r="D743" s="195"/>
      <c r="E743" s="163">
        <v>25580</v>
      </c>
      <c r="F743" s="162">
        <f t="shared" si="35"/>
        <v>5666</v>
      </c>
      <c r="G743" s="164">
        <f t="shared" si="34"/>
        <v>4145</v>
      </c>
      <c r="H743" s="163">
        <v>78</v>
      </c>
    </row>
    <row r="744" spans="1:8" x14ac:dyDescent="0.2">
      <c r="A744" s="181">
        <v>732</v>
      </c>
      <c r="B744" s="160"/>
      <c r="C744" s="199">
        <f t="shared" si="36"/>
        <v>74.069999999999993</v>
      </c>
      <c r="D744" s="195"/>
      <c r="E744" s="163">
        <v>25580</v>
      </c>
      <c r="F744" s="162">
        <f t="shared" si="35"/>
        <v>5664</v>
      </c>
      <c r="G744" s="164">
        <f t="shared" si="34"/>
        <v>4144</v>
      </c>
      <c r="H744" s="163">
        <v>78</v>
      </c>
    </row>
    <row r="745" spans="1:8" x14ac:dyDescent="0.2">
      <c r="A745" s="181">
        <v>733</v>
      </c>
      <c r="B745" s="160"/>
      <c r="C745" s="199">
        <f t="shared" si="36"/>
        <v>74.09</v>
      </c>
      <c r="D745" s="195"/>
      <c r="E745" s="163">
        <v>25580</v>
      </c>
      <c r="F745" s="162">
        <f t="shared" si="35"/>
        <v>5663</v>
      </c>
      <c r="G745" s="164">
        <f t="shared" si="34"/>
        <v>4143</v>
      </c>
      <c r="H745" s="163">
        <v>78</v>
      </c>
    </row>
    <row r="746" spans="1:8" x14ac:dyDescent="0.2">
      <c r="A746" s="181">
        <v>734</v>
      </c>
      <c r="B746" s="160"/>
      <c r="C746" s="199">
        <f t="shared" si="36"/>
        <v>74.11</v>
      </c>
      <c r="D746" s="195"/>
      <c r="E746" s="163">
        <v>25580</v>
      </c>
      <c r="F746" s="162">
        <f t="shared" si="35"/>
        <v>5661</v>
      </c>
      <c r="G746" s="164">
        <f t="shared" si="34"/>
        <v>4142</v>
      </c>
      <c r="H746" s="163">
        <v>78</v>
      </c>
    </row>
    <row r="747" spans="1:8" x14ac:dyDescent="0.2">
      <c r="A747" s="181">
        <v>735</v>
      </c>
      <c r="B747" s="160"/>
      <c r="C747" s="199">
        <f t="shared" si="36"/>
        <v>74.13</v>
      </c>
      <c r="D747" s="195"/>
      <c r="E747" s="163">
        <v>25580</v>
      </c>
      <c r="F747" s="162">
        <f t="shared" si="35"/>
        <v>5660</v>
      </c>
      <c r="G747" s="164">
        <f t="shared" si="34"/>
        <v>4141</v>
      </c>
      <c r="H747" s="163">
        <v>78</v>
      </c>
    </row>
    <row r="748" spans="1:8" x14ac:dyDescent="0.2">
      <c r="A748" s="181">
        <v>736</v>
      </c>
      <c r="B748" s="160"/>
      <c r="C748" s="199">
        <f t="shared" si="36"/>
        <v>74.150000000000006</v>
      </c>
      <c r="D748" s="195"/>
      <c r="E748" s="163">
        <v>25580</v>
      </c>
      <c r="F748" s="162">
        <f t="shared" si="35"/>
        <v>5658</v>
      </c>
      <c r="G748" s="164">
        <f t="shared" si="34"/>
        <v>4140</v>
      </c>
      <c r="H748" s="163">
        <v>78</v>
      </c>
    </row>
    <row r="749" spans="1:8" x14ac:dyDescent="0.2">
      <c r="A749" s="181">
        <v>737</v>
      </c>
      <c r="B749" s="160"/>
      <c r="C749" s="199">
        <f t="shared" si="36"/>
        <v>74.17</v>
      </c>
      <c r="D749" s="195"/>
      <c r="E749" s="163">
        <v>25580</v>
      </c>
      <c r="F749" s="162">
        <f t="shared" si="35"/>
        <v>5657</v>
      </c>
      <c r="G749" s="164">
        <f t="shared" si="34"/>
        <v>4139</v>
      </c>
      <c r="H749" s="163">
        <v>78</v>
      </c>
    </row>
    <row r="750" spans="1:8" x14ac:dyDescent="0.2">
      <c r="A750" s="181">
        <v>738</v>
      </c>
      <c r="B750" s="160"/>
      <c r="C750" s="199">
        <f t="shared" si="36"/>
        <v>74.2</v>
      </c>
      <c r="D750" s="195"/>
      <c r="E750" s="163">
        <v>25580</v>
      </c>
      <c r="F750" s="162">
        <f t="shared" si="35"/>
        <v>5655</v>
      </c>
      <c r="G750" s="164">
        <f t="shared" si="34"/>
        <v>4137</v>
      </c>
      <c r="H750" s="163">
        <v>78</v>
      </c>
    </row>
    <row r="751" spans="1:8" x14ac:dyDescent="0.2">
      <c r="A751" s="181">
        <v>739</v>
      </c>
      <c r="B751" s="160"/>
      <c r="C751" s="199">
        <f t="shared" si="36"/>
        <v>74.22</v>
      </c>
      <c r="D751" s="195"/>
      <c r="E751" s="163">
        <v>25580</v>
      </c>
      <c r="F751" s="162">
        <f t="shared" si="35"/>
        <v>5653</v>
      </c>
      <c r="G751" s="164">
        <f t="shared" si="34"/>
        <v>4136</v>
      </c>
      <c r="H751" s="163">
        <v>78</v>
      </c>
    </row>
    <row r="752" spans="1:8" x14ac:dyDescent="0.2">
      <c r="A752" s="181">
        <v>740</v>
      </c>
      <c r="B752" s="160"/>
      <c r="C752" s="199">
        <f t="shared" si="36"/>
        <v>74.239999999999995</v>
      </c>
      <c r="D752" s="195"/>
      <c r="E752" s="163">
        <v>25580</v>
      </c>
      <c r="F752" s="162">
        <f t="shared" si="35"/>
        <v>5652</v>
      </c>
      <c r="G752" s="164">
        <f t="shared" si="34"/>
        <v>4135</v>
      </c>
      <c r="H752" s="163">
        <v>78</v>
      </c>
    </row>
    <row r="753" spans="1:8" x14ac:dyDescent="0.2">
      <c r="A753" s="181">
        <v>741</v>
      </c>
      <c r="B753" s="160"/>
      <c r="C753" s="199">
        <f t="shared" si="36"/>
        <v>74.260000000000005</v>
      </c>
      <c r="D753" s="195"/>
      <c r="E753" s="163">
        <v>25580</v>
      </c>
      <c r="F753" s="162">
        <f t="shared" si="35"/>
        <v>5650</v>
      </c>
      <c r="G753" s="164">
        <f t="shared" si="34"/>
        <v>4134</v>
      </c>
      <c r="H753" s="163">
        <v>78</v>
      </c>
    </row>
    <row r="754" spans="1:8" x14ac:dyDescent="0.2">
      <c r="A754" s="181">
        <v>742</v>
      </c>
      <c r="B754" s="160"/>
      <c r="C754" s="199">
        <f t="shared" si="36"/>
        <v>74.28</v>
      </c>
      <c r="D754" s="195"/>
      <c r="E754" s="163">
        <v>25580</v>
      </c>
      <c r="F754" s="162">
        <f t="shared" si="35"/>
        <v>5649</v>
      </c>
      <c r="G754" s="164">
        <f t="shared" si="34"/>
        <v>4132</v>
      </c>
      <c r="H754" s="163">
        <v>78</v>
      </c>
    </row>
    <row r="755" spans="1:8" x14ac:dyDescent="0.2">
      <c r="A755" s="181">
        <v>743</v>
      </c>
      <c r="B755" s="160"/>
      <c r="C755" s="199">
        <f t="shared" si="36"/>
        <v>74.3</v>
      </c>
      <c r="D755" s="195"/>
      <c r="E755" s="163">
        <v>25580</v>
      </c>
      <c r="F755" s="162">
        <f t="shared" si="35"/>
        <v>5647</v>
      </c>
      <c r="G755" s="164">
        <f t="shared" si="34"/>
        <v>4131</v>
      </c>
      <c r="H755" s="163">
        <v>78</v>
      </c>
    </row>
    <row r="756" spans="1:8" x14ac:dyDescent="0.2">
      <c r="A756" s="181">
        <v>744</v>
      </c>
      <c r="B756" s="160"/>
      <c r="C756" s="199">
        <f t="shared" si="36"/>
        <v>74.319999999999993</v>
      </c>
      <c r="D756" s="195"/>
      <c r="E756" s="163">
        <v>25580</v>
      </c>
      <c r="F756" s="162">
        <f t="shared" si="35"/>
        <v>5646</v>
      </c>
      <c r="G756" s="164">
        <f t="shared" si="34"/>
        <v>4130</v>
      </c>
      <c r="H756" s="163">
        <v>78</v>
      </c>
    </row>
    <row r="757" spans="1:8" x14ac:dyDescent="0.2">
      <c r="A757" s="181">
        <v>745</v>
      </c>
      <c r="B757" s="160"/>
      <c r="C757" s="199">
        <f t="shared" si="36"/>
        <v>74.349999999999994</v>
      </c>
      <c r="D757" s="195"/>
      <c r="E757" s="163">
        <v>25580</v>
      </c>
      <c r="F757" s="162">
        <f t="shared" si="35"/>
        <v>5643</v>
      </c>
      <c r="G757" s="164">
        <f t="shared" si="34"/>
        <v>4129</v>
      </c>
      <c r="H757" s="163">
        <v>78</v>
      </c>
    </row>
    <row r="758" spans="1:8" x14ac:dyDescent="0.2">
      <c r="A758" s="181">
        <v>746</v>
      </c>
      <c r="B758" s="160"/>
      <c r="C758" s="199">
        <f t="shared" si="36"/>
        <v>74.37</v>
      </c>
      <c r="D758" s="195"/>
      <c r="E758" s="163">
        <v>25580</v>
      </c>
      <c r="F758" s="162">
        <f t="shared" si="35"/>
        <v>5642</v>
      </c>
      <c r="G758" s="164">
        <f t="shared" si="34"/>
        <v>4127</v>
      </c>
      <c r="H758" s="163">
        <v>78</v>
      </c>
    </row>
    <row r="759" spans="1:8" x14ac:dyDescent="0.2">
      <c r="A759" s="181">
        <v>747</v>
      </c>
      <c r="B759" s="160"/>
      <c r="C759" s="199">
        <f t="shared" si="36"/>
        <v>74.39</v>
      </c>
      <c r="D759" s="195"/>
      <c r="E759" s="163">
        <v>25580</v>
      </c>
      <c r="F759" s="162">
        <f t="shared" si="35"/>
        <v>5640</v>
      </c>
      <c r="G759" s="164">
        <f t="shared" si="34"/>
        <v>4126</v>
      </c>
      <c r="H759" s="163">
        <v>78</v>
      </c>
    </row>
    <row r="760" spans="1:8" x14ac:dyDescent="0.2">
      <c r="A760" s="181">
        <v>748</v>
      </c>
      <c r="B760" s="160"/>
      <c r="C760" s="199">
        <f t="shared" si="36"/>
        <v>74.41</v>
      </c>
      <c r="D760" s="195"/>
      <c r="E760" s="163">
        <v>25580</v>
      </c>
      <c r="F760" s="162">
        <f t="shared" si="35"/>
        <v>5639</v>
      </c>
      <c r="G760" s="164">
        <f t="shared" si="34"/>
        <v>4125</v>
      </c>
      <c r="H760" s="163">
        <v>78</v>
      </c>
    </row>
    <row r="761" spans="1:8" x14ac:dyDescent="0.2">
      <c r="A761" s="181">
        <v>749</v>
      </c>
      <c r="B761" s="160"/>
      <c r="C761" s="199">
        <f t="shared" si="36"/>
        <v>74.430000000000007</v>
      </c>
      <c r="D761" s="195"/>
      <c r="E761" s="163">
        <v>25580</v>
      </c>
      <c r="F761" s="162">
        <f t="shared" si="35"/>
        <v>5637</v>
      </c>
      <c r="G761" s="164">
        <f t="shared" si="34"/>
        <v>4124</v>
      </c>
      <c r="H761" s="163">
        <v>78</v>
      </c>
    </row>
    <row r="762" spans="1:8" x14ac:dyDescent="0.2">
      <c r="A762" s="181">
        <v>750</v>
      </c>
      <c r="B762" s="160"/>
      <c r="C762" s="199">
        <f t="shared" si="36"/>
        <v>74.45</v>
      </c>
      <c r="D762" s="195"/>
      <c r="E762" s="163">
        <v>25580</v>
      </c>
      <c r="F762" s="162">
        <f t="shared" si="35"/>
        <v>5636</v>
      </c>
      <c r="G762" s="164">
        <f t="shared" si="34"/>
        <v>4123</v>
      </c>
      <c r="H762" s="163">
        <v>78</v>
      </c>
    </row>
    <row r="763" spans="1:8" x14ac:dyDescent="0.2">
      <c r="A763" s="181">
        <v>751</v>
      </c>
      <c r="B763" s="160"/>
      <c r="C763" s="199">
        <f t="shared" si="36"/>
        <v>74.47</v>
      </c>
      <c r="D763" s="195"/>
      <c r="E763" s="163">
        <v>25580</v>
      </c>
      <c r="F763" s="162">
        <f t="shared" si="35"/>
        <v>5634</v>
      </c>
      <c r="G763" s="164">
        <f t="shared" si="34"/>
        <v>4122</v>
      </c>
      <c r="H763" s="163">
        <v>78</v>
      </c>
    </row>
    <row r="764" spans="1:8" x14ac:dyDescent="0.2">
      <c r="A764" s="181">
        <v>752</v>
      </c>
      <c r="B764" s="160"/>
      <c r="C764" s="199">
        <f t="shared" si="36"/>
        <v>74.489999999999995</v>
      </c>
      <c r="D764" s="195"/>
      <c r="E764" s="163">
        <v>25580</v>
      </c>
      <c r="F764" s="162">
        <f t="shared" si="35"/>
        <v>5633</v>
      </c>
      <c r="G764" s="164">
        <f t="shared" si="34"/>
        <v>4121</v>
      </c>
      <c r="H764" s="163">
        <v>78</v>
      </c>
    </row>
    <row r="765" spans="1:8" x14ac:dyDescent="0.2">
      <c r="A765" s="181">
        <v>753</v>
      </c>
      <c r="B765" s="160"/>
      <c r="C765" s="199">
        <f t="shared" si="36"/>
        <v>74.52</v>
      </c>
      <c r="D765" s="195"/>
      <c r="E765" s="163">
        <v>25580</v>
      </c>
      <c r="F765" s="162">
        <f t="shared" si="35"/>
        <v>5631</v>
      </c>
      <c r="G765" s="164">
        <f t="shared" si="34"/>
        <v>4119</v>
      </c>
      <c r="H765" s="163">
        <v>78</v>
      </c>
    </row>
    <row r="766" spans="1:8" x14ac:dyDescent="0.2">
      <c r="A766" s="181">
        <v>754</v>
      </c>
      <c r="B766" s="160"/>
      <c r="C766" s="199">
        <f t="shared" si="36"/>
        <v>74.540000000000006</v>
      </c>
      <c r="D766" s="195"/>
      <c r="E766" s="163">
        <v>25580</v>
      </c>
      <c r="F766" s="162">
        <f t="shared" si="35"/>
        <v>5629</v>
      </c>
      <c r="G766" s="164">
        <f t="shared" si="34"/>
        <v>4118</v>
      </c>
      <c r="H766" s="163">
        <v>78</v>
      </c>
    </row>
    <row r="767" spans="1:8" x14ac:dyDescent="0.2">
      <c r="A767" s="181">
        <v>755</v>
      </c>
      <c r="B767" s="160"/>
      <c r="C767" s="199">
        <f t="shared" si="36"/>
        <v>74.56</v>
      </c>
      <c r="D767" s="195"/>
      <c r="E767" s="163">
        <v>25580</v>
      </c>
      <c r="F767" s="162">
        <f t="shared" si="35"/>
        <v>5628</v>
      </c>
      <c r="G767" s="164">
        <f t="shared" si="34"/>
        <v>4117</v>
      </c>
      <c r="H767" s="163">
        <v>78</v>
      </c>
    </row>
    <row r="768" spans="1:8" x14ac:dyDescent="0.2">
      <c r="A768" s="181">
        <v>756</v>
      </c>
      <c r="B768" s="160"/>
      <c r="C768" s="199">
        <f t="shared" si="36"/>
        <v>74.58</v>
      </c>
      <c r="D768" s="195"/>
      <c r="E768" s="163">
        <v>25580</v>
      </c>
      <c r="F768" s="162">
        <f t="shared" si="35"/>
        <v>5626</v>
      </c>
      <c r="G768" s="164">
        <f t="shared" si="34"/>
        <v>4116</v>
      </c>
      <c r="H768" s="163">
        <v>78</v>
      </c>
    </row>
    <row r="769" spans="1:8" x14ac:dyDescent="0.2">
      <c r="A769" s="181">
        <v>757</v>
      </c>
      <c r="B769" s="160"/>
      <c r="C769" s="199">
        <f t="shared" si="36"/>
        <v>74.599999999999994</v>
      </c>
      <c r="D769" s="195"/>
      <c r="E769" s="163">
        <v>25580</v>
      </c>
      <c r="F769" s="162">
        <f t="shared" si="35"/>
        <v>5625</v>
      </c>
      <c r="G769" s="164">
        <f t="shared" si="34"/>
        <v>4115</v>
      </c>
      <c r="H769" s="163">
        <v>78</v>
      </c>
    </row>
    <row r="770" spans="1:8" x14ac:dyDescent="0.2">
      <c r="A770" s="181">
        <v>758</v>
      </c>
      <c r="B770" s="160"/>
      <c r="C770" s="199">
        <f t="shared" si="36"/>
        <v>74.62</v>
      </c>
      <c r="D770" s="195"/>
      <c r="E770" s="163">
        <v>25580</v>
      </c>
      <c r="F770" s="162">
        <f t="shared" si="35"/>
        <v>5623</v>
      </c>
      <c r="G770" s="164">
        <f t="shared" si="34"/>
        <v>4114</v>
      </c>
      <c r="H770" s="163">
        <v>78</v>
      </c>
    </row>
    <row r="771" spans="1:8" x14ac:dyDescent="0.2">
      <c r="A771" s="181">
        <v>759</v>
      </c>
      <c r="B771" s="160"/>
      <c r="C771" s="199">
        <f t="shared" si="36"/>
        <v>74.64</v>
      </c>
      <c r="D771" s="195"/>
      <c r="E771" s="163">
        <v>25580</v>
      </c>
      <c r="F771" s="162">
        <f t="shared" si="35"/>
        <v>5622</v>
      </c>
      <c r="G771" s="164">
        <f t="shared" si="34"/>
        <v>4113</v>
      </c>
      <c r="H771" s="163">
        <v>78</v>
      </c>
    </row>
    <row r="772" spans="1:8" x14ac:dyDescent="0.2">
      <c r="A772" s="181">
        <v>760</v>
      </c>
      <c r="B772" s="160"/>
      <c r="C772" s="199">
        <f t="shared" si="36"/>
        <v>74.66</v>
      </c>
      <c r="D772" s="195"/>
      <c r="E772" s="163">
        <v>25580</v>
      </c>
      <c r="F772" s="162">
        <f t="shared" si="35"/>
        <v>5620</v>
      </c>
      <c r="G772" s="164">
        <f t="shared" si="34"/>
        <v>4111</v>
      </c>
      <c r="H772" s="163">
        <v>78</v>
      </c>
    </row>
    <row r="773" spans="1:8" x14ac:dyDescent="0.2">
      <c r="A773" s="181">
        <v>761</v>
      </c>
      <c r="B773" s="160"/>
      <c r="C773" s="199">
        <f t="shared" si="36"/>
        <v>74.680000000000007</v>
      </c>
      <c r="D773" s="195"/>
      <c r="E773" s="163">
        <v>25580</v>
      </c>
      <c r="F773" s="162">
        <f t="shared" si="35"/>
        <v>5619</v>
      </c>
      <c r="G773" s="164">
        <f t="shared" si="34"/>
        <v>4110</v>
      </c>
      <c r="H773" s="163">
        <v>78</v>
      </c>
    </row>
    <row r="774" spans="1:8" x14ac:dyDescent="0.2">
      <c r="A774" s="181">
        <v>762</v>
      </c>
      <c r="B774" s="160"/>
      <c r="C774" s="199">
        <f t="shared" si="36"/>
        <v>74.709999999999994</v>
      </c>
      <c r="D774" s="195"/>
      <c r="E774" s="163">
        <v>25580</v>
      </c>
      <c r="F774" s="162">
        <f t="shared" si="35"/>
        <v>5617</v>
      </c>
      <c r="G774" s="164">
        <f t="shared" si="34"/>
        <v>4109</v>
      </c>
      <c r="H774" s="163">
        <v>78</v>
      </c>
    </row>
    <row r="775" spans="1:8" x14ac:dyDescent="0.2">
      <c r="A775" s="181">
        <v>763</v>
      </c>
      <c r="B775" s="160"/>
      <c r="C775" s="199">
        <f t="shared" si="36"/>
        <v>74.73</v>
      </c>
      <c r="D775" s="195"/>
      <c r="E775" s="163">
        <v>25580</v>
      </c>
      <c r="F775" s="162">
        <f t="shared" si="35"/>
        <v>5615</v>
      </c>
      <c r="G775" s="164">
        <f t="shared" si="34"/>
        <v>4108</v>
      </c>
      <c r="H775" s="163">
        <v>78</v>
      </c>
    </row>
    <row r="776" spans="1:8" x14ac:dyDescent="0.2">
      <c r="A776" s="181">
        <v>764</v>
      </c>
      <c r="B776" s="160"/>
      <c r="C776" s="199">
        <f t="shared" si="36"/>
        <v>74.75</v>
      </c>
      <c r="D776" s="195"/>
      <c r="E776" s="163">
        <v>25580</v>
      </c>
      <c r="F776" s="162">
        <f t="shared" si="35"/>
        <v>5614</v>
      </c>
      <c r="G776" s="164">
        <f t="shared" si="34"/>
        <v>4106</v>
      </c>
      <c r="H776" s="163">
        <v>78</v>
      </c>
    </row>
    <row r="777" spans="1:8" x14ac:dyDescent="0.2">
      <c r="A777" s="181">
        <v>765</v>
      </c>
      <c r="B777" s="160"/>
      <c r="C777" s="199">
        <f t="shared" si="36"/>
        <v>74.77</v>
      </c>
      <c r="D777" s="195"/>
      <c r="E777" s="163">
        <v>25580</v>
      </c>
      <c r="F777" s="162">
        <f t="shared" si="35"/>
        <v>5612</v>
      </c>
      <c r="G777" s="164">
        <f t="shared" si="34"/>
        <v>4105</v>
      </c>
      <c r="H777" s="163">
        <v>78</v>
      </c>
    </row>
    <row r="778" spans="1:8" x14ac:dyDescent="0.2">
      <c r="A778" s="181">
        <v>766</v>
      </c>
      <c r="B778" s="160"/>
      <c r="C778" s="199">
        <f t="shared" si="36"/>
        <v>74.790000000000006</v>
      </c>
      <c r="D778" s="195"/>
      <c r="E778" s="163">
        <v>25580</v>
      </c>
      <c r="F778" s="162">
        <f t="shared" si="35"/>
        <v>5611</v>
      </c>
      <c r="G778" s="164">
        <f t="shared" si="34"/>
        <v>4104</v>
      </c>
      <c r="H778" s="163">
        <v>78</v>
      </c>
    </row>
    <row r="779" spans="1:8" x14ac:dyDescent="0.2">
      <c r="A779" s="181">
        <v>767</v>
      </c>
      <c r="B779" s="160"/>
      <c r="C779" s="199">
        <f t="shared" si="36"/>
        <v>74.81</v>
      </c>
      <c r="D779" s="195"/>
      <c r="E779" s="163">
        <v>25580</v>
      </c>
      <c r="F779" s="162">
        <f t="shared" si="35"/>
        <v>5609</v>
      </c>
      <c r="G779" s="164">
        <f t="shared" si="34"/>
        <v>4103</v>
      </c>
      <c r="H779" s="163">
        <v>78</v>
      </c>
    </row>
    <row r="780" spans="1:8" x14ac:dyDescent="0.2">
      <c r="A780" s="181">
        <v>768</v>
      </c>
      <c r="B780" s="160"/>
      <c r="C780" s="199">
        <f t="shared" si="36"/>
        <v>74.83</v>
      </c>
      <c r="D780" s="195"/>
      <c r="E780" s="163">
        <v>25580</v>
      </c>
      <c r="F780" s="162">
        <f t="shared" si="35"/>
        <v>5608</v>
      </c>
      <c r="G780" s="164">
        <f t="shared" si="34"/>
        <v>4102</v>
      </c>
      <c r="H780" s="163">
        <v>78</v>
      </c>
    </row>
    <row r="781" spans="1:8" x14ac:dyDescent="0.2">
      <c r="A781" s="181">
        <v>769</v>
      </c>
      <c r="B781" s="160"/>
      <c r="C781" s="199">
        <f t="shared" si="36"/>
        <v>74.849999999999994</v>
      </c>
      <c r="D781" s="195"/>
      <c r="E781" s="163">
        <v>25580</v>
      </c>
      <c r="F781" s="162">
        <f t="shared" si="35"/>
        <v>5606</v>
      </c>
      <c r="G781" s="164">
        <f t="shared" ref="G781:G844" si="37">ROUND(12*(1/C781*E781),0)</f>
        <v>4101</v>
      </c>
      <c r="H781" s="163">
        <v>78</v>
      </c>
    </row>
    <row r="782" spans="1:8" x14ac:dyDescent="0.2">
      <c r="A782" s="181">
        <v>770</v>
      </c>
      <c r="B782" s="160"/>
      <c r="C782" s="199">
        <f t="shared" si="36"/>
        <v>74.87</v>
      </c>
      <c r="D782" s="195"/>
      <c r="E782" s="163">
        <v>25580</v>
      </c>
      <c r="F782" s="162">
        <f t="shared" si="35"/>
        <v>5605</v>
      </c>
      <c r="G782" s="164">
        <f t="shared" si="37"/>
        <v>4100</v>
      </c>
      <c r="H782" s="163">
        <v>78</v>
      </c>
    </row>
    <row r="783" spans="1:8" x14ac:dyDescent="0.2">
      <c r="A783" s="181">
        <v>771</v>
      </c>
      <c r="B783" s="160"/>
      <c r="C783" s="199">
        <f t="shared" si="36"/>
        <v>74.89</v>
      </c>
      <c r="D783" s="195"/>
      <c r="E783" s="163">
        <v>25580</v>
      </c>
      <c r="F783" s="162">
        <f t="shared" si="35"/>
        <v>5603</v>
      </c>
      <c r="G783" s="164">
        <f t="shared" si="37"/>
        <v>4099</v>
      </c>
      <c r="H783" s="163">
        <v>78</v>
      </c>
    </row>
    <row r="784" spans="1:8" x14ac:dyDescent="0.2">
      <c r="A784" s="181">
        <v>772</v>
      </c>
      <c r="B784" s="160"/>
      <c r="C784" s="199">
        <f t="shared" si="36"/>
        <v>74.91</v>
      </c>
      <c r="D784" s="195"/>
      <c r="E784" s="163">
        <v>25580</v>
      </c>
      <c r="F784" s="162">
        <f t="shared" ref="F784:F847" si="38">ROUND(12*1.348*(1/C784*E784)+H784,0)</f>
        <v>5602</v>
      </c>
      <c r="G784" s="164">
        <f t="shared" si="37"/>
        <v>4098</v>
      </c>
      <c r="H784" s="163">
        <v>78</v>
      </c>
    </row>
    <row r="785" spans="1:8" x14ac:dyDescent="0.2">
      <c r="A785" s="181">
        <v>773</v>
      </c>
      <c r="B785" s="160"/>
      <c r="C785" s="199">
        <f t="shared" si="36"/>
        <v>74.930000000000007</v>
      </c>
      <c r="D785" s="195"/>
      <c r="E785" s="163">
        <v>25580</v>
      </c>
      <c r="F785" s="162">
        <f t="shared" si="38"/>
        <v>5600</v>
      </c>
      <c r="G785" s="164">
        <f t="shared" si="37"/>
        <v>4097</v>
      </c>
      <c r="H785" s="163">
        <v>78</v>
      </c>
    </row>
    <row r="786" spans="1:8" x14ac:dyDescent="0.2">
      <c r="A786" s="181">
        <v>774</v>
      </c>
      <c r="B786" s="160"/>
      <c r="C786" s="199">
        <f t="shared" si="36"/>
        <v>74.959999999999994</v>
      </c>
      <c r="D786" s="195"/>
      <c r="E786" s="163">
        <v>25580</v>
      </c>
      <c r="F786" s="162">
        <f t="shared" si="38"/>
        <v>5598</v>
      </c>
      <c r="G786" s="164">
        <f t="shared" si="37"/>
        <v>4095</v>
      </c>
      <c r="H786" s="163">
        <v>78</v>
      </c>
    </row>
    <row r="787" spans="1:8" x14ac:dyDescent="0.2">
      <c r="A787" s="181">
        <v>775</v>
      </c>
      <c r="B787" s="160"/>
      <c r="C787" s="199">
        <f t="shared" si="36"/>
        <v>74.98</v>
      </c>
      <c r="D787" s="195"/>
      <c r="E787" s="163">
        <v>25580</v>
      </c>
      <c r="F787" s="162">
        <f t="shared" si="38"/>
        <v>5597</v>
      </c>
      <c r="G787" s="164">
        <f t="shared" si="37"/>
        <v>4094</v>
      </c>
      <c r="H787" s="163">
        <v>78</v>
      </c>
    </row>
    <row r="788" spans="1:8" x14ac:dyDescent="0.2">
      <c r="A788" s="181">
        <v>776</v>
      </c>
      <c r="B788" s="160"/>
      <c r="C788" s="199">
        <f t="shared" si="36"/>
        <v>75</v>
      </c>
      <c r="D788" s="195"/>
      <c r="E788" s="163">
        <v>25580</v>
      </c>
      <c r="F788" s="162">
        <f t="shared" si="38"/>
        <v>5595</v>
      </c>
      <c r="G788" s="164">
        <f t="shared" si="37"/>
        <v>4093</v>
      </c>
      <c r="H788" s="163">
        <v>78</v>
      </c>
    </row>
    <row r="789" spans="1:8" x14ac:dyDescent="0.2">
      <c r="A789" s="181">
        <v>777</v>
      </c>
      <c r="B789" s="160"/>
      <c r="C789" s="199">
        <f t="shared" si="36"/>
        <v>75.02</v>
      </c>
      <c r="D789" s="195"/>
      <c r="E789" s="163">
        <v>25580</v>
      </c>
      <c r="F789" s="162">
        <f t="shared" si="38"/>
        <v>5594</v>
      </c>
      <c r="G789" s="164">
        <f t="shared" si="37"/>
        <v>4092</v>
      </c>
      <c r="H789" s="163">
        <v>78</v>
      </c>
    </row>
    <row r="790" spans="1:8" x14ac:dyDescent="0.2">
      <c r="A790" s="181">
        <v>778</v>
      </c>
      <c r="B790" s="160"/>
      <c r="C790" s="199">
        <f t="shared" si="36"/>
        <v>75.040000000000006</v>
      </c>
      <c r="D790" s="195"/>
      <c r="E790" s="163">
        <v>25580</v>
      </c>
      <c r="F790" s="162">
        <f t="shared" si="38"/>
        <v>5592</v>
      </c>
      <c r="G790" s="164">
        <f t="shared" si="37"/>
        <v>4091</v>
      </c>
      <c r="H790" s="163">
        <v>78</v>
      </c>
    </row>
    <row r="791" spans="1:8" x14ac:dyDescent="0.2">
      <c r="A791" s="181">
        <v>779</v>
      </c>
      <c r="B791" s="160"/>
      <c r="C791" s="199">
        <f t="shared" si="36"/>
        <v>75.06</v>
      </c>
      <c r="D791" s="195"/>
      <c r="E791" s="163">
        <v>25580</v>
      </c>
      <c r="F791" s="162">
        <f t="shared" si="38"/>
        <v>5591</v>
      </c>
      <c r="G791" s="164">
        <f t="shared" si="37"/>
        <v>4090</v>
      </c>
      <c r="H791" s="163">
        <v>78</v>
      </c>
    </row>
    <row r="792" spans="1:8" x14ac:dyDescent="0.2">
      <c r="A792" s="181">
        <v>780</v>
      </c>
      <c r="B792" s="160"/>
      <c r="C792" s="199">
        <f t="shared" si="36"/>
        <v>75.08</v>
      </c>
      <c r="D792" s="195"/>
      <c r="E792" s="163">
        <v>25580</v>
      </c>
      <c r="F792" s="162">
        <f t="shared" si="38"/>
        <v>5589</v>
      </c>
      <c r="G792" s="164">
        <f t="shared" si="37"/>
        <v>4088</v>
      </c>
      <c r="H792" s="163">
        <v>78</v>
      </c>
    </row>
    <row r="793" spans="1:8" x14ac:dyDescent="0.2">
      <c r="A793" s="181">
        <v>781</v>
      </c>
      <c r="B793" s="160"/>
      <c r="C793" s="199">
        <f t="shared" si="36"/>
        <v>75.099999999999994</v>
      </c>
      <c r="D793" s="195"/>
      <c r="E793" s="163">
        <v>25580</v>
      </c>
      <c r="F793" s="162">
        <f t="shared" si="38"/>
        <v>5588</v>
      </c>
      <c r="G793" s="164">
        <f t="shared" si="37"/>
        <v>4087</v>
      </c>
      <c r="H793" s="163">
        <v>78</v>
      </c>
    </row>
    <row r="794" spans="1:8" x14ac:dyDescent="0.2">
      <c r="A794" s="181">
        <v>782</v>
      </c>
      <c r="B794" s="160"/>
      <c r="C794" s="199">
        <f t="shared" si="36"/>
        <v>75.12</v>
      </c>
      <c r="D794" s="195"/>
      <c r="E794" s="163">
        <v>25580</v>
      </c>
      <c r="F794" s="162">
        <f t="shared" si="38"/>
        <v>5586</v>
      </c>
      <c r="G794" s="164">
        <f t="shared" si="37"/>
        <v>4086</v>
      </c>
      <c r="H794" s="163">
        <v>78</v>
      </c>
    </row>
    <row r="795" spans="1:8" x14ac:dyDescent="0.2">
      <c r="A795" s="181">
        <v>783</v>
      </c>
      <c r="B795" s="160"/>
      <c r="C795" s="199">
        <f t="shared" si="36"/>
        <v>75.14</v>
      </c>
      <c r="D795" s="195"/>
      <c r="E795" s="163">
        <v>25580</v>
      </c>
      <c r="F795" s="162">
        <f t="shared" si="38"/>
        <v>5585</v>
      </c>
      <c r="G795" s="164">
        <f t="shared" si="37"/>
        <v>4085</v>
      </c>
      <c r="H795" s="163">
        <v>78</v>
      </c>
    </row>
    <row r="796" spans="1:8" x14ac:dyDescent="0.2">
      <c r="A796" s="181">
        <v>784</v>
      </c>
      <c r="B796" s="160"/>
      <c r="C796" s="199">
        <f t="shared" si="36"/>
        <v>75.16</v>
      </c>
      <c r="D796" s="195"/>
      <c r="E796" s="163">
        <v>25580</v>
      </c>
      <c r="F796" s="162">
        <f t="shared" si="38"/>
        <v>5583</v>
      </c>
      <c r="G796" s="164">
        <f t="shared" si="37"/>
        <v>4084</v>
      </c>
      <c r="H796" s="163">
        <v>78</v>
      </c>
    </row>
    <row r="797" spans="1:8" x14ac:dyDescent="0.2">
      <c r="A797" s="181">
        <v>785</v>
      </c>
      <c r="B797" s="160"/>
      <c r="C797" s="199">
        <f t="shared" si="36"/>
        <v>75.180000000000007</v>
      </c>
      <c r="D797" s="195"/>
      <c r="E797" s="163">
        <v>25580</v>
      </c>
      <c r="F797" s="162">
        <f t="shared" si="38"/>
        <v>5582</v>
      </c>
      <c r="G797" s="164">
        <f t="shared" si="37"/>
        <v>4083</v>
      </c>
      <c r="H797" s="163">
        <v>78</v>
      </c>
    </row>
    <row r="798" spans="1:8" x14ac:dyDescent="0.2">
      <c r="A798" s="181">
        <v>786</v>
      </c>
      <c r="B798" s="160"/>
      <c r="C798" s="199">
        <f t="shared" si="36"/>
        <v>75.2</v>
      </c>
      <c r="D798" s="195"/>
      <c r="E798" s="163">
        <v>25580</v>
      </c>
      <c r="F798" s="162">
        <f t="shared" si="38"/>
        <v>5580</v>
      </c>
      <c r="G798" s="164">
        <f t="shared" si="37"/>
        <v>4082</v>
      </c>
      <c r="H798" s="163">
        <v>78</v>
      </c>
    </row>
    <row r="799" spans="1:8" x14ac:dyDescent="0.2">
      <c r="A799" s="181">
        <v>787</v>
      </c>
      <c r="B799" s="160"/>
      <c r="C799" s="199">
        <f t="shared" si="36"/>
        <v>75.22</v>
      </c>
      <c r="D799" s="195"/>
      <c r="E799" s="163">
        <v>25580</v>
      </c>
      <c r="F799" s="162">
        <f t="shared" si="38"/>
        <v>5579</v>
      </c>
      <c r="G799" s="164">
        <f t="shared" si="37"/>
        <v>4081</v>
      </c>
      <c r="H799" s="163">
        <v>78</v>
      </c>
    </row>
    <row r="800" spans="1:8" x14ac:dyDescent="0.2">
      <c r="A800" s="181">
        <v>788</v>
      </c>
      <c r="B800" s="160"/>
      <c r="C800" s="199">
        <f t="shared" si="36"/>
        <v>75.239999999999995</v>
      </c>
      <c r="D800" s="195"/>
      <c r="E800" s="163">
        <v>25580</v>
      </c>
      <c r="F800" s="162">
        <f t="shared" si="38"/>
        <v>5577</v>
      </c>
      <c r="G800" s="164">
        <f t="shared" si="37"/>
        <v>4080</v>
      </c>
      <c r="H800" s="163">
        <v>78</v>
      </c>
    </row>
    <row r="801" spans="1:8" x14ac:dyDescent="0.2">
      <c r="A801" s="181">
        <v>789</v>
      </c>
      <c r="B801" s="160"/>
      <c r="C801" s="199">
        <f t="shared" si="36"/>
        <v>75.260000000000005</v>
      </c>
      <c r="D801" s="195"/>
      <c r="E801" s="163">
        <v>25580</v>
      </c>
      <c r="F801" s="162">
        <f t="shared" si="38"/>
        <v>5576</v>
      </c>
      <c r="G801" s="164">
        <f t="shared" si="37"/>
        <v>4079</v>
      </c>
      <c r="H801" s="163">
        <v>78</v>
      </c>
    </row>
    <row r="802" spans="1:8" x14ac:dyDescent="0.2">
      <c r="A802" s="181">
        <v>790</v>
      </c>
      <c r="B802" s="160"/>
      <c r="C802" s="199">
        <f t="shared" si="36"/>
        <v>75.290000000000006</v>
      </c>
      <c r="D802" s="195"/>
      <c r="E802" s="163">
        <v>25580</v>
      </c>
      <c r="F802" s="162">
        <f t="shared" si="38"/>
        <v>5574</v>
      </c>
      <c r="G802" s="164">
        <f t="shared" si="37"/>
        <v>4077</v>
      </c>
      <c r="H802" s="163">
        <v>78</v>
      </c>
    </row>
    <row r="803" spans="1:8" x14ac:dyDescent="0.2">
      <c r="A803" s="181">
        <v>791</v>
      </c>
      <c r="B803" s="160"/>
      <c r="C803" s="199">
        <f t="shared" ref="C803:C866" si="39">ROUND(10.899*LN(A803)+A803/150-2.7,2)</f>
        <v>75.31</v>
      </c>
      <c r="D803" s="195"/>
      <c r="E803" s="163">
        <v>25580</v>
      </c>
      <c r="F803" s="162">
        <f t="shared" si="38"/>
        <v>5572</v>
      </c>
      <c r="G803" s="164">
        <f t="shared" si="37"/>
        <v>4076</v>
      </c>
      <c r="H803" s="163">
        <v>78</v>
      </c>
    </row>
    <row r="804" spans="1:8" x14ac:dyDescent="0.2">
      <c r="A804" s="181">
        <v>792</v>
      </c>
      <c r="B804" s="160"/>
      <c r="C804" s="199">
        <f t="shared" si="39"/>
        <v>75.33</v>
      </c>
      <c r="D804" s="195"/>
      <c r="E804" s="163">
        <v>25580</v>
      </c>
      <c r="F804" s="162">
        <f t="shared" si="38"/>
        <v>5571</v>
      </c>
      <c r="G804" s="164">
        <f t="shared" si="37"/>
        <v>4075</v>
      </c>
      <c r="H804" s="163">
        <v>78</v>
      </c>
    </row>
    <row r="805" spans="1:8" x14ac:dyDescent="0.2">
      <c r="A805" s="181">
        <v>793</v>
      </c>
      <c r="B805" s="160"/>
      <c r="C805" s="199">
        <f t="shared" si="39"/>
        <v>75.349999999999994</v>
      </c>
      <c r="D805" s="195"/>
      <c r="E805" s="163">
        <v>25580</v>
      </c>
      <c r="F805" s="162">
        <f t="shared" si="38"/>
        <v>5569</v>
      </c>
      <c r="G805" s="164">
        <f t="shared" si="37"/>
        <v>4074</v>
      </c>
      <c r="H805" s="163">
        <v>78</v>
      </c>
    </row>
    <row r="806" spans="1:8" x14ac:dyDescent="0.2">
      <c r="A806" s="181">
        <v>794</v>
      </c>
      <c r="B806" s="160"/>
      <c r="C806" s="199">
        <f t="shared" si="39"/>
        <v>75.37</v>
      </c>
      <c r="D806" s="195"/>
      <c r="E806" s="163">
        <v>25580</v>
      </c>
      <c r="F806" s="162">
        <f t="shared" si="38"/>
        <v>5568</v>
      </c>
      <c r="G806" s="164">
        <f t="shared" si="37"/>
        <v>4073</v>
      </c>
      <c r="H806" s="163">
        <v>78</v>
      </c>
    </row>
    <row r="807" spans="1:8" x14ac:dyDescent="0.2">
      <c r="A807" s="181">
        <v>795</v>
      </c>
      <c r="B807" s="160"/>
      <c r="C807" s="199">
        <f t="shared" si="39"/>
        <v>75.39</v>
      </c>
      <c r="D807" s="195"/>
      <c r="E807" s="163">
        <v>25580</v>
      </c>
      <c r="F807" s="162">
        <f t="shared" si="38"/>
        <v>5567</v>
      </c>
      <c r="G807" s="164">
        <f t="shared" si="37"/>
        <v>4072</v>
      </c>
      <c r="H807" s="163">
        <v>78</v>
      </c>
    </row>
    <row r="808" spans="1:8" x14ac:dyDescent="0.2">
      <c r="A808" s="181">
        <v>796</v>
      </c>
      <c r="B808" s="160"/>
      <c r="C808" s="199">
        <f t="shared" si="39"/>
        <v>75.41</v>
      </c>
      <c r="D808" s="195"/>
      <c r="E808" s="163">
        <v>25580</v>
      </c>
      <c r="F808" s="162">
        <f t="shared" si="38"/>
        <v>5565</v>
      </c>
      <c r="G808" s="164">
        <f t="shared" si="37"/>
        <v>4071</v>
      </c>
      <c r="H808" s="163">
        <v>78</v>
      </c>
    </row>
    <row r="809" spans="1:8" x14ac:dyDescent="0.2">
      <c r="A809" s="181">
        <v>797</v>
      </c>
      <c r="B809" s="160"/>
      <c r="C809" s="199">
        <f t="shared" si="39"/>
        <v>75.430000000000007</v>
      </c>
      <c r="D809" s="195"/>
      <c r="E809" s="163">
        <v>25580</v>
      </c>
      <c r="F809" s="162">
        <f t="shared" si="38"/>
        <v>5564</v>
      </c>
      <c r="G809" s="164">
        <f t="shared" si="37"/>
        <v>4069</v>
      </c>
      <c r="H809" s="163">
        <v>78</v>
      </c>
    </row>
    <row r="810" spans="1:8" x14ac:dyDescent="0.2">
      <c r="A810" s="181">
        <v>798</v>
      </c>
      <c r="B810" s="160"/>
      <c r="C810" s="199">
        <f t="shared" si="39"/>
        <v>75.45</v>
      </c>
      <c r="D810" s="195"/>
      <c r="E810" s="163">
        <v>25580</v>
      </c>
      <c r="F810" s="162">
        <f t="shared" si="38"/>
        <v>5562</v>
      </c>
      <c r="G810" s="164">
        <f t="shared" si="37"/>
        <v>4068</v>
      </c>
      <c r="H810" s="163">
        <v>78</v>
      </c>
    </row>
    <row r="811" spans="1:8" x14ac:dyDescent="0.2">
      <c r="A811" s="181">
        <v>799</v>
      </c>
      <c r="B811" s="160"/>
      <c r="C811" s="199">
        <f t="shared" si="39"/>
        <v>75.47</v>
      </c>
      <c r="D811" s="195"/>
      <c r="E811" s="163">
        <v>25580</v>
      </c>
      <c r="F811" s="162">
        <f t="shared" si="38"/>
        <v>5561</v>
      </c>
      <c r="G811" s="164">
        <f t="shared" si="37"/>
        <v>4067</v>
      </c>
      <c r="H811" s="163">
        <v>78</v>
      </c>
    </row>
    <row r="812" spans="1:8" x14ac:dyDescent="0.2">
      <c r="A812" s="181">
        <v>800</v>
      </c>
      <c r="B812" s="160"/>
      <c r="C812" s="199">
        <f t="shared" si="39"/>
        <v>75.489999999999995</v>
      </c>
      <c r="D812" s="195"/>
      <c r="E812" s="163">
        <v>25580</v>
      </c>
      <c r="F812" s="162">
        <f t="shared" si="38"/>
        <v>5559</v>
      </c>
      <c r="G812" s="164">
        <f t="shared" si="37"/>
        <v>4066</v>
      </c>
      <c r="H812" s="163">
        <v>78</v>
      </c>
    </row>
    <row r="813" spans="1:8" x14ac:dyDescent="0.2">
      <c r="A813" s="181">
        <v>801</v>
      </c>
      <c r="B813" s="160"/>
      <c r="C813" s="199">
        <f t="shared" si="39"/>
        <v>75.510000000000005</v>
      </c>
      <c r="D813" s="195"/>
      <c r="E813" s="163">
        <v>25580</v>
      </c>
      <c r="F813" s="162">
        <f t="shared" si="38"/>
        <v>5558</v>
      </c>
      <c r="G813" s="164">
        <f t="shared" si="37"/>
        <v>4065</v>
      </c>
      <c r="H813" s="163">
        <v>78</v>
      </c>
    </row>
    <row r="814" spans="1:8" x14ac:dyDescent="0.2">
      <c r="A814" s="181">
        <v>802</v>
      </c>
      <c r="B814" s="160"/>
      <c r="C814" s="199">
        <f t="shared" si="39"/>
        <v>75.53</v>
      </c>
      <c r="D814" s="195"/>
      <c r="E814" s="163">
        <v>25580</v>
      </c>
      <c r="F814" s="162">
        <f t="shared" si="38"/>
        <v>5556</v>
      </c>
      <c r="G814" s="164">
        <f t="shared" si="37"/>
        <v>4064</v>
      </c>
      <c r="H814" s="163">
        <v>78</v>
      </c>
    </row>
    <row r="815" spans="1:8" x14ac:dyDescent="0.2">
      <c r="A815" s="181">
        <v>803</v>
      </c>
      <c r="B815" s="160"/>
      <c r="C815" s="199">
        <f t="shared" si="39"/>
        <v>75.55</v>
      </c>
      <c r="D815" s="195"/>
      <c r="E815" s="163">
        <v>25580</v>
      </c>
      <c r="F815" s="162">
        <f t="shared" si="38"/>
        <v>5555</v>
      </c>
      <c r="G815" s="164">
        <f t="shared" si="37"/>
        <v>4063</v>
      </c>
      <c r="H815" s="163">
        <v>78</v>
      </c>
    </row>
    <row r="816" spans="1:8" x14ac:dyDescent="0.2">
      <c r="A816" s="181">
        <v>804</v>
      </c>
      <c r="B816" s="160"/>
      <c r="C816" s="199">
        <f t="shared" si="39"/>
        <v>75.569999999999993</v>
      </c>
      <c r="D816" s="195"/>
      <c r="E816" s="163">
        <v>25580</v>
      </c>
      <c r="F816" s="162">
        <f t="shared" si="38"/>
        <v>5553</v>
      </c>
      <c r="G816" s="164">
        <f t="shared" si="37"/>
        <v>4062</v>
      </c>
      <c r="H816" s="163">
        <v>78</v>
      </c>
    </row>
    <row r="817" spans="1:8" x14ac:dyDescent="0.2">
      <c r="A817" s="181">
        <v>805</v>
      </c>
      <c r="B817" s="160"/>
      <c r="C817" s="199">
        <f t="shared" si="39"/>
        <v>75.59</v>
      </c>
      <c r="D817" s="195"/>
      <c r="E817" s="163">
        <v>25580</v>
      </c>
      <c r="F817" s="162">
        <f t="shared" si="38"/>
        <v>5552</v>
      </c>
      <c r="G817" s="164">
        <f t="shared" si="37"/>
        <v>4061</v>
      </c>
      <c r="H817" s="163">
        <v>78</v>
      </c>
    </row>
    <row r="818" spans="1:8" x14ac:dyDescent="0.2">
      <c r="A818" s="181">
        <v>806</v>
      </c>
      <c r="B818" s="160"/>
      <c r="C818" s="199">
        <f t="shared" si="39"/>
        <v>75.61</v>
      </c>
      <c r="D818" s="195"/>
      <c r="E818" s="163">
        <v>25580</v>
      </c>
      <c r="F818" s="162">
        <f t="shared" si="38"/>
        <v>5551</v>
      </c>
      <c r="G818" s="164">
        <f t="shared" si="37"/>
        <v>4060</v>
      </c>
      <c r="H818" s="163">
        <v>78</v>
      </c>
    </row>
    <row r="819" spans="1:8" x14ac:dyDescent="0.2">
      <c r="A819" s="181">
        <v>807</v>
      </c>
      <c r="B819" s="160"/>
      <c r="C819" s="199">
        <f t="shared" si="39"/>
        <v>75.63</v>
      </c>
      <c r="D819" s="195"/>
      <c r="E819" s="163">
        <v>25580</v>
      </c>
      <c r="F819" s="162">
        <f t="shared" si="38"/>
        <v>5549</v>
      </c>
      <c r="G819" s="164">
        <f t="shared" si="37"/>
        <v>4059</v>
      </c>
      <c r="H819" s="163">
        <v>78</v>
      </c>
    </row>
    <row r="820" spans="1:8" x14ac:dyDescent="0.2">
      <c r="A820" s="181">
        <v>808</v>
      </c>
      <c r="B820" s="160"/>
      <c r="C820" s="199">
        <f t="shared" si="39"/>
        <v>75.650000000000006</v>
      </c>
      <c r="D820" s="195"/>
      <c r="E820" s="163">
        <v>25580</v>
      </c>
      <c r="F820" s="162">
        <f t="shared" si="38"/>
        <v>5548</v>
      </c>
      <c r="G820" s="164">
        <f t="shared" si="37"/>
        <v>4058</v>
      </c>
      <c r="H820" s="163">
        <v>78</v>
      </c>
    </row>
    <row r="821" spans="1:8" x14ac:dyDescent="0.2">
      <c r="A821" s="181">
        <v>809</v>
      </c>
      <c r="B821" s="160"/>
      <c r="C821" s="199">
        <f t="shared" si="39"/>
        <v>75.67</v>
      </c>
      <c r="D821" s="195"/>
      <c r="E821" s="163">
        <v>25580</v>
      </c>
      <c r="F821" s="162">
        <f t="shared" si="38"/>
        <v>5546</v>
      </c>
      <c r="G821" s="164">
        <f t="shared" si="37"/>
        <v>4057</v>
      </c>
      <c r="H821" s="163">
        <v>78</v>
      </c>
    </row>
    <row r="822" spans="1:8" x14ac:dyDescent="0.2">
      <c r="A822" s="181">
        <v>810</v>
      </c>
      <c r="B822" s="160"/>
      <c r="C822" s="199">
        <f t="shared" si="39"/>
        <v>75.69</v>
      </c>
      <c r="D822" s="195"/>
      <c r="E822" s="163">
        <v>25580</v>
      </c>
      <c r="F822" s="162">
        <f t="shared" si="38"/>
        <v>5545</v>
      </c>
      <c r="G822" s="164">
        <f t="shared" si="37"/>
        <v>4055</v>
      </c>
      <c r="H822" s="163">
        <v>78</v>
      </c>
    </row>
    <row r="823" spans="1:8" x14ac:dyDescent="0.2">
      <c r="A823" s="181">
        <v>811</v>
      </c>
      <c r="B823" s="160"/>
      <c r="C823" s="199">
        <f t="shared" si="39"/>
        <v>75.709999999999994</v>
      </c>
      <c r="D823" s="195"/>
      <c r="E823" s="163">
        <v>25580</v>
      </c>
      <c r="F823" s="162">
        <f t="shared" si="38"/>
        <v>5543</v>
      </c>
      <c r="G823" s="164">
        <f t="shared" si="37"/>
        <v>4054</v>
      </c>
      <c r="H823" s="163">
        <v>78</v>
      </c>
    </row>
    <row r="824" spans="1:8" x14ac:dyDescent="0.2">
      <c r="A824" s="181">
        <v>812</v>
      </c>
      <c r="B824" s="160"/>
      <c r="C824" s="199">
        <f t="shared" si="39"/>
        <v>75.73</v>
      </c>
      <c r="D824" s="195"/>
      <c r="E824" s="163">
        <v>25580</v>
      </c>
      <c r="F824" s="162">
        <f t="shared" si="38"/>
        <v>5542</v>
      </c>
      <c r="G824" s="164">
        <f t="shared" si="37"/>
        <v>4053</v>
      </c>
      <c r="H824" s="163">
        <v>78</v>
      </c>
    </row>
    <row r="825" spans="1:8" x14ac:dyDescent="0.2">
      <c r="A825" s="181">
        <v>813</v>
      </c>
      <c r="B825" s="160"/>
      <c r="C825" s="199">
        <f t="shared" si="39"/>
        <v>75.75</v>
      </c>
      <c r="D825" s="195"/>
      <c r="E825" s="163">
        <v>25580</v>
      </c>
      <c r="F825" s="162">
        <f t="shared" si="38"/>
        <v>5540</v>
      </c>
      <c r="G825" s="164">
        <f t="shared" si="37"/>
        <v>4052</v>
      </c>
      <c r="H825" s="163">
        <v>78</v>
      </c>
    </row>
    <row r="826" spans="1:8" x14ac:dyDescent="0.2">
      <c r="A826" s="181">
        <v>814</v>
      </c>
      <c r="B826" s="160"/>
      <c r="C826" s="199">
        <f t="shared" si="39"/>
        <v>75.77</v>
      </c>
      <c r="D826" s="195"/>
      <c r="E826" s="163">
        <v>25580</v>
      </c>
      <c r="F826" s="162">
        <f t="shared" si="38"/>
        <v>5539</v>
      </c>
      <c r="G826" s="164">
        <f t="shared" si="37"/>
        <v>4051</v>
      </c>
      <c r="H826" s="163">
        <v>78</v>
      </c>
    </row>
    <row r="827" spans="1:8" x14ac:dyDescent="0.2">
      <c r="A827" s="181">
        <v>815</v>
      </c>
      <c r="B827" s="160"/>
      <c r="C827" s="199">
        <f t="shared" si="39"/>
        <v>75.790000000000006</v>
      </c>
      <c r="D827" s="195"/>
      <c r="E827" s="163">
        <v>25580</v>
      </c>
      <c r="F827" s="162">
        <f t="shared" si="38"/>
        <v>5538</v>
      </c>
      <c r="G827" s="164">
        <f t="shared" si="37"/>
        <v>4050</v>
      </c>
      <c r="H827" s="163">
        <v>78</v>
      </c>
    </row>
    <row r="828" spans="1:8" x14ac:dyDescent="0.2">
      <c r="A828" s="181">
        <v>816</v>
      </c>
      <c r="B828" s="160"/>
      <c r="C828" s="199">
        <f t="shared" si="39"/>
        <v>75.81</v>
      </c>
      <c r="D828" s="195"/>
      <c r="E828" s="163">
        <v>25580</v>
      </c>
      <c r="F828" s="162">
        <f t="shared" si="38"/>
        <v>5536</v>
      </c>
      <c r="G828" s="164">
        <f t="shared" si="37"/>
        <v>4049</v>
      </c>
      <c r="H828" s="163">
        <v>78</v>
      </c>
    </row>
    <row r="829" spans="1:8" x14ac:dyDescent="0.2">
      <c r="A829" s="181">
        <v>817</v>
      </c>
      <c r="B829" s="160"/>
      <c r="C829" s="199">
        <f t="shared" si="39"/>
        <v>75.83</v>
      </c>
      <c r="D829" s="195"/>
      <c r="E829" s="163">
        <v>25580</v>
      </c>
      <c r="F829" s="162">
        <f t="shared" si="38"/>
        <v>5535</v>
      </c>
      <c r="G829" s="164">
        <f t="shared" si="37"/>
        <v>4048</v>
      </c>
      <c r="H829" s="163">
        <v>78</v>
      </c>
    </row>
    <row r="830" spans="1:8" x14ac:dyDescent="0.2">
      <c r="A830" s="181">
        <v>818</v>
      </c>
      <c r="B830" s="160"/>
      <c r="C830" s="199">
        <f t="shared" si="39"/>
        <v>75.849999999999994</v>
      </c>
      <c r="D830" s="195"/>
      <c r="E830" s="163">
        <v>25580</v>
      </c>
      <c r="F830" s="162">
        <f t="shared" si="38"/>
        <v>5533</v>
      </c>
      <c r="G830" s="164">
        <f t="shared" si="37"/>
        <v>4047</v>
      </c>
      <c r="H830" s="163">
        <v>78</v>
      </c>
    </row>
    <row r="831" spans="1:8" x14ac:dyDescent="0.2">
      <c r="A831" s="181">
        <v>819</v>
      </c>
      <c r="B831" s="160"/>
      <c r="C831" s="199">
        <f t="shared" si="39"/>
        <v>75.87</v>
      </c>
      <c r="D831" s="195"/>
      <c r="E831" s="163">
        <v>25580</v>
      </c>
      <c r="F831" s="162">
        <f t="shared" si="38"/>
        <v>5532</v>
      </c>
      <c r="G831" s="164">
        <f t="shared" si="37"/>
        <v>4046</v>
      </c>
      <c r="H831" s="163">
        <v>78</v>
      </c>
    </row>
    <row r="832" spans="1:8" x14ac:dyDescent="0.2">
      <c r="A832" s="181">
        <v>820</v>
      </c>
      <c r="B832" s="160"/>
      <c r="C832" s="199">
        <f t="shared" si="39"/>
        <v>75.89</v>
      </c>
      <c r="D832" s="195"/>
      <c r="E832" s="163">
        <v>25580</v>
      </c>
      <c r="F832" s="162">
        <f t="shared" si="38"/>
        <v>5530</v>
      </c>
      <c r="G832" s="164">
        <f t="shared" si="37"/>
        <v>4045</v>
      </c>
      <c r="H832" s="163">
        <v>78</v>
      </c>
    </row>
    <row r="833" spans="1:8" x14ac:dyDescent="0.2">
      <c r="A833" s="181">
        <v>821</v>
      </c>
      <c r="B833" s="160"/>
      <c r="C833" s="199">
        <f t="shared" si="39"/>
        <v>75.91</v>
      </c>
      <c r="D833" s="195"/>
      <c r="E833" s="163">
        <v>25580</v>
      </c>
      <c r="F833" s="162">
        <f t="shared" si="38"/>
        <v>5529</v>
      </c>
      <c r="G833" s="164">
        <f t="shared" si="37"/>
        <v>4044</v>
      </c>
      <c r="H833" s="163">
        <v>78</v>
      </c>
    </row>
    <row r="834" spans="1:8" x14ac:dyDescent="0.2">
      <c r="A834" s="181">
        <v>822</v>
      </c>
      <c r="B834" s="160"/>
      <c r="C834" s="199">
        <f t="shared" si="39"/>
        <v>75.930000000000007</v>
      </c>
      <c r="D834" s="195"/>
      <c r="E834" s="163">
        <v>25580</v>
      </c>
      <c r="F834" s="162">
        <f t="shared" si="38"/>
        <v>5528</v>
      </c>
      <c r="G834" s="164">
        <f t="shared" si="37"/>
        <v>4043</v>
      </c>
      <c r="H834" s="163">
        <v>78</v>
      </c>
    </row>
    <row r="835" spans="1:8" x14ac:dyDescent="0.2">
      <c r="A835" s="181">
        <v>823</v>
      </c>
      <c r="B835" s="160"/>
      <c r="C835" s="199">
        <f t="shared" si="39"/>
        <v>75.95</v>
      </c>
      <c r="D835" s="195"/>
      <c r="E835" s="163">
        <v>25580</v>
      </c>
      <c r="F835" s="162">
        <f t="shared" si="38"/>
        <v>5526</v>
      </c>
      <c r="G835" s="164">
        <f t="shared" si="37"/>
        <v>4042</v>
      </c>
      <c r="H835" s="163">
        <v>78</v>
      </c>
    </row>
    <row r="836" spans="1:8" x14ac:dyDescent="0.2">
      <c r="A836" s="181">
        <v>824</v>
      </c>
      <c r="B836" s="160"/>
      <c r="C836" s="199">
        <f t="shared" si="39"/>
        <v>75.97</v>
      </c>
      <c r="D836" s="195"/>
      <c r="E836" s="163">
        <v>25580</v>
      </c>
      <c r="F836" s="162">
        <f t="shared" si="38"/>
        <v>5525</v>
      </c>
      <c r="G836" s="164">
        <f t="shared" si="37"/>
        <v>4041</v>
      </c>
      <c r="H836" s="163">
        <v>78</v>
      </c>
    </row>
    <row r="837" spans="1:8" x14ac:dyDescent="0.2">
      <c r="A837" s="181">
        <v>825</v>
      </c>
      <c r="B837" s="160"/>
      <c r="C837" s="199">
        <f t="shared" si="39"/>
        <v>75.989999999999995</v>
      </c>
      <c r="D837" s="195"/>
      <c r="E837" s="163">
        <v>25580</v>
      </c>
      <c r="F837" s="162">
        <f t="shared" si="38"/>
        <v>5523</v>
      </c>
      <c r="G837" s="164">
        <f t="shared" si="37"/>
        <v>4039</v>
      </c>
      <c r="H837" s="163">
        <v>78</v>
      </c>
    </row>
    <row r="838" spans="1:8" x14ac:dyDescent="0.2">
      <c r="A838" s="181">
        <v>826</v>
      </c>
      <c r="B838" s="160"/>
      <c r="C838" s="199">
        <f t="shared" si="39"/>
        <v>76.010000000000005</v>
      </c>
      <c r="D838" s="195"/>
      <c r="E838" s="163">
        <v>25580</v>
      </c>
      <c r="F838" s="162">
        <f t="shared" si="38"/>
        <v>5522</v>
      </c>
      <c r="G838" s="164">
        <f t="shared" si="37"/>
        <v>4038</v>
      </c>
      <c r="H838" s="163">
        <v>78</v>
      </c>
    </row>
    <row r="839" spans="1:8" x14ac:dyDescent="0.2">
      <c r="A839" s="181">
        <v>827</v>
      </c>
      <c r="B839" s="160"/>
      <c r="C839" s="199">
        <f t="shared" si="39"/>
        <v>76.03</v>
      </c>
      <c r="D839" s="195"/>
      <c r="E839" s="163">
        <v>25580</v>
      </c>
      <c r="F839" s="162">
        <f t="shared" si="38"/>
        <v>5520</v>
      </c>
      <c r="G839" s="164">
        <f t="shared" si="37"/>
        <v>4037</v>
      </c>
      <c r="H839" s="163">
        <v>78</v>
      </c>
    </row>
    <row r="840" spans="1:8" x14ac:dyDescent="0.2">
      <c r="A840" s="181">
        <v>828</v>
      </c>
      <c r="B840" s="160"/>
      <c r="C840" s="199">
        <f t="shared" si="39"/>
        <v>76.05</v>
      </c>
      <c r="D840" s="195"/>
      <c r="E840" s="163">
        <v>25580</v>
      </c>
      <c r="F840" s="162">
        <f t="shared" si="38"/>
        <v>5519</v>
      </c>
      <c r="G840" s="164">
        <f t="shared" si="37"/>
        <v>4036</v>
      </c>
      <c r="H840" s="163">
        <v>78</v>
      </c>
    </row>
    <row r="841" spans="1:8" x14ac:dyDescent="0.2">
      <c r="A841" s="181">
        <v>829</v>
      </c>
      <c r="B841" s="160"/>
      <c r="C841" s="199">
        <f t="shared" si="39"/>
        <v>76.069999999999993</v>
      </c>
      <c r="D841" s="195"/>
      <c r="E841" s="163">
        <v>25580</v>
      </c>
      <c r="F841" s="162">
        <f t="shared" si="38"/>
        <v>5517</v>
      </c>
      <c r="G841" s="164">
        <f t="shared" si="37"/>
        <v>4035</v>
      </c>
      <c r="H841" s="163">
        <v>78</v>
      </c>
    </row>
    <row r="842" spans="1:8" x14ac:dyDescent="0.2">
      <c r="A842" s="181">
        <v>830</v>
      </c>
      <c r="B842" s="160"/>
      <c r="C842" s="199">
        <f t="shared" si="39"/>
        <v>76.09</v>
      </c>
      <c r="D842" s="195"/>
      <c r="E842" s="163">
        <v>25580</v>
      </c>
      <c r="F842" s="162">
        <f t="shared" si="38"/>
        <v>5516</v>
      </c>
      <c r="G842" s="164">
        <f t="shared" si="37"/>
        <v>4034</v>
      </c>
      <c r="H842" s="163">
        <v>78</v>
      </c>
    </row>
    <row r="843" spans="1:8" x14ac:dyDescent="0.2">
      <c r="A843" s="181">
        <v>831</v>
      </c>
      <c r="B843" s="160"/>
      <c r="C843" s="199">
        <f t="shared" si="39"/>
        <v>76.11</v>
      </c>
      <c r="D843" s="195"/>
      <c r="E843" s="163">
        <v>25580</v>
      </c>
      <c r="F843" s="162">
        <f t="shared" si="38"/>
        <v>5515</v>
      </c>
      <c r="G843" s="164">
        <f t="shared" si="37"/>
        <v>4033</v>
      </c>
      <c r="H843" s="163">
        <v>78</v>
      </c>
    </row>
    <row r="844" spans="1:8" x14ac:dyDescent="0.2">
      <c r="A844" s="181">
        <v>832</v>
      </c>
      <c r="B844" s="160"/>
      <c r="C844" s="199">
        <f t="shared" si="39"/>
        <v>76.13</v>
      </c>
      <c r="D844" s="195"/>
      <c r="E844" s="163">
        <v>25580</v>
      </c>
      <c r="F844" s="162">
        <f t="shared" si="38"/>
        <v>5513</v>
      </c>
      <c r="G844" s="164">
        <f t="shared" si="37"/>
        <v>4032</v>
      </c>
      <c r="H844" s="163">
        <v>78</v>
      </c>
    </row>
    <row r="845" spans="1:8" x14ac:dyDescent="0.2">
      <c r="A845" s="181">
        <v>833</v>
      </c>
      <c r="B845" s="160"/>
      <c r="C845" s="199">
        <f t="shared" si="39"/>
        <v>76.150000000000006</v>
      </c>
      <c r="D845" s="195"/>
      <c r="E845" s="163">
        <v>25580</v>
      </c>
      <c r="F845" s="162">
        <f t="shared" si="38"/>
        <v>5512</v>
      </c>
      <c r="G845" s="164">
        <f t="shared" ref="G845:G908" si="40">ROUND(12*(1/C845*E845),0)</f>
        <v>4031</v>
      </c>
      <c r="H845" s="163">
        <v>78</v>
      </c>
    </row>
    <row r="846" spans="1:8" x14ac:dyDescent="0.2">
      <c r="A846" s="181">
        <v>834</v>
      </c>
      <c r="B846" s="160"/>
      <c r="C846" s="199">
        <f t="shared" si="39"/>
        <v>76.17</v>
      </c>
      <c r="D846" s="195"/>
      <c r="E846" s="163">
        <v>25580</v>
      </c>
      <c r="F846" s="162">
        <f t="shared" si="38"/>
        <v>5510</v>
      </c>
      <c r="G846" s="164">
        <f t="shared" si="40"/>
        <v>4030</v>
      </c>
      <c r="H846" s="163">
        <v>78</v>
      </c>
    </row>
    <row r="847" spans="1:8" x14ac:dyDescent="0.2">
      <c r="A847" s="181">
        <v>835</v>
      </c>
      <c r="B847" s="160"/>
      <c r="C847" s="199">
        <f t="shared" si="39"/>
        <v>76.19</v>
      </c>
      <c r="D847" s="195"/>
      <c r="E847" s="163">
        <v>25580</v>
      </c>
      <c r="F847" s="162">
        <f t="shared" si="38"/>
        <v>5509</v>
      </c>
      <c r="G847" s="164">
        <f t="shared" si="40"/>
        <v>4029</v>
      </c>
      <c r="H847" s="163">
        <v>78</v>
      </c>
    </row>
    <row r="848" spans="1:8" x14ac:dyDescent="0.2">
      <c r="A848" s="181">
        <v>836</v>
      </c>
      <c r="B848" s="160"/>
      <c r="C848" s="199">
        <f t="shared" si="39"/>
        <v>76.209999999999994</v>
      </c>
      <c r="D848" s="195"/>
      <c r="E848" s="163">
        <v>25580</v>
      </c>
      <c r="F848" s="162">
        <f t="shared" ref="F848:F911" si="41">ROUND(12*1.348*(1/C848*E848)+H848,0)</f>
        <v>5507</v>
      </c>
      <c r="G848" s="164">
        <f t="shared" si="40"/>
        <v>4028</v>
      </c>
      <c r="H848" s="163">
        <v>78</v>
      </c>
    </row>
    <row r="849" spans="1:8" x14ac:dyDescent="0.2">
      <c r="A849" s="181">
        <v>837</v>
      </c>
      <c r="B849" s="160"/>
      <c r="C849" s="199">
        <f t="shared" si="39"/>
        <v>76.23</v>
      </c>
      <c r="D849" s="195"/>
      <c r="E849" s="163">
        <v>25580</v>
      </c>
      <c r="F849" s="162">
        <f t="shared" si="41"/>
        <v>5506</v>
      </c>
      <c r="G849" s="164">
        <f t="shared" si="40"/>
        <v>4027</v>
      </c>
      <c r="H849" s="163">
        <v>78</v>
      </c>
    </row>
    <row r="850" spans="1:8" x14ac:dyDescent="0.2">
      <c r="A850" s="181">
        <v>838</v>
      </c>
      <c r="B850" s="160"/>
      <c r="C850" s="199">
        <f t="shared" si="39"/>
        <v>76.25</v>
      </c>
      <c r="D850" s="195"/>
      <c r="E850" s="163">
        <v>25580</v>
      </c>
      <c r="F850" s="162">
        <f t="shared" si="41"/>
        <v>5505</v>
      </c>
      <c r="G850" s="164">
        <f t="shared" si="40"/>
        <v>4026</v>
      </c>
      <c r="H850" s="163">
        <v>78</v>
      </c>
    </row>
    <row r="851" spans="1:8" x14ac:dyDescent="0.2">
      <c r="A851" s="181">
        <v>839</v>
      </c>
      <c r="B851" s="160"/>
      <c r="C851" s="199">
        <f t="shared" si="39"/>
        <v>76.27</v>
      </c>
      <c r="D851" s="195"/>
      <c r="E851" s="163">
        <v>25580</v>
      </c>
      <c r="F851" s="162">
        <f t="shared" si="41"/>
        <v>5503</v>
      </c>
      <c r="G851" s="164">
        <f t="shared" si="40"/>
        <v>4025</v>
      </c>
      <c r="H851" s="163">
        <v>78</v>
      </c>
    </row>
    <row r="852" spans="1:8" x14ac:dyDescent="0.2">
      <c r="A852" s="181">
        <v>840</v>
      </c>
      <c r="B852" s="160"/>
      <c r="C852" s="199">
        <f t="shared" si="39"/>
        <v>76.290000000000006</v>
      </c>
      <c r="D852" s="195"/>
      <c r="E852" s="163">
        <v>25580</v>
      </c>
      <c r="F852" s="162">
        <f t="shared" si="41"/>
        <v>5502</v>
      </c>
      <c r="G852" s="164">
        <f t="shared" si="40"/>
        <v>4024</v>
      </c>
      <c r="H852" s="163">
        <v>78</v>
      </c>
    </row>
    <row r="853" spans="1:8" x14ac:dyDescent="0.2">
      <c r="A853" s="181">
        <v>841</v>
      </c>
      <c r="B853" s="160"/>
      <c r="C853" s="199">
        <f t="shared" si="39"/>
        <v>76.31</v>
      </c>
      <c r="D853" s="195"/>
      <c r="E853" s="163">
        <v>25580</v>
      </c>
      <c r="F853" s="162">
        <f t="shared" si="41"/>
        <v>5500</v>
      </c>
      <c r="G853" s="164">
        <f t="shared" si="40"/>
        <v>4023</v>
      </c>
      <c r="H853" s="163">
        <v>78</v>
      </c>
    </row>
    <row r="854" spans="1:8" x14ac:dyDescent="0.2">
      <c r="A854" s="181">
        <v>842</v>
      </c>
      <c r="B854" s="160"/>
      <c r="C854" s="199">
        <f t="shared" si="39"/>
        <v>76.33</v>
      </c>
      <c r="D854" s="195"/>
      <c r="E854" s="163">
        <v>25580</v>
      </c>
      <c r="F854" s="162">
        <f t="shared" si="41"/>
        <v>5499</v>
      </c>
      <c r="G854" s="164">
        <f t="shared" si="40"/>
        <v>4021</v>
      </c>
      <c r="H854" s="163">
        <v>78</v>
      </c>
    </row>
    <row r="855" spans="1:8" x14ac:dyDescent="0.2">
      <c r="A855" s="181">
        <v>843</v>
      </c>
      <c r="B855" s="160"/>
      <c r="C855" s="199">
        <f t="shared" si="39"/>
        <v>76.349999999999994</v>
      </c>
      <c r="D855" s="195"/>
      <c r="E855" s="163">
        <v>25580</v>
      </c>
      <c r="F855" s="162">
        <f t="shared" si="41"/>
        <v>5498</v>
      </c>
      <c r="G855" s="164">
        <f t="shared" si="40"/>
        <v>4020</v>
      </c>
      <c r="H855" s="163">
        <v>78</v>
      </c>
    </row>
    <row r="856" spans="1:8" x14ac:dyDescent="0.2">
      <c r="A856" s="181">
        <v>844</v>
      </c>
      <c r="B856" s="160"/>
      <c r="C856" s="199">
        <f t="shared" si="39"/>
        <v>76.37</v>
      </c>
      <c r="D856" s="195"/>
      <c r="E856" s="163">
        <v>25580</v>
      </c>
      <c r="F856" s="162">
        <f t="shared" si="41"/>
        <v>5496</v>
      </c>
      <c r="G856" s="164">
        <f t="shared" si="40"/>
        <v>4019</v>
      </c>
      <c r="H856" s="163">
        <v>78</v>
      </c>
    </row>
    <row r="857" spans="1:8" x14ac:dyDescent="0.2">
      <c r="A857" s="181">
        <v>845</v>
      </c>
      <c r="B857" s="160"/>
      <c r="C857" s="199">
        <f t="shared" si="39"/>
        <v>76.39</v>
      </c>
      <c r="D857" s="195"/>
      <c r="E857" s="163">
        <v>25580</v>
      </c>
      <c r="F857" s="162">
        <f t="shared" si="41"/>
        <v>5495</v>
      </c>
      <c r="G857" s="164">
        <f t="shared" si="40"/>
        <v>4018</v>
      </c>
      <c r="H857" s="163">
        <v>78</v>
      </c>
    </row>
    <row r="858" spans="1:8" x14ac:dyDescent="0.2">
      <c r="A858" s="181">
        <v>846</v>
      </c>
      <c r="B858" s="160"/>
      <c r="C858" s="199">
        <f t="shared" si="39"/>
        <v>76.400000000000006</v>
      </c>
      <c r="D858" s="195"/>
      <c r="E858" s="163">
        <v>25580</v>
      </c>
      <c r="F858" s="162">
        <f t="shared" si="41"/>
        <v>5494</v>
      </c>
      <c r="G858" s="164">
        <f t="shared" si="40"/>
        <v>4018</v>
      </c>
      <c r="H858" s="163">
        <v>78</v>
      </c>
    </row>
    <row r="859" spans="1:8" x14ac:dyDescent="0.2">
      <c r="A859" s="181">
        <v>847</v>
      </c>
      <c r="B859" s="160"/>
      <c r="C859" s="199">
        <f t="shared" si="39"/>
        <v>76.42</v>
      </c>
      <c r="D859" s="195"/>
      <c r="E859" s="163">
        <v>25580</v>
      </c>
      <c r="F859" s="162">
        <f t="shared" si="41"/>
        <v>5493</v>
      </c>
      <c r="G859" s="164">
        <f t="shared" si="40"/>
        <v>4017</v>
      </c>
      <c r="H859" s="163">
        <v>78</v>
      </c>
    </row>
    <row r="860" spans="1:8" x14ac:dyDescent="0.2">
      <c r="A860" s="181">
        <v>848</v>
      </c>
      <c r="B860" s="160"/>
      <c r="C860" s="199">
        <f t="shared" si="39"/>
        <v>76.44</v>
      </c>
      <c r="D860" s="195"/>
      <c r="E860" s="163">
        <v>25580</v>
      </c>
      <c r="F860" s="162">
        <f t="shared" si="41"/>
        <v>5491</v>
      </c>
      <c r="G860" s="164">
        <f t="shared" si="40"/>
        <v>4016</v>
      </c>
      <c r="H860" s="163">
        <v>78</v>
      </c>
    </row>
    <row r="861" spans="1:8" x14ac:dyDescent="0.2">
      <c r="A861" s="181">
        <v>849</v>
      </c>
      <c r="B861" s="160"/>
      <c r="C861" s="199">
        <f t="shared" si="39"/>
        <v>76.459999999999994</v>
      </c>
      <c r="D861" s="195"/>
      <c r="E861" s="163">
        <v>25580</v>
      </c>
      <c r="F861" s="162">
        <f t="shared" si="41"/>
        <v>5490</v>
      </c>
      <c r="G861" s="164">
        <f t="shared" si="40"/>
        <v>4015</v>
      </c>
      <c r="H861" s="163">
        <v>78</v>
      </c>
    </row>
    <row r="862" spans="1:8" x14ac:dyDescent="0.2">
      <c r="A862" s="181">
        <v>850</v>
      </c>
      <c r="B862" s="160"/>
      <c r="C862" s="199">
        <f t="shared" si="39"/>
        <v>76.48</v>
      </c>
      <c r="D862" s="195"/>
      <c r="E862" s="163">
        <v>25580</v>
      </c>
      <c r="F862" s="162">
        <f t="shared" si="41"/>
        <v>5488</v>
      </c>
      <c r="G862" s="164">
        <f t="shared" si="40"/>
        <v>4014</v>
      </c>
      <c r="H862" s="163">
        <v>78</v>
      </c>
    </row>
    <row r="863" spans="1:8" x14ac:dyDescent="0.2">
      <c r="A863" s="181">
        <v>851</v>
      </c>
      <c r="B863" s="160"/>
      <c r="C863" s="199">
        <f t="shared" si="39"/>
        <v>76.5</v>
      </c>
      <c r="D863" s="195"/>
      <c r="E863" s="163">
        <v>25580</v>
      </c>
      <c r="F863" s="162">
        <f t="shared" si="41"/>
        <v>5487</v>
      </c>
      <c r="G863" s="164">
        <f t="shared" si="40"/>
        <v>4013</v>
      </c>
      <c r="H863" s="163">
        <v>78</v>
      </c>
    </row>
    <row r="864" spans="1:8" x14ac:dyDescent="0.2">
      <c r="A864" s="181">
        <v>852</v>
      </c>
      <c r="B864" s="160"/>
      <c r="C864" s="199">
        <f t="shared" si="39"/>
        <v>76.52</v>
      </c>
      <c r="D864" s="195"/>
      <c r="E864" s="163">
        <v>25580</v>
      </c>
      <c r="F864" s="162">
        <f t="shared" si="41"/>
        <v>5486</v>
      </c>
      <c r="G864" s="164">
        <f t="shared" si="40"/>
        <v>4012</v>
      </c>
      <c r="H864" s="163">
        <v>78</v>
      </c>
    </row>
    <row r="865" spans="1:8" x14ac:dyDescent="0.2">
      <c r="A865" s="181">
        <v>853</v>
      </c>
      <c r="B865" s="160"/>
      <c r="C865" s="199">
        <f t="shared" si="39"/>
        <v>76.540000000000006</v>
      </c>
      <c r="D865" s="195"/>
      <c r="E865" s="163">
        <v>25580</v>
      </c>
      <c r="F865" s="162">
        <f t="shared" si="41"/>
        <v>5484</v>
      </c>
      <c r="G865" s="164">
        <f t="shared" si="40"/>
        <v>4010</v>
      </c>
      <c r="H865" s="163">
        <v>78</v>
      </c>
    </row>
    <row r="866" spans="1:8" x14ac:dyDescent="0.2">
      <c r="A866" s="181">
        <v>854</v>
      </c>
      <c r="B866" s="160"/>
      <c r="C866" s="199">
        <f t="shared" si="39"/>
        <v>76.56</v>
      </c>
      <c r="D866" s="195"/>
      <c r="E866" s="163">
        <v>25580</v>
      </c>
      <c r="F866" s="162">
        <f t="shared" si="41"/>
        <v>5483</v>
      </c>
      <c r="G866" s="164">
        <f t="shared" si="40"/>
        <v>4009</v>
      </c>
      <c r="H866" s="163">
        <v>78</v>
      </c>
    </row>
    <row r="867" spans="1:8" x14ac:dyDescent="0.2">
      <c r="A867" s="181">
        <v>855</v>
      </c>
      <c r="B867" s="160"/>
      <c r="C867" s="199">
        <f t="shared" ref="C867:C930" si="42">ROUND(10.899*LN(A867)+A867/150-2.7,2)</f>
        <v>76.58</v>
      </c>
      <c r="D867" s="195"/>
      <c r="E867" s="163">
        <v>25580</v>
      </c>
      <c r="F867" s="162">
        <f t="shared" si="41"/>
        <v>5481</v>
      </c>
      <c r="G867" s="164">
        <f t="shared" si="40"/>
        <v>4008</v>
      </c>
      <c r="H867" s="163">
        <v>78</v>
      </c>
    </row>
    <row r="868" spans="1:8" x14ac:dyDescent="0.2">
      <c r="A868" s="181">
        <v>856</v>
      </c>
      <c r="B868" s="160"/>
      <c r="C868" s="199">
        <f t="shared" si="42"/>
        <v>76.599999999999994</v>
      </c>
      <c r="D868" s="195"/>
      <c r="E868" s="163">
        <v>25580</v>
      </c>
      <c r="F868" s="162">
        <f t="shared" si="41"/>
        <v>5480</v>
      </c>
      <c r="G868" s="164">
        <f t="shared" si="40"/>
        <v>4007</v>
      </c>
      <c r="H868" s="163">
        <v>78</v>
      </c>
    </row>
    <row r="869" spans="1:8" x14ac:dyDescent="0.2">
      <c r="A869" s="181">
        <v>857</v>
      </c>
      <c r="B869" s="160"/>
      <c r="C869" s="199">
        <f t="shared" si="42"/>
        <v>76.62</v>
      </c>
      <c r="D869" s="195"/>
      <c r="E869" s="163">
        <v>25580</v>
      </c>
      <c r="F869" s="162">
        <f t="shared" si="41"/>
        <v>5478</v>
      </c>
      <c r="G869" s="164">
        <f t="shared" si="40"/>
        <v>4006</v>
      </c>
      <c r="H869" s="163">
        <v>78</v>
      </c>
    </row>
    <row r="870" spans="1:8" x14ac:dyDescent="0.2">
      <c r="A870" s="181">
        <v>858</v>
      </c>
      <c r="B870" s="160"/>
      <c r="C870" s="199">
        <f t="shared" si="42"/>
        <v>76.64</v>
      </c>
      <c r="D870" s="195"/>
      <c r="E870" s="163">
        <v>25580</v>
      </c>
      <c r="F870" s="162">
        <f t="shared" si="41"/>
        <v>5477</v>
      </c>
      <c r="G870" s="164">
        <f t="shared" si="40"/>
        <v>4005</v>
      </c>
      <c r="H870" s="163">
        <v>78</v>
      </c>
    </row>
    <row r="871" spans="1:8" x14ac:dyDescent="0.2">
      <c r="A871" s="181">
        <v>859</v>
      </c>
      <c r="B871" s="160"/>
      <c r="C871" s="199">
        <f t="shared" si="42"/>
        <v>76.66</v>
      </c>
      <c r="D871" s="195"/>
      <c r="E871" s="163">
        <v>25580</v>
      </c>
      <c r="F871" s="162">
        <f t="shared" si="41"/>
        <v>5476</v>
      </c>
      <c r="G871" s="164">
        <f t="shared" si="40"/>
        <v>4004</v>
      </c>
      <c r="H871" s="163">
        <v>78</v>
      </c>
    </row>
    <row r="872" spans="1:8" x14ac:dyDescent="0.2">
      <c r="A872" s="181">
        <v>860</v>
      </c>
      <c r="B872" s="160"/>
      <c r="C872" s="199">
        <f t="shared" si="42"/>
        <v>76.680000000000007</v>
      </c>
      <c r="D872" s="195"/>
      <c r="E872" s="163">
        <v>25580</v>
      </c>
      <c r="F872" s="162">
        <f t="shared" si="41"/>
        <v>5474</v>
      </c>
      <c r="G872" s="164">
        <f t="shared" si="40"/>
        <v>4003</v>
      </c>
      <c r="H872" s="163">
        <v>78</v>
      </c>
    </row>
    <row r="873" spans="1:8" x14ac:dyDescent="0.2">
      <c r="A873" s="181">
        <v>861</v>
      </c>
      <c r="B873" s="160"/>
      <c r="C873" s="199">
        <f t="shared" si="42"/>
        <v>76.7</v>
      </c>
      <c r="D873" s="195"/>
      <c r="E873" s="163">
        <v>25580</v>
      </c>
      <c r="F873" s="162">
        <f t="shared" si="41"/>
        <v>5473</v>
      </c>
      <c r="G873" s="164">
        <f t="shared" si="40"/>
        <v>4002</v>
      </c>
      <c r="H873" s="163">
        <v>78</v>
      </c>
    </row>
    <row r="874" spans="1:8" x14ac:dyDescent="0.2">
      <c r="A874" s="181">
        <v>862</v>
      </c>
      <c r="B874" s="160"/>
      <c r="C874" s="199">
        <f t="shared" si="42"/>
        <v>76.72</v>
      </c>
      <c r="D874" s="195"/>
      <c r="E874" s="163">
        <v>25580</v>
      </c>
      <c r="F874" s="162">
        <f t="shared" si="41"/>
        <v>5471</v>
      </c>
      <c r="G874" s="164">
        <f t="shared" si="40"/>
        <v>4001</v>
      </c>
      <c r="H874" s="163">
        <v>78</v>
      </c>
    </row>
    <row r="875" spans="1:8" x14ac:dyDescent="0.2">
      <c r="A875" s="181">
        <v>863</v>
      </c>
      <c r="B875" s="160"/>
      <c r="C875" s="199">
        <f t="shared" si="42"/>
        <v>76.739999999999995</v>
      </c>
      <c r="D875" s="195"/>
      <c r="E875" s="163">
        <v>25580</v>
      </c>
      <c r="F875" s="162">
        <f t="shared" si="41"/>
        <v>5470</v>
      </c>
      <c r="G875" s="164">
        <f t="shared" si="40"/>
        <v>4000</v>
      </c>
      <c r="H875" s="163">
        <v>78</v>
      </c>
    </row>
    <row r="876" spans="1:8" x14ac:dyDescent="0.2">
      <c r="A876" s="181">
        <v>864</v>
      </c>
      <c r="B876" s="160"/>
      <c r="C876" s="199">
        <f t="shared" si="42"/>
        <v>76.75</v>
      </c>
      <c r="D876" s="195"/>
      <c r="E876" s="163">
        <v>25580</v>
      </c>
      <c r="F876" s="162">
        <f t="shared" si="41"/>
        <v>5469</v>
      </c>
      <c r="G876" s="164">
        <f t="shared" si="40"/>
        <v>3999</v>
      </c>
      <c r="H876" s="163">
        <v>78</v>
      </c>
    </row>
    <row r="877" spans="1:8" x14ac:dyDescent="0.2">
      <c r="A877" s="181">
        <v>865</v>
      </c>
      <c r="B877" s="160"/>
      <c r="C877" s="199">
        <f t="shared" si="42"/>
        <v>76.77</v>
      </c>
      <c r="D877" s="195"/>
      <c r="E877" s="163">
        <v>25580</v>
      </c>
      <c r="F877" s="162">
        <f t="shared" si="41"/>
        <v>5468</v>
      </c>
      <c r="G877" s="164">
        <f t="shared" si="40"/>
        <v>3998</v>
      </c>
      <c r="H877" s="163">
        <v>78</v>
      </c>
    </row>
    <row r="878" spans="1:8" x14ac:dyDescent="0.2">
      <c r="A878" s="181">
        <v>866</v>
      </c>
      <c r="B878" s="160"/>
      <c r="C878" s="199">
        <f t="shared" si="42"/>
        <v>76.790000000000006</v>
      </c>
      <c r="D878" s="195"/>
      <c r="E878" s="163">
        <v>25580</v>
      </c>
      <c r="F878" s="162">
        <f t="shared" si="41"/>
        <v>5466</v>
      </c>
      <c r="G878" s="164">
        <f t="shared" si="40"/>
        <v>3997</v>
      </c>
      <c r="H878" s="163">
        <v>78</v>
      </c>
    </row>
    <row r="879" spans="1:8" x14ac:dyDescent="0.2">
      <c r="A879" s="181">
        <v>867</v>
      </c>
      <c r="B879" s="160"/>
      <c r="C879" s="199">
        <f t="shared" si="42"/>
        <v>76.81</v>
      </c>
      <c r="D879" s="195"/>
      <c r="E879" s="163">
        <v>25580</v>
      </c>
      <c r="F879" s="162">
        <f t="shared" si="41"/>
        <v>5465</v>
      </c>
      <c r="G879" s="164">
        <f t="shared" si="40"/>
        <v>3996</v>
      </c>
      <c r="H879" s="163">
        <v>78</v>
      </c>
    </row>
    <row r="880" spans="1:8" x14ac:dyDescent="0.2">
      <c r="A880" s="181">
        <v>868</v>
      </c>
      <c r="B880" s="160"/>
      <c r="C880" s="199">
        <f t="shared" si="42"/>
        <v>76.83</v>
      </c>
      <c r="D880" s="195"/>
      <c r="E880" s="163">
        <v>25580</v>
      </c>
      <c r="F880" s="162">
        <f t="shared" si="41"/>
        <v>5464</v>
      </c>
      <c r="G880" s="164">
        <f t="shared" si="40"/>
        <v>3995</v>
      </c>
      <c r="H880" s="163">
        <v>78</v>
      </c>
    </row>
    <row r="881" spans="1:8" x14ac:dyDescent="0.2">
      <c r="A881" s="181">
        <v>869</v>
      </c>
      <c r="B881" s="160"/>
      <c r="C881" s="199">
        <f t="shared" si="42"/>
        <v>76.849999999999994</v>
      </c>
      <c r="D881" s="195"/>
      <c r="E881" s="163">
        <v>25580</v>
      </c>
      <c r="F881" s="162">
        <f t="shared" si="41"/>
        <v>5462</v>
      </c>
      <c r="G881" s="164">
        <f t="shared" si="40"/>
        <v>3994</v>
      </c>
      <c r="H881" s="163">
        <v>78</v>
      </c>
    </row>
    <row r="882" spans="1:8" x14ac:dyDescent="0.2">
      <c r="A882" s="181">
        <v>870</v>
      </c>
      <c r="B882" s="160"/>
      <c r="C882" s="199">
        <f t="shared" si="42"/>
        <v>76.87</v>
      </c>
      <c r="D882" s="195"/>
      <c r="E882" s="163">
        <v>25580</v>
      </c>
      <c r="F882" s="162">
        <f t="shared" si="41"/>
        <v>5461</v>
      </c>
      <c r="G882" s="164">
        <f t="shared" si="40"/>
        <v>3993</v>
      </c>
      <c r="H882" s="163">
        <v>78</v>
      </c>
    </row>
    <row r="883" spans="1:8" x14ac:dyDescent="0.2">
      <c r="A883" s="181">
        <v>871</v>
      </c>
      <c r="B883" s="160"/>
      <c r="C883" s="199">
        <f t="shared" si="42"/>
        <v>76.89</v>
      </c>
      <c r="D883" s="195"/>
      <c r="E883" s="163">
        <v>25580</v>
      </c>
      <c r="F883" s="162">
        <f t="shared" si="41"/>
        <v>5459</v>
      </c>
      <c r="G883" s="164">
        <f t="shared" si="40"/>
        <v>3992</v>
      </c>
      <c r="H883" s="163">
        <v>78</v>
      </c>
    </row>
    <row r="884" spans="1:8" x14ac:dyDescent="0.2">
      <c r="A884" s="181">
        <v>872</v>
      </c>
      <c r="B884" s="160"/>
      <c r="C884" s="199">
        <f t="shared" si="42"/>
        <v>76.91</v>
      </c>
      <c r="D884" s="195"/>
      <c r="E884" s="163">
        <v>25580</v>
      </c>
      <c r="F884" s="162">
        <f t="shared" si="41"/>
        <v>5458</v>
      </c>
      <c r="G884" s="164">
        <f t="shared" si="40"/>
        <v>3991</v>
      </c>
      <c r="H884" s="163">
        <v>78</v>
      </c>
    </row>
    <row r="885" spans="1:8" x14ac:dyDescent="0.2">
      <c r="A885" s="181">
        <v>873</v>
      </c>
      <c r="B885" s="160"/>
      <c r="C885" s="199">
        <f t="shared" si="42"/>
        <v>76.930000000000007</v>
      </c>
      <c r="D885" s="195"/>
      <c r="E885" s="163">
        <v>25580</v>
      </c>
      <c r="F885" s="162">
        <f t="shared" si="41"/>
        <v>5457</v>
      </c>
      <c r="G885" s="164">
        <f t="shared" si="40"/>
        <v>3990</v>
      </c>
      <c r="H885" s="163">
        <v>78</v>
      </c>
    </row>
    <row r="886" spans="1:8" x14ac:dyDescent="0.2">
      <c r="A886" s="181">
        <v>874</v>
      </c>
      <c r="B886" s="160"/>
      <c r="C886" s="199">
        <f t="shared" si="42"/>
        <v>76.95</v>
      </c>
      <c r="D886" s="195"/>
      <c r="E886" s="163">
        <v>25580</v>
      </c>
      <c r="F886" s="162">
        <f t="shared" si="41"/>
        <v>5455</v>
      </c>
      <c r="G886" s="164">
        <f t="shared" si="40"/>
        <v>3989</v>
      </c>
      <c r="H886" s="163">
        <v>78</v>
      </c>
    </row>
    <row r="887" spans="1:8" x14ac:dyDescent="0.2">
      <c r="A887" s="181">
        <v>875</v>
      </c>
      <c r="B887" s="160"/>
      <c r="C887" s="199">
        <f t="shared" si="42"/>
        <v>76.97</v>
      </c>
      <c r="D887" s="195"/>
      <c r="E887" s="163">
        <v>25580</v>
      </c>
      <c r="F887" s="162">
        <f t="shared" si="41"/>
        <v>5454</v>
      </c>
      <c r="G887" s="164">
        <f t="shared" si="40"/>
        <v>3988</v>
      </c>
      <c r="H887" s="163">
        <v>78</v>
      </c>
    </row>
    <row r="888" spans="1:8" x14ac:dyDescent="0.2">
      <c r="A888" s="181">
        <v>876</v>
      </c>
      <c r="B888" s="160"/>
      <c r="C888" s="199">
        <f t="shared" si="42"/>
        <v>76.98</v>
      </c>
      <c r="D888" s="195"/>
      <c r="E888" s="163">
        <v>25580</v>
      </c>
      <c r="F888" s="162">
        <f t="shared" si="41"/>
        <v>5453</v>
      </c>
      <c r="G888" s="164">
        <f t="shared" si="40"/>
        <v>3988</v>
      </c>
      <c r="H888" s="163">
        <v>78</v>
      </c>
    </row>
    <row r="889" spans="1:8" x14ac:dyDescent="0.2">
      <c r="A889" s="181">
        <v>877</v>
      </c>
      <c r="B889" s="160"/>
      <c r="C889" s="199">
        <f t="shared" si="42"/>
        <v>77</v>
      </c>
      <c r="D889" s="195"/>
      <c r="E889" s="163">
        <v>25580</v>
      </c>
      <c r="F889" s="162">
        <f t="shared" si="41"/>
        <v>5452</v>
      </c>
      <c r="G889" s="164">
        <f t="shared" si="40"/>
        <v>3986</v>
      </c>
      <c r="H889" s="163">
        <v>78</v>
      </c>
    </row>
    <row r="890" spans="1:8" x14ac:dyDescent="0.2">
      <c r="A890" s="181">
        <v>878</v>
      </c>
      <c r="B890" s="160"/>
      <c r="C890" s="199">
        <f t="shared" si="42"/>
        <v>77.02</v>
      </c>
      <c r="D890" s="195"/>
      <c r="E890" s="163">
        <v>25580</v>
      </c>
      <c r="F890" s="162">
        <f t="shared" si="41"/>
        <v>5450</v>
      </c>
      <c r="G890" s="164">
        <f t="shared" si="40"/>
        <v>3985</v>
      </c>
      <c r="H890" s="163">
        <v>78</v>
      </c>
    </row>
    <row r="891" spans="1:8" x14ac:dyDescent="0.2">
      <c r="A891" s="181">
        <v>879</v>
      </c>
      <c r="B891" s="160"/>
      <c r="C891" s="199">
        <f t="shared" si="42"/>
        <v>77.040000000000006</v>
      </c>
      <c r="D891" s="195"/>
      <c r="E891" s="163">
        <v>25580</v>
      </c>
      <c r="F891" s="162">
        <f t="shared" si="41"/>
        <v>5449</v>
      </c>
      <c r="G891" s="164">
        <f t="shared" si="40"/>
        <v>3984</v>
      </c>
      <c r="H891" s="163">
        <v>78</v>
      </c>
    </row>
    <row r="892" spans="1:8" x14ac:dyDescent="0.2">
      <c r="A892" s="181">
        <v>880</v>
      </c>
      <c r="B892" s="160"/>
      <c r="C892" s="199">
        <f t="shared" si="42"/>
        <v>77.06</v>
      </c>
      <c r="D892" s="195"/>
      <c r="E892" s="163">
        <v>25580</v>
      </c>
      <c r="F892" s="162">
        <f t="shared" si="41"/>
        <v>5448</v>
      </c>
      <c r="G892" s="164">
        <f t="shared" si="40"/>
        <v>3983</v>
      </c>
      <c r="H892" s="163">
        <v>78</v>
      </c>
    </row>
    <row r="893" spans="1:8" x14ac:dyDescent="0.2">
      <c r="A893" s="181">
        <v>881</v>
      </c>
      <c r="B893" s="160"/>
      <c r="C893" s="199">
        <f t="shared" si="42"/>
        <v>77.08</v>
      </c>
      <c r="D893" s="195"/>
      <c r="E893" s="163">
        <v>25580</v>
      </c>
      <c r="F893" s="162">
        <f t="shared" si="41"/>
        <v>5446</v>
      </c>
      <c r="G893" s="164">
        <f t="shared" si="40"/>
        <v>3982</v>
      </c>
      <c r="H893" s="163">
        <v>78</v>
      </c>
    </row>
    <row r="894" spans="1:8" x14ac:dyDescent="0.2">
      <c r="A894" s="181">
        <v>882</v>
      </c>
      <c r="B894" s="160"/>
      <c r="C894" s="199">
        <f t="shared" si="42"/>
        <v>77.099999999999994</v>
      </c>
      <c r="D894" s="195"/>
      <c r="E894" s="163">
        <v>25580</v>
      </c>
      <c r="F894" s="162">
        <f t="shared" si="41"/>
        <v>5445</v>
      </c>
      <c r="G894" s="164">
        <f t="shared" si="40"/>
        <v>3981</v>
      </c>
      <c r="H894" s="163">
        <v>78</v>
      </c>
    </row>
    <row r="895" spans="1:8" x14ac:dyDescent="0.2">
      <c r="A895" s="181">
        <v>883</v>
      </c>
      <c r="B895" s="160"/>
      <c r="C895" s="199">
        <f t="shared" si="42"/>
        <v>77.12</v>
      </c>
      <c r="D895" s="195"/>
      <c r="E895" s="163">
        <v>25580</v>
      </c>
      <c r="F895" s="162">
        <f t="shared" si="41"/>
        <v>5443</v>
      </c>
      <c r="G895" s="164">
        <f t="shared" si="40"/>
        <v>3980</v>
      </c>
      <c r="H895" s="163">
        <v>78</v>
      </c>
    </row>
    <row r="896" spans="1:8" x14ac:dyDescent="0.2">
      <c r="A896" s="181">
        <v>884</v>
      </c>
      <c r="B896" s="160"/>
      <c r="C896" s="199">
        <f t="shared" si="42"/>
        <v>77.14</v>
      </c>
      <c r="D896" s="195"/>
      <c r="E896" s="163">
        <v>25580</v>
      </c>
      <c r="F896" s="162">
        <f t="shared" si="41"/>
        <v>5442</v>
      </c>
      <c r="G896" s="164">
        <f t="shared" si="40"/>
        <v>3979</v>
      </c>
      <c r="H896" s="163">
        <v>78</v>
      </c>
    </row>
    <row r="897" spans="1:8" x14ac:dyDescent="0.2">
      <c r="A897" s="181">
        <v>885</v>
      </c>
      <c r="B897" s="160"/>
      <c r="C897" s="199">
        <f t="shared" si="42"/>
        <v>77.16</v>
      </c>
      <c r="D897" s="195"/>
      <c r="E897" s="163">
        <v>25580</v>
      </c>
      <c r="F897" s="162">
        <f t="shared" si="41"/>
        <v>5441</v>
      </c>
      <c r="G897" s="164">
        <f t="shared" si="40"/>
        <v>3978</v>
      </c>
      <c r="H897" s="163">
        <v>78</v>
      </c>
    </row>
    <row r="898" spans="1:8" x14ac:dyDescent="0.2">
      <c r="A898" s="181">
        <v>886</v>
      </c>
      <c r="B898" s="160"/>
      <c r="C898" s="199">
        <f t="shared" si="42"/>
        <v>77.180000000000007</v>
      </c>
      <c r="D898" s="195"/>
      <c r="E898" s="163">
        <v>25580</v>
      </c>
      <c r="F898" s="162">
        <f t="shared" si="41"/>
        <v>5439</v>
      </c>
      <c r="G898" s="164">
        <f t="shared" si="40"/>
        <v>3977</v>
      </c>
      <c r="H898" s="163">
        <v>78</v>
      </c>
    </row>
    <row r="899" spans="1:8" x14ac:dyDescent="0.2">
      <c r="A899" s="181">
        <v>887</v>
      </c>
      <c r="B899" s="160"/>
      <c r="C899" s="199">
        <f t="shared" si="42"/>
        <v>77.19</v>
      </c>
      <c r="D899" s="195"/>
      <c r="E899" s="163">
        <v>25580</v>
      </c>
      <c r="F899" s="162">
        <f t="shared" si="41"/>
        <v>5439</v>
      </c>
      <c r="G899" s="164">
        <f t="shared" si="40"/>
        <v>3977</v>
      </c>
      <c r="H899" s="163">
        <v>78</v>
      </c>
    </row>
    <row r="900" spans="1:8" x14ac:dyDescent="0.2">
      <c r="A900" s="181">
        <v>888</v>
      </c>
      <c r="B900" s="160"/>
      <c r="C900" s="199">
        <f t="shared" si="42"/>
        <v>77.209999999999994</v>
      </c>
      <c r="D900" s="195"/>
      <c r="E900" s="163">
        <v>25580</v>
      </c>
      <c r="F900" s="162">
        <f t="shared" si="41"/>
        <v>5437</v>
      </c>
      <c r="G900" s="164">
        <f t="shared" si="40"/>
        <v>3976</v>
      </c>
      <c r="H900" s="163">
        <v>78</v>
      </c>
    </row>
    <row r="901" spans="1:8" x14ac:dyDescent="0.2">
      <c r="A901" s="181">
        <v>889</v>
      </c>
      <c r="B901" s="160"/>
      <c r="C901" s="199">
        <f t="shared" si="42"/>
        <v>77.23</v>
      </c>
      <c r="D901" s="195"/>
      <c r="E901" s="163">
        <v>25580</v>
      </c>
      <c r="F901" s="162">
        <f t="shared" si="41"/>
        <v>5436</v>
      </c>
      <c r="G901" s="164">
        <f t="shared" si="40"/>
        <v>3975</v>
      </c>
      <c r="H901" s="163">
        <v>78</v>
      </c>
    </row>
    <row r="902" spans="1:8" x14ac:dyDescent="0.2">
      <c r="A902" s="181">
        <v>890</v>
      </c>
      <c r="B902" s="160"/>
      <c r="C902" s="199">
        <f t="shared" si="42"/>
        <v>77.25</v>
      </c>
      <c r="D902" s="195"/>
      <c r="E902" s="163">
        <v>25580</v>
      </c>
      <c r="F902" s="162">
        <f t="shared" si="41"/>
        <v>5434</v>
      </c>
      <c r="G902" s="164">
        <f t="shared" si="40"/>
        <v>3974</v>
      </c>
      <c r="H902" s="163">
        <v>78</v>
      </c>
    </row>
    <row r="903" spans="1:8" x14ac:dyDescent="0.2">
      <c r="A903" s="181">
        <v>891</v>
      </c>
      <c r="B903" s="160"/>
      <c r="C903" s="199">
        <f t="shared" si="42"/>
        <v>77.27</v>
      </c>
      <c r="D903" s="195"/>
      <c r="E903" s="163">
        <v>25580</v>
      </c>
      <c r="F903" s="162">
        <f t="shared" si="41"/>
        <v>5433</v>
      </c>
      <c r="G903" s="164">
        <f t="shared" si="40"/>
        <v>3973</v>
      </c>
      <c r="H903" s="163">
        <v>78</v>
      </c>
    </row>
    <row r="904" spans="1:8" x14ac:dyDescent="0.2">
      <c r="A904" s="181">
        <v>892</v>
      </c>
      <c r="B904" s="160"/>
      <c r="C904" s="199">
        <f t="shared" si="42"/>
        <v>77.290000000000006</v>
      </c>
      <c r="D904" s="195"/>
      <c r="E904" s="163">
        <v>25580</v>
      </c>
      <c r="F904" s="162">
        <f t="shared" si="41"/>
        <v>5432</v>
      </c>
      <c r="G904" s="164">
        <f t="shared" si="40"/>
        <v>3972</v>
      </c>
      <c r="H904" s="163">
        <v>78</v>
      </c>
    </row>
    <row r="905" spans="1:8" x14ac:dyDescent="0.2">
      <c r="A905" s="181">
        <v>893</v>
      </c>
      <c r="B905" s="160"/>
      <c r="C905" s="199">
        <f t="shared" si="42"/>
        <v>77.31</v>
      </c>
      <c r="D905" s="195"/>
      <c r="E905" s="163">
        <v>25580</v>
      </c>
      <c r="F905" s="162">
        <f t="shared" si="41"/>
        <v>5430</v>
      </c>
      <c r="G905" s="164">
        <f t="shared" si="40"/>
        <v>3971</v>
      </c>
      <c r="H905" s="163">
        <v>78</v>
      </c>
    </row>
    <row r="906" spans="1:8" x14ac:dyDescent="0.2">
      <c r="A906" s="181">
        <v>894</v>
      </c>
      <c r="B906" s="160"/>
      <c r="C906" s="199">
        <f t="shared" si="42"/>
        <v>77.33</v>
      </c>
      <c r="D906" s="195"/>
      <c r="E906" s="163">
        <v>25580</v>
      </c>
      <c r="F906" s="162">
        <f t="shared" si="41"/>
        <v>5429</v>
      </c>
      <c r="G906" s="164">
        <f t="shared" si="40"/>
        <v>3969</v>
      </c>
      <c r="H906" s="163">
        <v>78</v>
      </c>
    </row>
    <row r="907" spans="1:8" x14ac:dyDescent="0.2">
      <c r="A907" s="181">
        <v>895</v>
      </c>
      <c r="B907" s="160"/>
      <c r="C907" s="199">
        <f t="shared" si="42"/>
        <v>77.349999999999994</v>
      </c>
      <c r="D907" s="195"/>
      <c r="E907" s="163">
        <v>25580</v>
      </c>
      <c r="F907" s="162">
        <f t="shared" si="41"/>
        <v>5427</v>
      </c>
      <c r="G907" s="164">
        <f t="shared" si="40"/>
        <v>3968</v>
      </c>
      <c r="H907" s="163">
        <v>78</v>
      </c>
    </row>
    <row r="908" spans="1:8" x14ac:dyDescent="0.2">
      <c r="A908" s="181">
        <v>896</v>
      </c>
      <c r="B908" s="160"/>
      <c r="C908" s="199">
        <f t="shared" si="42"/>
        <v>77.36</v>
      </c>
      <c r="D908" s="195"/>
      <c r="E908" s="163">
        <v>25580</v>
      </c>
      <c r="F908" s="162">
        <f t="shared" si="41"/>
        <v>5427</v>
      </c>
      <c r="G908" s="164">
        <f t="shared" si="40"/>
        <v>3968</v>
      </c>
      <c r="H908" s="163">
        <v>78</v>
      </c>
    </row>
    <row r="909" spans="1:8" x14ac:dyDescent="0.2">
      <c r="A909" s="181">
        <v>897</v>
      </c>
      <c r="B909" s="160"/>
      <c r="C909" s="199">
        <f t="shared" si="42"/>
        <v>77.38</v>
      </c>
      <c r="D909" s="195"/>
      <c r="E909" s="163">
        <v>25580</v>
      </c>
      <c r="F909" s="162">
        <f t="shared" si="41"/>
        <v>5425</v>
      </c>
      <c r="G909" s="164">
        <f t="shared" ref="G909:G972" si="43">ROUND(12*(1/C909*E909),0)</f>
        <v>3967</v>
      </c>
      <c r="H909" s="163">
        <v>78</v>
      </c>
    </row>
    <row r="910" spans="1:8" x14ac:dyDescent="0.2">
      <c r="A910" s="181">
        <v>898</v>
      </c>
      <c r="B910" s="160"/>
      <c r="C910" s="199">
        <f t="shared" si="42"/>
        <v>77.400000000000006</v>
      </c>
      <c r="D910" s="195"/>
      <c r="E910" s="163">
        <v>25580</v>
      </c>
      <c r="F910" s="162">
        <f t="shared" si="41"/>
        <v>5424</v>
      </c>
      <c r="G910" s="164">
        <f t="shared" si="43"/>
        <v>3966</v>
      </c>
      <c r="H910" s="163">
        <v>78</v>
      </c>
    </row>
    <row r="911" spans="1:8" x14ac:dyDescent="0.2">
      <c r="A911" s="181">
        <v>899</v>
      </c>
      <c r="B911" s="160"/>
      <c r="C911" s="199">
        <f t="shared" si="42"/>
        <v>77.42</v>
      </c>
      <c r="D911" s="195"/>
      <c r="E911" s="163">
        <v>25580</v>
      </c>
      <c r="F911" s="162">
        <f t="shared" si="41"/>
        <v>5423</v>
      </c>
      <c r="G911" s="164">
        <f t="shared" si="43"/>
        <v>3965</v>
      </c>
      <c r="H911" s="163">
        <v>78</v>
      </c>
    </row>
    <row r="912" spans="1:8" x14ac:dyDescent="0.2">
      <c r="A912" s="181">
        <v>900</v>
      </c>
      <c r="B912" s="160"/>
      <c r="C912" s="199">
        <f t="shared" si="42"/>
        <v>77.44</v>
      </c>
      <c r="D912" s="195"/>
      <c r="E912" s="163">
        <v>25580</v>
      </c>
      <c r="F912" s="162">
        <f t="shared" ref="F912:F975" si="44">ROUND(12*1.348*(1/C912*E912)+H912,0)</f>
        <v>5421</v>
      </c>
      <c r="G912" s="164">
        <f t="shared" si="43"/>
        <v>3964</v>
      </c>
      <c r="H912" s="163">
        <v>78</v>
      </c>
    </row>
    <row r="913" spans="1:8" x14ac:dyDescent="0.2">
      <c r="A913" s="181">
        <v>901</v>
      </c>
      <c r="B913" s="160"/>
      <c r="C913" s="199">
        <f t="shared" si="42"/>
        <v>77.459999999999994</v>
      </c>
      <c r="D913" s="195"/>
      <c r="E913" s="163">
        <v>25580</v>
      </c>
      <c r="F913" s="162">
        <f t="shared" si="44"/>
        <v>5420</v>
      </c>
      <c r="G913" s="164">
        <f t="shared" si="43"/>
        <v>3963</v>
      </c>
      <c r="H913" s="163">
        <v>78</v>
      </c>
    </row>
    <row r="914" spans="1:8" x14ac:dyDescent="0.2">
      <c r="A914" s="181">
        <v>902</v>
      </c>
      <c r="B914" s="160"/>
      <c r="C914" s="199">
        <f t="shared" si="42"/>
        <v>77.48</v>
      </c>
      <c r="D914" s="195"/>
      <c r="E914" s="163">
        <v>25580</v>
      </c>
      <c r="F914" s="162">
        <f t="shared" si="44"/>
        <v>5419</v>
      </c>
      <c r="G914" s="164">
        <f t="shared" si="43"/>
        <v>3962</v>
      </c>
      <c r="H914" s="163">
        <v>78</v>
      </c>
    </row>
    <row r="915" spans="1:8" x14ac:dyDescent="0.2">
      <c r="A915" s="181">
        <v>903</v>
      </c>
      <c r="B915" s="160"/>
      <c r="C915" s="199">
        <f t="shared" si="42"/>
        <v>77.5</v>
      </c>
      <c r="D915" s="195"/>
      <c r="E915" s="163">
        <v>25580</v>
      </c>
      <c r="F915" s="162">
        <f t="shared" si="44"/>
        <v>5417</v>
      </c>
      <c r="G915" s="164">
        <f t="shared" si="43"/>
        <v>3961</v>
      </c>
      <c r="H915" s="163">
        <v>78</v>
      </c>
    </row>
    <row r="916" spans="1:8" x14ac:dyDescent="0.2">
      <c r="A916" s="181">
        <v>904</v>
      </c>
      <c r="B916" s="160"/>
      <c r="C916" s="199">
        <f t="shared" si="42"/>
        <v>77.510000000000005</v>
      </c>
      <c r="D916" s="195"/>
      <c r="E916" s="163">
        <v>25580</v>
      </c>
      <c r="F916" s="162">
        <f t="shared" si="44"/>
        <v>5416</v>
      </c>
      <c r="G916" s="164">
        <f t="shared" si="43"/>
        <v>3960</v>
      </c>
      <c r="H916" s="163">
        <v>78</v>
      </c>
    </row>
    <row r="917" spans="1:8" x14ac:dyDescent="0.2">
      <c r="A917" s="181">
        <v>905</v>
      </c>
      <c r="B917" s="160"/>
      <c r="C917" s="199">
        <f t="shared" si="42"/>
        <v>77.53</v>
      </c>
      <c r="D917" s="195"/>
      <c r="E917" s="163">
        <v>25580</v>
      </c>
      <c r="F917" s="162">
        <f t="shared" si="44"/>
        <v>5415</v>
      </c>
      <c r="G917" s="164">
        <f t="shared" si="43"/>
        <v>3959</v>
      </c>
      <c r="H917" s="163">
        <v>78</v>
      </c>
    </row>
    <row r="918" spans="1:8" x14ac:dyDescent="0.2">
      <c r="A918" s="181">
        <v>906</v>
      </c>
      <c r="B918" s="160"/>
      <c r="C918" s="199">
        <f t="shared" si="42"/>
        <v>77.55</v>
      </c>
      <c r="D918" s="195"/>
      <c r="E918" s="163">
        <v>25580</v>
      </c>
      <c r="F918" s="162">
        <f t="shared" si="44"/>
        <v>5414</v>
      </c>
      <c r="G918" s="164">
        <f t="shared" si="43"/>
        <v>3958</v>
      </c>
      <c r="H918" s="163">
        <v>78</v>
      </c>
    </row>
    <row r="919" spans="1:8" x14ac:dyDescent="0.2">
      <c r="A919" s="181">
        <v>907</v>
      </c>
      <c r="B919" s="160"/>
      <c r="C919" s="199">
        <f t="shared" si="42"/>
        <v>77.569999999999993</v>
      </c>
      <c r="D919" s="195"/>
      <c r="E919" s="163">
        <v>25580</v>
      </c>
      <c r="F919" s="162">
        <f t="shared" si="44"/>
        <v>5412</v>
      </c>
      <c r="G919" s="164">
        <f t="shared" si="43"/>
        <v>3957</v>
      </c>
      <c r="H919" s="163">
        <v>78</v>
      </c>
    </row>
    <row r="920" spans="1:8" x14ac:dyDescent="0.2">
      <c r="A920" s="181">
        <v>908</v>
      </c>
      <c r="B920" s="160"/>
      <c r="C920" s="199">
        <f t="shared" si="42"/>
        <v>77.59</v>
      </c>
      <c r="D920" s="195"/>
      <c r="E920" s="163">
        <v>25580</v>
      </c>
      <c r="F920" s="162">
        <f t="shared" si="44"/>
        <v>5411</v>
      </c>
      <c r="G920" s="164">
        <f t="shared" si="43"/>
        <v>3956</v>
      </c>
      <c r="H920" s="163">
        <v>78</v>
      </c>
    </row>
    <row r="921" spans="1:8" x14ac:dyDescent="0.2">
      <c r="A921" s="181">
        <v>909</v>
      </c>
      <c r="B921" s="160"/>
      <c r="C921" s="199">
        <f t="shared" si="42"/>
        <v>77.61</v>
      </c>
      <c r="D921" s="195"/>
      <c r="E921" s="163">
        <v>25580</v>
      </c>
      <c r="F921" s="162">
        <f t="shared" si="44"/>
        <v>5410</v>
      </c>
      <c r="G921" s="164">
        <f t="shared" si="43"/>
        <v>3955</v>
      </c>
      <c r="H921" s="163">
        <v>78</v>
      </c>
    </row>
    <row r="922" spans="1:8" x14ac:dyDescent="0.2">
      <c r="A922" s="181">
        <v>910</v>
      </c>
      <c r="B922" s="160"/>
      <c r="C922" s="199">
        <f t="shared" si="42"/>
        <v>77.63</v>
      </c>
      <c r="D922" s="195"/>
      <c r="E922" s="163">
        <v>25580</v>
      </c>
      <c r="F922" s="162">
        <f t="shared" si="44"/>
        <v>5408</v>
      </c>
      <c r="G922" s="164">
        <f t="shared" si="43"/>
        <v>3954</v>
      </c>
      <c r="H922" s="163">
        <v>78</v>
      </c>
    </row>
    <row r="923" spans="1:8" x14ac:dyDescent="0.2">
      <c r="A923" s="181">
        <v>911</v>
      </c>
      <c r="B923" s="160"/>
      <c r="C923" s="199">
        <f t="shared" si="42"/>
        <v>77.650000000000006</v>
      </c>
      <c r="D923" s="195"/>
      <c r="E923" s="163">
        <v>25580</v>
      </c>
      <c r="F923" s="162">
        <f t="shared" si="44"/>
        <v>5407</v>
      </c>
      <c r="G923" s="164">
        <f t="shared" si="43"/>
        <v>3953</v>
      </c>
      <c r="H923" s="163">
        <v>78</v>
      </c>
    </row>
    <row r="924" spans="1:8" x14ac:dyDescent="0.2">
      <c r="A924" s="181">
        <v>912</v>
      </c>
      <c r="B924" s="160"/>
      <c r="C924" s="199">
        <f t="shared" si="42"/>
        <v>77.66</v>
      </c>
      <c r="D924" s="195"/>
      <c r="E924" s="163">
        <v>25580</v>
      </c>
      <c r="F924" s="162">
        <f t="shared" si="44"/>
        <v>5406</v>
      </c>
      <c r="G924" s="164">
        <f t="shared" si="43"/>
        <v>3953</v>
      </c>
      <c r="H924" s="163">
        <v>78</v>
      </c>
    </row>
    <row r="925" spans="1:8" x14ac:dyDescent="0.2">
      <c r="A925" s="181">
        <v>913</v>
      </c>
      <c r="B925" s="160"/>
      <c r="C925" s="199">
        <f t="shared" si="42"/>
        <v>77.680000000000007</v>
      </c>
      <c r="D925" s="195"/>
      <c r="E925" s="163">
        <v>25580</v>
      </c>
      <c r="F925" s="162">
        <f t="shared" si="44"/>
        <v>5405</v>
      </c>
      <c r="G925" s="164">
        <f t="shared" si="43"/>
        <v>3952</v>
      </c>
      <c r="H925" s="163">
        <v>78</v>
      </c>
    </row>
    <row r="926" spans="1:8" x14ac:dyDescent="0.2">
      <c r="A926" s="181">
        <v>914</v>
      </c>
      <c r="B926" s="160"/>
      <c r="C926" s="199">
        <f t="shared" si="42"/>
        <v>77.7</v>
      </c>
      <c r="D926" s="195"/>
      <c r="E926" s="163">
        <v>25580</v>
      </c>
      <c r="F926" s="162">
        <f t="shared" si="44"/>
        <v>5403</v>
      </c>
      <c r="G926" s="164">
        <f t="shared" si="43"/>
        <v>3951</v>
      </c>
      <c r="H926" s="163">
        <v>78</v>
      </c>
    </row>
    <row r="927" spans="1:8" x14ac:dyDescent="0.2">
      <c r="A927" s="181">
        <v>915</v>
      </c>
      <c r="B927" s="160"/>
      <c r="C927" s="199">
        <f t="shared" si="42"/>
        <v>77.72</v>
      </c>
      <c r="D927" s="195"/>
      <c r="E927" s="163">
        <v>25580</v>
      </c>
      <c r="F927" s="162">
        <f t="shared" si="44"/>
        <v>5402</v>
      </c>
      <c r="G927" s="164">
        <f t="shared" si="43"/>
        <v>3950</v>
      </c>
      <c r="H927" s="163">
        <v>78</v>
      </c>
    </row>
    <row r="928" spans="1:8" x14ac:dyDescent="0.2">
      <c r="A928" s="181">
        <v>916</v>
      </c>
      <c r="B928" s="160"/>
      <c r="C928" s="199">
        <f t="shared" si="42"/>
        <v>77.739999999999995</v>
      </c>
      <c r="D928" s="195"/>
      <c r="E928" s="163">
        <v>25580</v>
      </c>
      <c r="F928" s="162">
        <f t="shared" si="44"/>
        <v>5401</v>
      </c>
      <c r="G928" s="164">
        <f t="shared" si="43"/>
        <v>3949</v>
      </c>
      <c r="H928" s="163">
        <v>78</v>
      </c>
    </row>
    <row r="929" spans="1:8" x14ac:dyDescent="0.2">
      <c r="A929" s="181">
        <v>917</v>
      </c>
      <c r="B929" s="160"/>
      <c r="C929" s="199">
        <f t="shared" si="42"/>
        <v>77.760000000000005</v>
      </c>
      <c r="D929" s="195"/>
      <c r="E929" s="163">
        <v>25580</v>
      </c>
      <c r="F929" s="162">
        <f t="shared" si="44"/>
        <v>5399</v>
      </c>
      <c r="G929" s="164">
        <f t="shared" si="43"/>
        <v>3948</v>
      </c>
      <c r="H929" s="163">
        <v>78</v>
      </c>
    </row>
    <row r="930" spans="1:8" x14ac:dyDescent="0.2">
      <c r="A930" s="181">
        <v>918</v>
      </c>
      <c r="B930" s="160"/>
      <c r="C930" s="199">
        <f t="shared" si="42"/>
        <v>77.78</v>
      </c>
      <c r="D930" s="195"/>
      <c r="E930" s="163">
        <v>25580</v>
      </c>
      <c r="F930" s="162">
        <f t="shared" si="44"/>
        <v>5398</v>
      </c>
      <c r="G930" s="164">
        <f t="shared" si="43"/>
        <v>3947</v>
      </c>
      <c r="H930" s="163">
        <v>78</v>
      </c>
    </row>
    <row r="931" spans="1:8" x14ac:dyDescent="0.2">
      <c r="A931" s="181">
        <v>919</v>
      </c>
      <c r="B931" s="160"/>
      <c r="C931" s="199">
        <f t="shared" ref="C931:C994" si="45">ROUND(10.899*LN(A931)+A931/150-2.7,2)</f>
        <v>77.790000000000006</v>
      </c>
      <c r="D931" s="195"/>
      <c r="E931" s="163">
        <v>25580</v>
      </c>
      <c r="F931" s="162">
        <f t="shared" si="44"/>
        <v>5397</v>
      </c>
      <c r="G931" s="164">
        <f t="shared" si="43"/>
        <v>3946</v>
      </c>
      <c r="H931" s="163">
        <v>78</v>
      </c>
    </row>
    <row r="932" spans="1:8" x14ac:dyDescent="0.2">
      <c r="A932" s="181">
        <v>920</v>
      </c>
      <c r="B932" s="160"/>
      <c r="C932" s="199">
        <f t="shared" si="45"/>
        <v>77.81</v>
      </c>
      <c r="D932" s="195"/>
      <c r="E932" s="163">
        <v>25580</v>
      </c>
      <c r="F932" s="162">
        <f t="shared" si="44"/>
        <v>5396</v>
      </c>
      <c r="G932" s="164">
        <f t="shared" si="43"/>
        <v>3945</v>
      </c>
      <c r="H932" s="163">
        <v>78</v>
      </c>
    </row>
    <row r="933" spans="1:8" x14ac:dyDescent="0.2">
      <c r="A933" s="181">
        <v>921</v>
      </c>
      <c r="B933" s="160"/>
      <c r="C933" s="199">
        <f t="shared" si="45"/>
        <v>77.83</v>
      </c>
      <c r="D933" s="195"/>
      <c r="E933" s="163">
        <v>25580</v>
      </c>
      <c r="F933" s="162">
        <f t="shared" si="44"/>
        <v>5394</v>
      </c>
      <c r="G933" s="164">
        <f t="shared" si="43"/>
        <v>3944</v>
      </c>
      <c r="H933" s="163">
        <v>78</v>
      </c>
    </row>
    <row r="934" spans="1:8" x14ac:dyDescent="0.2">
      <c r="A934" s="181">
        <v>922</v>
      </c>
      <c r="B934" s="160"/>
      <c r="C934" s="199">
        <f t="shared" si="45"/>
        <v>77.849999999999994</v>
      </c>
      <c r="D934" s="195"/>
      <c r="E934" s="163">
        <v>25580</v>
      </c>
      <c r="F934" s="162">
        <f t="shared" si="44"/>
        <v>5393</v>
      </c>
      <c r="G934" s="164">
        <f t="shared" si="43"/>
        <v>3943</v>
      </c>
      <c r="H934" s="163">
        <v>78</v>
      </c>
    </row>
    <row r="935" spans="1:8" x14ac:dyDescent="0.2">
      <c r="A935" s="181">
        <v>923</v>
      </c>
      <c r="B935" s="160"/>
      <c r="C935" s="199">
        <f t="shared" si="45"/>
        <v>77.87</v>
      </c>
      <c r="D935" s="195"/>
      <c r="E935" s="163">
        <v>25580</v>
      </c>
      <c r="F935" s="162">
        <f t="shared" si="44"/>
        <v>5392</v>
      </c>
      <c r="G935" s="164">
        <f t="shared" si="43"/>
        <v>3942</v>
      </c>
      <c r="H935" s="163">
        <v>78</v>
      </c>
    </row>
    <row r="936" spans="1:8" x14ac:dyDescent="0.2">
      <c r="A936" s="181">
        <v>924</v>
      </c>
      <c r="B936" s="160"/>
      <c r="C936" s="199">
        <f t="shared" si="45"/>
        <v>77.89</v>
      </c>
      <c r="D936" s="195"/>
      <c r="E936" s="163">
        <v>25580</v>
      </c>
      <c r="F936" s="162">
        <f t="shared" si="44"/>
        <v>5390</v>
      </c>
      <c r="G936" s="164">
        <f t="shared" si="43"/>
        <v>3941</v>
      </c>
      <c r="H936" s="163">
        <v>78</v>
      </c>
    </row>
    <row r="937" spans="1:8" x14ac:dyDescent="0.2">
      <c r="A937" s="181">
        <v>925</v>
      </c>
      <c r="B937" s="160"/>
      <c r="C937" s="199">
        <f t="shared" si="45"/>
        <v>77.900000000000006</v>
      </c>
      <c r="D937" s="195"/>
      <c r="E937" s="163">
        <v>25580</v>
      </c>
      <c r="F937" s="162">
        <f t="shared" si="44"/>
        <v>5390</v>
      </c>
      <c r="G937" s="164">
        <f t="shared" si="43"/>
        <v>3940</v>
      </c>
      <c r="H937" s="163">
        <v>78</v>
      </c>
    </row>
    <row r="938" spans="1:8" x14ac:dyDescent="0.2">
      <c r="A938" s="181">
        <v>926</v>
      </c>
      <c r="B938" s="160"/>
      <c r="C938" s="199">
        <f t="shared" si="45"/>
        <v>77.92</v>
      </c>
      <c r="D938" s="195"/>
      <c r="E938" s="163">
        <v>25580</v>
      </c>
      <c r="F938" s="162">
        <f t="shared" si="44"/>
        <v>5388</v>
      </c>
      <c r="G938" s="164">
        <f t="shared" si="43"/>
        <v>3939</v>
      </c>
      <c r="H938" s="163">
        <v>78</v>
      </c>
    </row>
    <row r="939" spans="1:8" x14ac:dyDescent="0.2">
      <c r="A939" s="181">
        <v>927</v>
      </c>
      <c r="B939" s="160"/>
      <c r="C939" s="199">
        <f t="shared" si="45"/>
        <v>77.94</v>
      </c>
      <c r="D939" s="195"/>
      <c r="E939" s="163">
        <v>25580</v>
      </c>
      <c r="F939" s="162">
        <f t="shared" si="44"/>
        <v>5387</v>
      </c>
      <c r="G939" s="164">
        <f t="shared" si="43"/>
        <v>3938</v>
      </c>
      <c r="H939" s="163">
        <v>78</v>
      </c>
    </row>
    <row r="940" spans="1:8" x14ac:dyDescent="0.2">
      <c r="A940" s="181">
        <v>928</v>
      </c>
      <c r="B940" s="160"/>
      <c r="C940" s="199">
        <f t="shared" si="45"/>
        <v>77.959999999999994</v>
      </c>
      <c r="D940" s="195"/>
      <c r="E940" s="163">
        <v>25580</v>
      </c>
      <c r="F940" s="162">
        <f t="shared" si="44"/>
        <v>5386</v>
      </c>
      <c r="G940" s="164">
        <f t="shared" si="43"/>
        <v>3937</v>
      </c>
      <c r="H940" s="163">
        <v>78</v>
      </c>
    </row>
    <row r="941" spans="1:8" x14ac:dyDescent="0.2">
      <c r="A941" s="181">
        <v>929</v>
      </c>
      <c r="B941" s="160"/>
      <c r="C941" s="199">
        <f t="shared" si="45"/>
        <v>77.98</v>
      </c>
      <c r="D941" s="195"/>
      <c r="E941" s="163">
        <v>25580</v>
      </c>
      <c r="F941" s="162">
        <f t="shared" si="44"/>
        <v>5384</v>
      </c>
      <c r="G941" s="164">
        <f t="shared" si="43"/>
        <v>3936</v>
      </c>
      <c r="H941" s="163">
        <v>78</v>
      </c>
    </row>
    <row r="942" spans="1:8" x14ac:dyDescent="0.2">
      <c r="A942" s="181">
        <v>930</v>
      </c>
      <c r="B942" s="160"/>
      <c r="C942" s="199">
        <f t="shared" si="45"/>
        <v>78</v>
      </c>
      <c r="D942" s="195"/>
      <c r="E942" s="163">
        <v>25580</v>
      </c>
      <c r="F942" s="162">
        <f t="shared" si="44"/>
        <v>5383</v>
      </c>
      <c r="G942" s="164">
        <f t="shared" si="43"/>
        <v>3935</v>
      </c>
      <c r="H942" s="163">
        <v>78</v>
      </c>
    </row>
    <row r="943" spans="1:8" x14ac:dyDescent="0.2">
      <c r="A943" s="181">
        <v>931</v>
      </c>
      <c r="B943" s="160"/>
      <c r="C943" s="199">
        <f t="shared" si="45"/>
        <v>78.02</v>
      </c>
      <c r="D943" s="195"/>
      <c r="E943" s="163">
        <v>25580</v>
      </c>
      <c r="F943" s="162">
        <f t="shared" si="44"/>
        <v>5382</v>
      </c>
      <c r="G943" s="164">
        <f t="shared" si="43"/>
        <v>3934</v>
      </c>
      <c r="H943" s="163">
        <v>78</v>
      </c>
    </row>
    <row r="944" spans="1:8" x14ac:dyDescent="0.2">
      <c r="A944" s="181">
        <v>932</v>
      </c>
      <c r="B944" s="160"/>
      <c r="C944" s="199">
        <f t="shared" si="45"/>
        <v>78.03</v>
      </c>
      <c r="D944" s="195"/>
      <c r="E944" s="163">
        <v>25580</v>
      </c>
      <c r="F944" s="162">
        <f t="shared" si="44"/>
        <v>5381</v>
      </c>
      <c r="G944" s="164">
        <f t="shared" si="43"/>
        <v>3934</v>
      </c>
      <c r="H944" s="163">
        <v>78</v>
      </c>
    </row>
    <row r="945" spans="1:8" x14ac:dyDescent="0.2">
      <c r="A945" s="181">
        <v>933</v>
      </c>
      <c r="B945" s="160"/>
      <c r="C945" s="199">
        <f t="shared" si="45"/>
        <v>78.05</v>
      </c>
      <c r="D945" s="195"/>
      <c r="E945" s="163">
        <v>25580</v>
      </c>
      <c r="F945" s="162">
        <f t="shared" si="44"/>
        <v>5380</v>
      </c>
      <c r="G945" s="164">
        <f t="shared" si="43"/>
        <v>3933</v>
      </c>
      <c r="H945" s="163">
        <v>78</v>
      </c>
    </row>
    <row r="946" spans="1:8" x14ac:dyDescent="0.2">
      <c r="A946" s="181">
        <v>934</v>
      </c>
      <c r="B946" s="160"/>
      <c r="C946" s="199">
        <f t="shared" si="45"/>
        <v>78.069999999999993</v>
      </c>
      <c r="D946" s="195"/>
      <c r="E946" s="163">
        <v>25580</v>
      </c>
      <c r="F946" s="162">
        <f t="shared" si="44"/>
        <v>5378</v>
      </c>
      <c r="G946" s="164">
        <f t="shared" si="43"/>
        <v>3932</v>
      </c>
      <c r="H946" s="163">
        <v>78</v>
      </c>
    </row>
    <row r="947" spans="1:8" x14ac:dyDescent="0.2">
      <c r="A947" s="181">
        <v>935</v>
      </c>
      <c r="B947" s="160"/>
      <c r="C947" s="199">
        <f t="shared" si="45"/>
        <v>78.09</v>
      </c>
      <c r="D947" s="195"/>
      <c r="E947" s="163">
        <v>25580</v>
      </c>
      <c r="F947" s="162">
        <f t="shared" si="44"/>
        <v>5377</v>
      </c>
      <c r="G947" s="164">
        <f t="shared" si="43"/>
        <v>3931</v>
      </c>
      <c r="H947" s="163">
        <v>78</v>
      </c>
    </row>
    <row r="948" spans="1:8" x14ac:dyDescent="0.2">
      <c r="A948" s="181">
        <v>936</v>
      </c>
      <c r="B948" s="160"/>
      <c r="C948" s="199">
        <f t="shared" si="45"/>
        <v>78.11</v>
      </c>
      <c r="D948" s="195"/>
      <c r="E948" s="163">
        <v>25580</v>
      </c>
      <c r="F948" s="162">
        <f t="shared" si="44"/>
        <v>5375</v>
      </c>
      <c r="G948" s="164">
        <f t="shared" si="43"/>
        <v>3930</v>
      </c>
      <c r="H948" s="163">
        <v>78</v>
      </c>
    </row>
    <row r="949" spans="1:8" x14ac:dyDescent="0.2">
      <c r="A949" s="181">
        <v>937</v>
      </c>
      <c r="B949" s="160"/>
      <c r="C949" s="199">
        <f t="shared" si="45"/>
        <v>78.13</v>
      </c>
      <c r="D949" s="195"/>
      <c r="E949" s="163">
        <v>25580</v>
      </c>
      <c r="F949" s="162">
        <f t="shared" si="44"/>
        <v>5374</v>
      </c>
      <c r="G949" s="164">
        <f t="shared" si="43"/>
        <v>3929</v>
      </c>
      <c r="H949" s="163">
        <v>78</v>
      </c>
    </row>
    <row r="950" spans="1:8" x14ac:dyDescent="0.2">
      <c r="A950" s="181">
        <v>938</v>
      </c>
      <c r="B950" s="160"/>
      <c r="C950" s="199">
        <f t="shared" si="45"/>
        <v>78.14</v>
      </c>
      <c r="D950" s="195"/>
      <c r="E950" s="163">
        <v>25580</v>
      </c>
      <c r="F950" s="162">
        <f t="shared" si="44"/>
        <v>5373</v>
      </c>
      <c r="G950" s="164">
        <f t="shared" si="43"/>
        <v>3928</v>
      </c>
      <c r="H950" s="163">
        <v>78</v>
      </c>
    </row>
    <row r="951" spans="1:8" x14ac:dyDescent="0.2">
      <c r="A951" s="181">
        <v>939</v>
      </c>
      <c r="B951" s="160"/>
      <c r="C951" s="199">
        <f t="shared" si="45"/>
        <v>78.16</v>
      </c>
      <c r="D951" s="195"/>
      <c r="E951" s="163">
        <v>25580</v>
      </c>
      <c r="F951" s="162">
        <f t="shared" si="44"/>
        <v>5372</v>
      </c>
      <c r="G951" s="164">
        <f t="shared" si="43"/>
        <v>3927</v>
      </c>
      <c r="H951" s="163">
        <v>78</v>
      </c>
    </row>
    <row r="952" spans="1:8" x14ac:dyDescent="0.2">
      <c r="A952" s="181">
        <v>940</v>
      </c>
      <c r="B952" s="160"/>
      <c r="C952" s="199">
        <f t="shared" si="45"/>
        <v>78.180000000000007</v>
      </c>
      <c r="D952" s="195"/>
      <c r="E952" s="163">
        <v>25580</v>
      </c>
      <c r="F952" s="162">
        <f t="shared" si="44"/>
        <v>5371</v>
      </c>
      <c r="G952" s="164">
        <f t="shared" si="43"/>
        <v>3926</v>
      </c>
      <c r="H952" s="163">
        <v>78</v>
      </c>
    </row>
    <row r="953" spans="1:8" x14ac:dyDescent="0.2">
      <c r="A953" s="181">
        <v>941</v>
      </c>
      <c r="B953" s="160"/>
      <c r="C953" s="199">
        <f t="shared" si="45"/>
        <v>78.2</v>
      </c>
      <c r="D953" s="195"/>
      <c r="E953" s="163">
        <v>25580</v>
      </c>
      <c r="F953" s="162">
        <f t="shared" si="44"/>
        <v>5369</v>
      </c>
      <c r="G953" s="164">
        <f t="shared" si="43"/>
        <v>3925</v>
      </c>
      <c r="H953" s="163">
        <v>78</v>
      </c>
    </row>
    <row r="954" spans="1:8" x14ac:dyDescent="0.2">
      <c r="A954" s="181">
        <v>942</v>
      </c>
      <c r="B954" s="160"/>
      <c r="C954" s="199">
        <f t="shared" si="45"/>
        <v>78.22</v>
      </c>
      <c r="D954" s="195"/>
      <c r="E954" s="163">
        <v>25580</v>
      </c>
      <c r="F954" s="162">
        <f t="shared" si="44"/>
        <v>5368</v>
      </c>
      <c r="G954" s="164">
        <f t="shared" si="43"/>
        <v>3924</v>
      </c>
      <c r="H954" s="163">
        <v>78</v>
      </c>
    </row>
    <row r="955" spans="1:8" x14ac:dyDescent="0.2">
      <c r="A955" s="181">
        <v>943</v>
      </c>
      <c r="B955" s="160"/>
      <c r="C955" s="199">
        <f t="shared" si="45"/>
        <v>78.23</v>
      </c>
      <c r="D955" s="195"/>
      <c r="E955" s="163">
        <v>25580</v>
      </c>
      <c r="F955" s="162">
        <f t="shared" si="44"/>
        <v>5367</v>
      </c>
      <c r="G955" s="164">
        <f t="shared" si="43"/>
        <v>3924</v>
      </c>
      <c r="H955" s="163">
        <v>78</v>
      </c>
    </row>
    <row r="956" spans="1:8" x14ac:dyDescent="0.2">
      <c r="A956" s="181">
        <v>944</v>
      </c>
      <c r="B956" s="160"/>
      <c r="C956" s="199">
        <f t="shared" si="45"/>
        <v>78.25</v>
      </c>
      <c r="D956" s="195"/>
      <c r="E956" s="163">
        <v>25580</v>
      </c>
      <c r="F956" s="162">
        <f t="shared" si="44"/>
        <v>5366</v>
      </c>
      <c r="G956" s="164">
        <f t="shared" si="43"/>
        <v>3923</v>
      </c>
      <c r="H956" s="163">
        <v>78</v>
      </c>
    </row>
    <row r="957" spans="1:8" x14ac:dyDescent="0.2">
      <c r="A957" s="181">
        <v>945</v>
      </c>
      <c r="B957" s="160"/>
      <c r="C957" s="199">
        <f t="shared" si="45"/>
        <v>78.27</v>
      </c>
      <c r="D957" s="195"/>
      <c r="E957" s="163">
        <v>25580</v>
      </c>
      <c r="F957" s="162">
        <f t="shared" si="44"/>
        <v>5365</v>
      </c>
      <c r="G957" s="164">
        <f t="shared" si="43"/>
        <v>3922</v>
      </c>
      <c r="H957" s="163">
        <v>78</v>
      </c>
    </row>
    <row r="958" spans="1:8" x14ac:dyDescent="0.2">
      <c r="A958" s="181">
        <v>946</v>
      </c>
      <c r="B958" s="160"/>
      <c r="C958" s="199">
        <f t="shared" si="45"/>
        <v>78.290000000000006</v>
      </c>
      <c r="D958" s="195"/>
      <c r="E958" s="163">
        <v>25580</v>
      </c>
      <c r="F958" s="162">
        <f t="shared" si="44"/>
        <v>5363</v>
      </c>
      <c r="G958" s="164">
        <f t="shared" si="43"/>
        <v>3921</v>
      </c>
      <c r="H958" s="163">
        <v>78</v>
      </c>
    </row>
    <row r="959" spans="1:8" x14ac:dyDescent="0.2">
      <c r="A959" s="181">
        <v>947</v>
      </c>
      <c r="B959" s="160"/>
      <c r="C959" s="199">
        <f t="shared" si="45"/>
        <v>78.31</v>
      </c>
      <c r="D959" s="195"/>
      <c r="E959" s="163">
        <v>25580</v>
      </c>
      <c r="F959" s="162">
        <f t="shared" si="44"/>
        <v>5362</v>
      </c>
      <c r="G959" s="164">
        <f t="shared" si="43"/>
        <v>3920</v>
      </c>
      <c r="H959" s="163">
        <v>78</v>
      </c>
    </row>
    <row r="960" spans="1:8" x14ac:dyDescent="0.2">
      <c r="A960" s="181">
        <v>948</v>
      </c>
      <c r="B960" s="160"/>
      <c r="C960" s="199">
        <f t="shared" si="45"/>
        <v>78.33</v>
      </c>
      <c r="D960" s="195"/>
      <c r="E960" s="163">
        <v>25580</v>
      </c>
      <c r="F960" s="162">
        <f t="shared" si="44"/>
        <v>5361</v>
      </c>
      <c r="G960" s="164">
        <f t="shared" si="43"/>
        <v>3919</v>
      </c>
      <c r="H960" s="163">
        <v>78</v>
      </c>
    </row>
    <row r="961" spans="1:8" x14ac:dyDescent="0.2">
      <c r="A961" s="181">
        <v>949</v>
      </c>
      <c r="B961" s="160"/>
      <c r="C961" s="199">
        <f t="shared" si="45"/>
        <v>78.34</v>
      </c>
      <c r="D961" s="195"/>
      <c r="E961" s="163">
        <v>25580</v>
      </c>
      <c r="F961" s="162">
        <f t="shared" si="44"/>
        <v>5360</v>
      </c>
      <c r="G961" s="164">
        <f t="shared" si="43"/>
        <v>3918</v>
      </c>
      <c r="H961" s="163">
        <v>78</v>
      </c>
    </row>
    <row r="962" spans="1:8" x14ac:dyDescent="0.2">
      <c r="A962" s="181">
        <v>950</v>
      </c>
      <c r="B962" s="160"/>
      <c r="C962" s="199">
        <f t="shared" si="45"/>
        <v>78.36</v>
      </c>
      <c r="D962" s="195"/>
      <c r="E962" s="163">
        <v>25580</v>
      </c>
      <c r="F962" s="162">
        <f t="shared" si="44"/>
        <v>5359</v>
      </c>
      <c r="G962" s="164">
        <f t="shared" si="43"/>
        <v>3917</v>
      </c>
      <c r="H962" s="163">
        <v>78</v>
      </c>
    </row>
    <row r="963" spans="1:8" x14ac:dyDescent="0.2">
      <c r="A963" s="181">
        <v>951</v>
      </c>
      <c r="B963" s="160"/>
      <c r="C963" s="199">
        <f t="shared" si="45"/>
        <v>78.38</v>
      </c>
      <c r="D963" s="195"/>
      <c r="E963" s="163">
        <v>25580</v>
      </c>
      <c r="F963" s="162">
        <f t="shared" si="44"/>
        <v>5357</v>
      </c>
      <c r="G963" s="164">
        <f t="shared" si="43"/>
        <v>3916</v>
      </c>
      <c r="H963" s="163">
        <v>78</v>
      </c>
    </row>
    <row r="964" spans="1:8" x14ac:dyDescent="0.2">
      <c r="A964" s="181">
        <v>952</v>
      </c>
      <c r="B964" s="160"/>
      <c r="C964" s="199">
        <f t="shared" si="45"/>
        <v>78.400000000000006</v>
      </c>
      <c r="D964" s="195"/>
      <c r="E964" s="163">
        <v>25580</v>
      </c>
      <c r="F964" s="162">
        <f t="shared" si="44"/>
        <v>5356</v>
      </c>
      <c r="G964" s="164">
        <f t="shared" si="43"/>
        <v>3915</v>
      </c>
      <c r="H964" s="163">
        <v>78</v>
      </c>
    </row>
    <row r="965" spans="1:8" x14ac:dyDescent="0.2">
      <c r="A965" s="181">
        <v>953</v>
      </c>
      <c r="B965" s="160"/>
      <c r="C965" s="199">
        <f t="shared" si="45"/>
        <v>78.42</v>
      </c>
      <c r="D965" s="195"/>
      <c r="E965" s="163">
        <v>25580</v>
      </c>
      <c r="F965" s="162">
        <f t="shared" si="44"/>
        <v>5354</v>
      </c>
      <c r="G965" s="164">
        <f t="shared" si="43"/>
        <v>3914</v>
      </c>
      <c r="H965" s="163">
        <v>78</v>
      </c>
    </row>
    <row r="966" spans="1:8" x14ac:dyDescent="0.2">
      <c r="A966" s="181">
        <v>954</v>
      </c>
      <c r="B966" s="160"/>
      <c r="C966" s="199">
        <f t="shared" si="45"/>
        <v>78.430000000000007</v>
      </c>
      <c r="D966" s="195"/>
      <c r="E966" s="163">
        <v>25580</v>
      </c>
      <c r="F966" s="162">
        <f t="shared" si="44"/>
        <v>5354</v>
      </c>
      <c r="G966" s="164">
        <f t="shared" si="43"/>
        <v>3914</v>
      </c>
      <c r="H966" s="163">
        <v>78</v>
      </c>
    </row>
    <row r="967" spans="1:8" x14ac:dyDescent="0.2">
      <c r="A967" s="181">
        <v>955</v>
      </c>
      <c r="B967" s="160"/>
      <c r="C967" s="199">
        <f t="shared" si="45"/>
        <v>78.45</v>
      </c>
      <c r="D967" s="195"/>
      <c r="E967" s="163">
        <v>25580</v>
      </c>
      <c r="F967" s="162">
        <f t="shared" si="44"/>
        <v>5352</v>
      </c>
      <c r="G967" s="164">
        <f t="shared" si="43"/>
        <v>3913</v>
      </c>
      <c r="H967" s="163">
        <v>78</v>
      </c>
    </row>
    <row r="968" spans="1:8" x14ac:dyDescent="0.2">
      <c r="A968" s="181">
        <v>956</v>
      </c>
      <c r="B968" s="160"/>
      <c r="C968" s="199">
        <f t="shared" si="45"/>
        <v>78.47</v>
      </c>
      <c r="D968" s="195"/>
      <c r="E968" s="163">
        <v>25580</v>
      </c>
      <c r="F968" s="162">
        <f t="shared" si="44"/>
        <v>5351</v>
      </c>
      <c r="G968" s="164">
        <f t="shared" si="43"/>
        <v>3912</v>
      </c>
      <c r="H968" s="163">
        <v>78</v>
      </c>
    </row>
    <row r="969" spans="1:8" x14ac:dyDescent="0.2">
      <c r="A969" s="181">
        <v>957</v>
      </c>
      <c r="B969" s="160"/>
      <c r="C969" s="199">
        <f t="shared" si="45"/>
        <v>78.489999999999995</v>
      </c>
      <c r="D969" s="195"/>
      <c r="E969" s="163">
        <v>25580</v>
      </c>
      <c r="F969" s="162">
        <f t="shared" si="44"/>
        <v>5350</v>
      </c>
      <c r="G969" s="164">
        <f t="shared" si="43"/>
        <v>3911</v>
      </c>
      <c r="H969" s="163">
        <v>78</v>
      </c>
    </row>
    <row r="970" spans="1:8" x14ac:dyDescent="0.2">
      <c r="A970" s="181">
        <v>958</v>
      </c>
      <c r="B970" s="160"/>
      <c r="C970" s="199">
        <f t="shared" si="45"/>
        <v>78.510000000000005</v>
      </c>
      <c r="D970" s="195"/>
      <c r="E970" s="163">
        <v>25580</v>
      </c>
      <c r="F970" s="162">
        <f t="shared" si="44"/>
        <v>5348</v>
      </c>
      <c r="G970" s="164">
        <f t="shared" si="43"/>
        <v>3910</v>
      </c>
      <c r="H970" s="163">
        <v>78</v>
      </c>
    </row>
    <row r="971" spans="1:8" x14ac:dyDescent="0.2">
      <c r="A971" s="181">
        <v>959</v>
      </c>
      <c r="B971" s="160"/>
      <c r="C971" s="199">
        <f t="shared" si="45"/>
        <v>78.52</v>
      </c>
      <c r="D971" s="195"/>
      <c r="E971" s="163">
        <v>25580</v>
      </c>
      <c r="F971" s="162">
        <f t="shared" si="44"/>
        <v>5348</v>
      </c>
      <c r="G971" s="164">
        <f t="shared" si="43"/>
        <v>3909</v>
      </c>
      <c r="H971" s="163">
        <v>78</v>
      </c>
    </row>
    <row r="972" spans="1:8" x14ac:dyDescent="0.2">
      <c r="A972" s="181">
        <v>960</v>
      </c>
      <c r="B972" s="160"/>
      <c r="C972" s="199">
        <f t="shared" si="45"/>
        <v>78.540000000000006</v>
      </c>
      <c r="D972" s="195"/>
      <c r="E972" s="163">
        <v>25580</v>
      </c>
      <c r="F972" s="162">
        <f t="shared" si="44"/>
        <v>5346</v>
      </c>
      <c r="G972" s="164">
        <f t="shared" si="43"/>
        <v>3908</v>
      </c>
      <c r="H972" s="163">
        <v>78</v>
      </c>
    </row>
    <row r="973" spans="1:8" x14ac:dyDescent="0.2">
      <c r="A973" s="181">
        <v>961</v>
      </c>
      <c r="B973" s="160"/>
      <c r="C973" s="199">
        <f t="shared" si="45"/>
        <v>78.56</v>
      </c>
      <c r="D973" s="195"/>
      <c r="E973" s="163">
        <v>25580</v>
      </c>
      <c r="F973" s="162">
        <f t="shared" si="44"/>
        <v>5345</v>
      </c>
      <c r="G973" s="164">
        <f t="shared" ref="G973:G1011" si="46">ROUND(12*(1/C973*E973),0)</f>
        <v>3907</v>
      </c>
      <c r="H973" s="163">
        <v>78</v>
      </c>
    </row>
    <row r="974" spans="1:8" x14ac:dyDescent="0.2">
      <c r="A974" s="181">
        <v>962</v>
      </c>
      <c r="B974" s="160"/>
      <c r="C974" s="199">
        <f t="shared" si="45"/>
        <v>78.58</v>
      </c>
      <c r="D974" s="195"/>
      <c r="E974" s="163">
        <v>25580</v>
      </c>
      <c r="F974" s="162">
        <f t="shared" si="44"/>
        <v>5344</v>
      </c>
      <c r="G974" s="164">
        <f t="shared" si="46"/>
        <v>3906</v>
      </c>
      <c r="H974" s="163">
        <v>78</v>
      </c>
    </row>
    <row r="975" spans="1:8" x14ac:dyDescent="0.2">
      <c r="A975" s="181">
        <v>963</v>
      </c>
      <c r="B975" s="160"/>
      <c r="C975" s="199">
        <f t="shared" si="45"/>
        <v>78.599999999999994</v>
      </c>
      <c r="D975" s="195"/>
      <c r="E975" s="163">
        <v>25580</v>
      </c>
      <c r="F975" s="162">
        <f t="shared" si="44"/>
        <v>5342</v>
      </c>
      <c r="G975" s="164">
        <f t="shared" si="46"/>
        <v>3905</v>
      </c>
      <c r="H975" s="163">
        <v>78</v>
      </c>
    </row>
    <row r="976" spans="1:8" x14ac:dyDescent="0.2">
      <c r="A976" s="181">
        <v>964</v>
      </c>
      <c r="B976" s="160"/>
      <c r="C976" s="199">
        <f t="shared" si="45"/>
        <v>78.61</v>
      </c>
      <c r="D976" s="195"/>
      <c r="E976" s="163">
        <v>25580</v>
      </c>
      <c r="F976" s="162">
        <f t="shared" ref="F976:F1011" si="47">ROUND(12*1.348*(1/C976*E976)+H976,0)</f>
        <v>5342</v>
      </c>
      <c r="G976" s="164">
        <f t="shared" si="46"/>
        <v>3905</v>
      </c>
      <c r="H976" s="163">
        <v>78</v>
      </c>
    </row>
    <row r="977" spans="1:8" x14ac:dyDescent="0.2">
      <c r="A977" s="181">
        <v>965</v>
      </c>
      <c r="B977" s="160"/>
      <c r="C977" s="199">
        <f t="shared" si="45"/>
        <v>78.63</v>
      </c>
      <c r="D977" s="195"/>
      <c r="E977" s="163">
        <v>25580</v>
      </c>
      <c r="F977" s="162">
        <f t="shared" si="47"/>
        <v>5340</v>
      </c>
      <c r="G977" s="164">
        <f t="shared" si="46"/>
        <v>3904</v>
      </c>
      <c r="H977" s="163">
        <v>78</v>
      </c>
    </row>
    <row r="978" spans="1:8" x14ac:dyDescent="0.2">
      <c r="A978" s="181">
        <v>966</v>
      </c>
      <c r="B978" s="160"/>
      <c r="C978" s="199">
        <f t="shared" si="45"/>
        <v>78.650000000000006</v>
      </c>
      <c r="D978" s="195"/>
      <c r="E978" s="163">
        <v>25580</v>
      </c>
      <c r="F978" s="162">
        <f t="shared" si="47"/>
        <v>5339</v>
      </c>
      <c r="G978" s="164">
        <f t="shared" si="46"/>
        <v>3903</v>
      </c>
      <c r="H978" s="163">
        <v>78</v>
      </c>
    </row>
    <row r="979" spans="1:8" x14ac:dyDescent="0.2">
      <c r="A979" s="181">
        <v>967</v>
      </c>
      <c r="B979" s="160"/>
      <c r="C979" s="199">
        <f t="shared" si="45"/>
        <v>78.67</v>
      </c>
      <c r="D979" s="195"/>
      <c r="E979" s="163">
        <v>25580</v>
      </c>
      <c r="F979" s="162">
        <f t="shared" si="47"/>
        <v>5338</v>
      </c>
      <c r="G979" s="164">
        <f t="shared" si="46"/>
        <v>3902</v>
      </c>
      <c r="H979" s="163">
        <v>78</v>
      </c>
    </row>
    <row r="980" spans="1:8" x14ac:dyDescent="0.2">
      <c r="A980" s="181">
        <v>968</v>
      </c>
      <c r="B980" s="160"/>
      <c r="C980" s="199">
        <f t="shared" si="45"/>
        <v>78.69</v>
      </c>
      <c r="D980" s="195"/>
      <c r="E980" s="163">
        <v>25580</v>
      </c>
      <c r="F980" s="162">
        <f t="shared" si="47"/>
        <v>5336</v>
      </c>
      <c r="G980" s="164">
        <f t="shared" si="46"/>
        <v>3901</v>
      </c>
      <c r="H980" s="163">
        <v>78</v>
      </c>
    </row>
    <row r="981" spans="1:8" x14ac:dyDescent="0.2">
      <c r="A981" s="181">
        <v>969</v>
      </c>
      <c r="B981" s="160"/>
      <c r="C981" s="199">
        <f t="shared" si="45"/>
        <v>78.7</v>
      </c>
      <c r="D981" s="195"/>
      <c r="E981" s="163">
        <v>25580</v>
      </c>
      <c r="F981" s="162">
        <f t="shared" si="47"/>
        <v>5336</v>
      </c>
      <c r="G981" s="164">
        <f t="shared" si="46"/>
        <v>3900</v>
      </c>
      <c r="H981" s="163">
        <v>78</v>
      </c>
    </row>
    <row r="982" spans="1:8" x14ac:dyDescent="0.2">
      <c r="A982" s="181">
        <v>970</v>
      </c>
      <c r="B982" s="160"/>
      <c r="C982" s="199">
        <f t="shared" si="45"/>
        <v>78.72</v>
      </c>
      <c r="D982" s="195"/>
      <c r="E982" s="163">
        <v>25580</v>
      </c>
      <c r="F982" s="162">
        <f t="shared" si="47"/>
        <v>5334</v>
      </c>
      <c r="G982" s="164">
        <f t="shared" si="46"/>
        <v>3899</v>
      </c>
      <c r="H982" s="163">
        <v>78</v>
      </c>
    </row>
    <row r="983" spans="1:8" x14ac:dyDescent="0.2">
      <c r="A983" s="181">
        <v>971</v>
      </c>
      <c r="B983" s="160"/>
      <c r="C983" s="199">
        <f t="shared" si="45"/>
        <v>78.739999999999995</v>
      </c>
      <c r="D983" s="195"/>
      <c r="E983" s="163">
        <v>25580</v>
      </c>
      <c r="F983" s="162">
        <f t="shared" si="47"/>
        <v>5333</v>
      </c>
      <c r="G983" s="164">
        <f t="shared" si="46"/>
        <v>3898</v>
      </c>
      <c r="H983" s="163">
        <v>78</v>
      </c>
    </row>
    <row r="984" spans="1:8" x14ac:dyDescent="0.2">
      <c r="A984" s="181">
        <v>972</v>
      </c>
      <c r="B984" s="160"/>
      <c r="C984" s="199">
        <f t="shared" si="45"/>
        <v>78.760000000000005</v>
      </c>
      <c r="D984" s="195"/>
      <c r="E984" s="163">
        <v>25580</v>
      </c>
      <c r="F984" s="162">
        <f t="shared" si="47"/>
        <v>5332</v>
      </c>
      <c r="G984" s="164">
        <f t="shared" si="46"/>
        <v>3897</v>
      </c>
      <c r="H984" s="163">
        <v>78</v>
      </c>
    </row>
    <row r="985" spans="1:8" x14ac:dyDescent="0.2">
      <c r="A985" s="181">
        <v>973</v>
      </c>
      <c r="B985" s="160"/>
      <c r="C985" s="199">
        <f t="shared" si="45"/>
        <v>78.78</v>
      </c>
      <c r="D985" s="195"/>
      <c r="E985" s="163">
        <v>25580</v>
      </c>
      <c r="F985" s="162">
        <f t="shared" si="47"/>
        <v>5330</v>
      </c>
      <c r="G985" s="164">
        <f t="shared" si="46"/>
        <v>3896</v>
      </c>
      <c r="H985" s="163">
        <v>78</v>
      </c>
    </row>
    <row r="986" spans="1:8" x14ac:dyDescent="0.2">
      <c r="A986" s="181">
        <v>974</v>
      </c>
      <c r="B986" s="160"/>
      <c r="C986" s="199">
        <f t="shared" si="45"/>
        <v>78.790000000000006</v>
      </c>
      <c r="D986" s="195"/>
      <c r="E986" s="163">
        <v>25580</v>
      </c>
      <c r="F986" s="162">
        <f t="shared" si="47"/>
        <v>5330</v>
      </c>
      <c r="G986" s="164">
        <f t="shared" si="46"/>
        <v>3896</v>
      </c>
      <c r="H986" s="163">
        <v>78</v>
      </c>
    </row>
    <row r="987" spans="1:8" x14ac:dyDescent="0.2">
      <c r="A987" s="181">
        <v>975</v>
      </c>
      <c r="B987" s="160"/>
      <c r="C987" s="199">
        <f t="shared" si="45"/>
        <v>78.81</v>
      </c>
      <c r="D987" s="195"/>
      <c r="E987" s="163">
        <v>25580</v>
      </c>
      <c r="F987" s="162">
        <f t="shared" si="47"/>
        <v>5328</v>
      </c>
      <c r="G987" s="164">
        <f t="shared" si="46"/>
        <v>3895</v>
      </c>
      <c r="H987" s="163">
        <v>78</v>
      </c>
    </row>
    <row r="988" spans="1:8" x14ac:dyDescent="0.2">
      <c r="A988" s="181">
        <v>976</v>
      </c>
      <c r="B988" s="160"/>
      <c r="C988" s="199">
        <f t="shared" si="45"/>
        <v>78.83</v>
      </c>
      <c r="D988" s="195"/>
      <c r="E988" s="163">
        <v>25580</v>
      </c>
      <c r="F988" s="162">
        <f t="shared" si="47"/>
        <v>5327</v>
      </c>
      <c r="G988" s="164">
        <f t="shared" si="46"/>
        <v>3894</v>
      </c>
      <c r="H988" s="163">
        <v>78</v>
      </c>
    </row>
    <row r="989" spans="1:8" x14ac:dyDescent="0.2">
      <c r="A989" s="181">
        <v>977</v>
      </c>
      <c r="B989" s="160"/>
      <c r="C989" s="199">
        <f t="shared" si="45"/>
        <v>78.849999999999994</v>
      </c>
      <c r="D989" s="195"/>
      <c r="E989" s="163">
        <v>25580</v>
      </c>
      <c r="F989" s="162">
        <f t="shared" si="47"/>
        <v>5326</v>
      </c>
      <c r="G989" s="164">
        <f t="shared" si="46"/>
        <v>3893</v>
      </c>
      <c r="H989" s="163">
        <v>78</v>
      </c>
    </row>
    <row r="990" spans="1:8" x14ac:dyDescent="0.2">
      <c r="A990" s="181">
        <v>978</v>
      </c>
      <c r="B990" s="160"/>
      <c r="C990" s="199">
        <f t="shared" si="45"/>
        <v>78.87</v>
      </c>
      <c r="D990" s="195"/>
      <c r="E990" s="163">
        <v>25580</v>
      </c>
      <c r="F990" s="162">
        <f t="shared" si="47"/>
        <v>5324</v>
      </c>
      <c r="G990" s="164">
        <f t="shared" si="46"/>
        <v>3892</v>
      </c>
      <c r="H990" s="163">
        <v>78</v>
      </c>
    </row>
    <row r="991" spans="1:8" x14ac:dyDescent="0.2">
      <c r="A991" s="181">
        <v>979</v>
      </c>
      <c r="B991" s="160"/>
      <c r="C991" s="199">
        <f t="shared" si="45"/>
        <v>78.88</v>
      </c>
      <c r="D991" s="195"/>
      <c r="E991" s="163">
        <v>25580</v>
      </c>
      <c r="F991" s="162">
        <f t="shared" si="47"/>
        <v>5324</v>
      </c>
      <c r="G991" s="164">
        <f t="shared" si="46"/>
        <v>3891</v>
      </c>
      <c r="H991" s="163">
        <v>78</v>
      </c>
    </row>
    <row r="992" spans="1:8" x14ac:dyDescent="0.2">
      <c r="A992" s="181">
        <v>980</v>
      </c>
      <c r="B992" s="160"/>
      <c r="C992" s="199">
        <f t="shared" si="45"/>
        <v>78.900000000000006</v>
      </c>
      <c r="D992" s="195"/>
      <c r="E992" s="163">
        <v>25580</v>
      </c>
      <c r="F992" s="162">
        <f t="shared" si="47"/>
        <v>5322</v>
      </c>
      <c r="G992" s="164">
        <f t="shared" si="46"/>
        <v>3890</v>
      </c>
      <c r="H992" s="163">
        <v>78</v>
      </c>
    </row>
    <row r="993" spans="1:8" x14ac:dyDescent="0.2">
      <c r="A993" s="181">
        <v>981</v>
      </c>
      <c r="B993" s="160"/>
      <c r="C993" s="199">
        <f t="shared" si="45"/>
        <v>78.92</v>
      </c>
      <c r="D993" s="195"/>
      <c r="E993" s="163">
        <v>25580</v>
      </c>
      <c r="F993" s="162">
        <f t="shared" si="47"/>
        <v>5321</v>
      </c>
      <c r="G993" s="164">
        <f t="shared" si="46"/>
        <v>3890</v>
      </c>
      <c r="H993" s="163">
        <v>78</v>
      </c>
    </row>
    <row r="994" spans="1:8" x14ac:dyDescent="0.2">
      <c r="A994" s="181">
        <v>982</v>
      </c>
      <c r="B994" s="160"/>
      <c r="C994" s="199">
        <f t="shared" si="45"/>
        <v>78.94</v>
      </c>
      <c r="D994" s="195"/>
      <c r="E994" s="163">
        <v>25580</v>
      </c>
      <c r="F994" s="162">
        <f t="shared" si="47"/>
        <v>5320</v>
      </c>
      <c r="G994" s="164">
        <f t="shared" si="46"/>
        <v>3889</v>
      </c>
      <c r="H994" s="163">
        <v>78</v>
      </c>
    </row>
    <row r="995" spans="1:8" x14ac:dyDescent="0.2">
      <c r="A995" s="181">
        <v>983</v>
      </c>
      <c r="B995" s="160"/>
      <c r="C995" s="199">
        <f t="shared" ref="C995:C1011" si="48">ROUND(10.899*LN(A995)+A995/150-2.7,2)</f>
        <v>78.95</v>
      </c>
      <c r="D995" s="195"/>
      <c r="E995" s="163">
        <v>25580</v>
      </c>
      <c r="F995" s="162">
        <f t="shared" si="47"/>
        <v>5319</v>
      </c>
      <c r="G995" s="164">
        <f t="shared" si="46"/>
        <v>3888</v>
      </c>
      <c r="H995" s="163">
        <v>78</v>
      </c>
    </row>
    <row r="996" spans="1:8" x14ac:dyDescent="0.2">
      <c r="A996" s="181">
        <v>984</v>
      </c>
      <c r="B996" s="160"/>
      <c r="C996" s="199">
        <f t="shared" si="48"/>
        <v>78.97</v>
      </c>
      <c r="D996" s="195"/>
      <c r="E996" s="163">
        <v>25580</v>
      </c>
      <c r="F996" s="162">
        <f t="shared" si="47"/>
        <v>5318</v>
      </c>
      <c r="G996" s="164">
        <f t="shared" si="46"/>
        <v>3887</v>
      </c>
      <c r="H996" s="163">
        <v>78</v>
      </c>
    </row>
    <row r="997" spans="1:8" x14ac:dyDescent="0.2">
      <c r="A997" s="181">
        <v>985</v>
      </c>
      <c r="B997" s="160"/>
      <c r="C997" s="199">
        <f t="shared" si="48"/>
        <v>78.989999999999995</v>
      </c>
      <c r="D997" s="195"/>
      <c r="E997" s="163">
        <v>25580</v>
      </c>
      <c r="F997" s="162">
        <f t="shared" si="47"/>
        <v>5316</v>
      </c>
      <c r="G997" s="164">
        <f t="shared" si="46"/>
        <v>3886</v>
      </c>
      <c r="H997" s="163">
        <v>78</v>
      </c>
    </row>
    <row r="998" spans="1:8" x14ac:dyDescent="0.2">
      <c r="A998" s="181">
        <v>986</v>
      </c>
      <c r="B998" s="160"/>
      <c r="C998" s="199">
        <f t="shared" si="48"/>
        <v>79.010000000000005</v>
      </c>
      <c r="D998" s="195"/>
      <c r="E998" s="163">
        <v>25580</v>
      </c>
      <c r="F998" s="162">
        <f t="shared" si="47"/>
        <v>5315</v>
      </c>
      <c r="G998" s="164">
        <f t="shared" si="46"/>
        <v>3885</v>
      </c>
      <c r="H998" s="163">
        <v>78</v>
      </c>
    </row>
    <row r="999" spans="1:8" x14ac:dyDescent="0.2">
      <c r="A999" s="181">
        <v>987</v>
      </c>
      <c r="B999" s="160"/>
      <c r="C999" s="199">
        <f t="shared" si="48"/>
        <v>79.03</v>
      </c>
      <c r="D999" s="195"/>
      <c r="E999" s="163">
        <v>25580</v>
      </c>
      <c r="F999" s="162">
        <f t="shared" si="47"/>
        <v>5314</v>
      </c>
      <c r="G999" s="164">
        <f t="shared" si="46"/>
        <v>3884</v>
      </c>
      <c r="H999" s="163">
        <v>78</v>
      </c>
    </row>
    <row r="1000" spans="1:8" x14ac:dyDescent="0.2">
      <c r="A1000" s="181">
        <v>988</v>
      </c>
      <c r="B1000" s="160"/>
      <c r="C1000" s="199">
        <f t="shared" si="48"/>
        <v>79.040000000000006</v>
      </c>
      <c r="D1000" s="195"/>
      <c r="E1000" s="163">
        <v>25580</v>
      </c>
      <c r="F1000" s="162">
        <f t="shared" si="47"/>
        <v>5313</v>
      </c>
      <c r="G1000" s="164">
        <f t="shared" si="46"/>
        <v>3884</v>
      </c>
      <c r="H1000" s="163">
        <v>78</v>
      </c>
    </row>
    <row r="1001" spans="1:8" x14ac:dyDescent="0.2">
      <c r="A1001" s="181">
        <v>989</v>
      </c>
      <c r="B1001" s="160"/>
      <c r="C1001" s="199">
        <f t="shared" si="48"/>
        <v>79.06</v>
      </c>
      <c r="D1001" s="195"/>
      <c r="E1001" s="163">
        <v>25580</v>
      </c>
      <c r="F1001" s="162">
        <f t="shared" si="47"/>
        <v>5312</v>
      </c>
      <c r="G1001" s="164">
        <f t="shared" si="46"/>
        <v>3883</v>
      </c>
      <c r="H1001" s="163">
        <v>78</v>
      </c>
    </row>
    <row r="1002" spans="1:8" x14ac:dyDescent="0.2">
      <c r="A1002" s="181">
        <v>990</v>
      </c>
      <c r="B1002" s="160"/>
      <c r="C1002" s="199">
        <f t="shared" si="48"/>
        <v>79.08</v>
      </c>
      <c r="D1002" s="195"/>
      <c r="E1002" s="163">
        <v>25580</v>
      </c>
      <c r="F1002" s="162">
        <f t="shared" si="47"/>
        <v>5310</v>
      </c>
      <c r="G1002" s="164">
        <f t="shared" si="46"/>
        <v>3882</v>
      </c>
      <c r="H1002" s="163">
        <v>78</v>
      </c>
    </row>
    <row r="1003" spans="1:8" x14ac:dyDescent="0.2">
      <c r="A1003" s="181">
        <v>991</v>
      </c>
      <c r="B1003" s="160"/>
      <c r="C1003" s="199">
        <f t="shared" si="48"/>
        <v>79.099999999999994</v>
      </c>
      <c r="D1003" s="195"/>
      <c r="E1003" s="163">
        <v>25580</v>
      </c>
      <c r="F1003" s="162">
        <f t="shared" si="47"/>
        <v>5309</v>
      </c>
      <c r="G1003" s="164">
        <f t="shared" si="46"/>
        <v>3881</v>
      </c>
      <c r="H1003" s="163">
        <v>78</v>
      </c>
    </row>
    <row r="1004" spans="1:8" x14ac:dyDescent="0.2">
      <c r="A1004" s="181">
        <v>992</v>
      </c>
      <c r="B1004" s="160"/>
      <c r="C1004" s="199">
        <f t="shared" si="48"/>
        <v>79.11</v>
      </c>
      <c r="D1004" s="195"/>
      <c r="E1004" s="163">
        <v>25580</v>
      </c>
      <c r="F1004" s="162">
        <f t="shared" si="47"/>
        <v>5308</v>
      </c>
      <c r="G1004" s="164">
        <f t="shared" si="46"/>
        <v>3880</v>
      </c>
      <c r="H1004" s="163">
        <v>78</v>
      </c>
    </row>
    <row r="1005" spans="1:8" x14ac:dyDescent="0.2">
      <c r="A1005" s="181">
        <v>993</v>
      </c>
      <c r="B1005" s="160"/>
      <c r="C1005" s="199">
        <f t="shared" si="48"/>
        <v>79.13</v>
      </c>
      <c r="D1005" s="195"/>
      <c r="E1005" s="163">
        <v>25580</v>
      </c>
      <c r="F1005" s="162">
        <f t="shared" si="47"/>
        <v>5307</v>
      </c>
      <c r="G1005" s="164">
        <f t="shared" si="46"/>
        <v>3879</v>
      </c>
      <c r="H1005" s="163">
        <v>78</v>
      </c>
    </row>
    <row r="1006" spans="1:8" x14ac:dyDescent="0.2">
      <c r="A1006" s="181">
        <v>994</v>
      </c>
      <c r="B1006" s="160"/>
      <c r="C1006" s="199">
        <f t="shared" si="48"/>
        <v>79.150000000000006</v>
      </c>
      <c r="D1006" s="195"/>
      <c r="E1006" s="163">
        <v>25580</v>
      </c>
      <c r="F1006" s="162">
        <f t="shared" si="47"/>
        <v>5306</v>
      </c>
      <c r="G1006" s="164">
        <f t="shared" si="46"/>
        <v>3878</v>
      </c>
      <c r="H1006" s="163">
        <v>78</v>
      </c>
    </row>
    <row r="1007" spans="1:8" x14ac:dyDescent="0.2">
      <c r="A1007" s="181">
        <v>995</v>
      </c>
      <c r="B1007" s="160"/>
      <c r="C1007" s="199">
        <f t="shared" si="48"/>
        <v>79.17</v>
      </c>
      <c r="D1007" s="195"/>
      <c r="E1007" s="163">
        <v>25580</v>
      </c>
      <c r="F1007" s="162">
        <f t="shared" si="47"/>
        <v>5305</v>
      </c>
      <c r="G1007" s="164">
        <f t="shared" si="46"/>
        <v>3877</v>
      </c>
      <c r="H1007" s="163">
        <v>78</v>
      </c>
    </row>
    <row r="1008" spans="1:8" x14ac:dyDescent="0.2">
      <c r="A1008" s="181">
        <v>996</v>
      </c>
      <c r="B1008" s="160"/>
      <c r="C1008" s="199">
        <f t="shared" si="48"/>
        <v>79.180000000000007</v>
      </c>
      <c r="D1008" s="195"/>
      <c r="E1008" s="163">
        <v>25580</v>
      </c>
      <c r="F1008" s="162">
        <f t="shared" si="47"/>
        <v>5304</v>
      </c>
      <c r="G1008" s="164">
        <f t="shared" si="46"/>
        <v>3877</v>
      </c>
      <c r="H1008" s="163">
        <v>78</v>
      </c>
    </row>
    <row r="1009" spans="1:8" x14ac:dyDescent="0.2">
      <c r="A1009" s="181">
        <v>997</v>
      </c>
      <c r="B1009" s="160"/>
      <c r="C1009" s="199">
        <f t="shared" si="48"/>
        <v>79.2</v>
      </c>
      <c r="D1009" s="195"/>
      <c r="E1009" s="163">
        <v>25580</v>
      </c>
      <c r="F1009" s="162">
        <f t="shared" si="47"/>
        <v>5303</v>
      </c>
      <c r="G1009" s="164">
        <f t="shared" si="46"/>
        <v>3876</v>
      </c>
      <c r="H1009" s="163">
        <v>78</v>
      </c>
    </row>
    <row r="1010" spans="1:8" x14ac:dyDescent="0.2">
      <c r="A1010" s="181">
        <v>998</v>
      </c>
      <c r="B1010" s="160"/>
      <c r="C1010" s="199">
        <f t="shared" si="48"/>
        <v>79.22</v>
      </c>
      <c r="D1010" s="195"/>
      <c r="E1010" s="163">
        <v>25580</v>
      </c>
      <c r="F1010" s="162">
        <f t="shared" si="47"/>
        <v>5301</v>
      </c>
      <c r="G1010" s="164">
        <f t="shared" si="46"/>
        <v>3875</v>
      </c>
      <c r="H1010" s="163">
        <v>78</v>
      </c>
    </row>
    <row r="1011" spans="1:8" ht="13.5" thickBot="1" x14ac:dyDescent="0.25">
      <c r="A1011" s="189">
        <v>999</v>
      </c>
      <c r="B1011" s="166"/>
      <c r="C1011" s="167">
        <f t="shared" si="48"/>
        <v>79.239999999999995</v>
      </c>
      <c r="D1011" s="200"/>
      <c r="E1011" s="169">
        <v>25580</v>
      </c>
      <c r="F1011" s="168">
        <f t="shared" si="47"/>
        <v>5300</v>
      </c>
      <c r="G1011" s="170">
        <f t="shared" si="46"/>
        <v>3874</v>
      </c>
      <c r="H1011" s="169">
        <v>78</v>
      </c>
    </row>
  </sheetData>
  <autoFilter ref="C12:E12"/>
  <mergeCells count="5">
    <mergeCell ref="A10:B10"/>
    <mergeCell ref="B11:C11"/>
    <mergeCell ref="D11:E11"/>
    <mergeCell ref="F11:F12"/>
    <mergeCell ref="G11:H11"/>
  </mergeCells>
  <pageMargins left="0.59055118110236227" right="0.39370078740157483" top="0.98425196850393704" bottom="0.98425196850393704" header="0.51181102362204722" footer="0.51181102362204722"/>
  <pageSetup paperSize="9" fitToHeight="25" orientation="portrait" r:id="rId1"/>
  <headerFooter alignWithMargins="0">
    <oddHeader>&amp;LKrajský úřad Plzeňského kraje&amp;R19. 3. 2024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12</vt:i4>
      </vt:variant>
    </vt:vector>
  </HeadingPairs>
  <TitlesOfParts>
    <vt:vector size="25" baseType="lpstr">
      <vt:lpstr>Kr_norm24</vt:lpstr>
      <vt:lpstr>Příplatky24</vt:lpstr>
      <vt:lpstr>příl.1</vt:lpstr>
      <vt:lpstr>příl.1a</vt:lpstr>
      <vt:lpstr>příl.1b</vt:lpstr>
      <vt:lpstr>příl.2</vt:lpstr>
      <vt:lpstr>příl.2a</vt:lpstr>
      <vt:lpstr>příl.3</vt:lpstr>
      <vt:lpstr>příl.3a</vt:lpstr>
      <vt:lpstr>příl.3b</vt:lpstr>
      <vt:lpstr>příl.3c</vt:lpstr>
      <vt:lpstr>příl.4</vt:lpstr>
      <vt:lpstr>příl.4a</vt:lpstr>
      <vt:lpstr>Kr_norm24!Názvy_tisku</vt:lpstr>
      <vt:lpstr>příl.1!Názvy_tisku</vt:lpstr>
      <vt:lpstr>příl.1a!Názvy_tisku</vt:lpstr>
      <vt:lpstr>příl.1b!Názvy_tisku</vt:lpstr>
      <vt:lpstr>příl.2!Názvy_tisku</vt:lpstr>
      <vt:lpstr>příl.2a!Názvy_tisku</vt:lpstr>
      <vt:lpstr>příl.3!Názvy_tisku</vt:lpstr>
      <vt:lpstr>příl.3a!Názvy_tisku</vt:lpstr>
      <vt:lpstr>příl.3b!Názvy_tisku</vt:lpstr>
      <vt:lpstr>příl.3c!Názvy_tisku</vt:lpstr>
      <vt:lpstr>příl.4!Názvy_tisku</vt:lpstr>
      <vt:lpstr>příl.4a!Názvy_tisku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Faitová Pavlína</cp:lastModifiedBy>
  <cp:lastPrinted>2024-03-11T14:42:45Z</cp:lastPrinted>
  <dcterms:created xsi:type="dcterms:W3CDTF">2024-02-26T05:40:28Z</dcterms:created>
  <dcterms:modified xsi:type="dcterms:W3CDTF">2024-03-11T14:48:42Z</dcterms:modified>
</cp:coreProperties>
</file>